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4_市町→県\17 熊野町　○\"/>
    </mc:Choice>
  </mc:AlternateContent>
  <xr:revisionPtr revIDLastSave="0" documentId="13_ncr:1_{1C918E92-BA43-46E6-95E4-25EA69F209D7}"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AM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<sst xmlns="http://schemas.openxmlformats.org/spreadsheetml/2006/main" count="1145" uniqueCount="557">
  <si>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</si>
  <si>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</si>
  <si>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</si>
  <si>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</si>
  <si>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</si>
  <si>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</si>
  <si>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</si>
  <si>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</si>
  <si>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</si>
  <si>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</si>
  <si>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</si>
  <si>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</si>
  <si>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</si>
  <si>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</si>
  <si>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</si>
  <si>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</si>
  <si>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</si>
  <si>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</si>
  <si>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</si>
  <si>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</si>
  <si>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</si>
  <si>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</si>
  <si>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</si>
  <si>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</si>
  <si>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</si>
  <si>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</si>
  <si>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</si>
  <si>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</si>
  <si>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</si>
  <si>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</si>
  <si>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</si>
  <si>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</si>
  <si>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</si>
  <si>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</si>
  <si>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</si>
  <si>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</si>
  <si>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</si>
  <si>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</si>
  <si>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</si>
  <si>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</si>
  <si>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</si>
  <si>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</si>
  <si>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</si>
  <si>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</si>
  <si>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</si>
  <si>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</si>
  <si>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</si>
  <si>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</si>
  <si>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</si>
  <si>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</si>
  <si>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</si>
  <si>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</si>
  <si>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</si>
  <si>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</si>
  <si>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</si>
  <si>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</si>
  <si>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</si>
  <si>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</si>
  <si>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</si>
  <si>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</si>
  <si>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</si>
  <si>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</si>
  <si>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</si>
  <si>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</si>
  <si>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</si>
  <si>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</si>
  <si>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</si>
  <si>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</si>
  <si>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</si>
  <si>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</si>
  <si>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</si>
  <si>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</si>
  <si>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</si>
  <si>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</si>
  <si>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</si>
  <si>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</si>
  <si>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</si>
  <si>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</si>
  <si>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</si>
  <si>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</si>
  <si>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</si>
  <si>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</si>
  <si>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</si>
  <si>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</si>
  <si>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</si>
  <si>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</si>
  <si>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</si>
  <si>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</si>
  <si>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</si>
  <si>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</si>
  <si>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</si>
  <si>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</si>
  <si>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</si>
  <si>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</si>
  <si>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</si>
  <si>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</si>
  <si>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</si>
  <si>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</si>
  <si>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</si>
  <si>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</si>
  <si>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</si>
  <si>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</si>
  <si>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</si>
  <si>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</si>
  <si>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</si>
  <si>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</si>
  <si>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</si>
  <si>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</si>
  <si>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</si>
  <si>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</si>
  <si>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</si>
  <si>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</si>
  <si>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</si>
  <si>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</si>
  <si>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</si>
  <si>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</si>
  <si>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</si>
  <si>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</si>
  <si>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</si>
  <si>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</si>
  <si>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</si>
  <si>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</si>
  <si>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</si>
  <si>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</si>
  <si>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</si>
  <si>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</si>
  <si>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</si>
  <si>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</si>
  <si>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</si>
  <si>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</si>
  <si>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</si>
  <si>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</si>
  <si>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</si>
  <si>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</si>
  <si>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</si>
  <si>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</si>
  <si>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</si>
  <si>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</si>
  <si>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</si>
  <si>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</si>
  <si>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</si>
  <si>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</si>
  <si>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</si>
  <si>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</si>
  <si>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</si>
  <si>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</si>
  <si>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</si>
  <si>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</si>
  <si>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</si>
  <si>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</si>
  <si>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</si>
  <si>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</si>
  <si>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</si>
  <si>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</si>
  <si>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</si>
  <si>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</si>
  <si>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</si>
  <si>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</si>
  <si>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</si>
  <si>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</si>
  <si>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</si>
  <si>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</si>
  <si>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</si>
  <si>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</si>
  <si>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</si>
  <si>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</si>
  <si>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</si>
  <si>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</si>
  <si>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</si>
  <si>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</si>
  <si>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</si>
  <si>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</si>
  <si>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</si>
  <si>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</si>
  <si>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</si>
  <si>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</si>
  <si>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</si>
  <si>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</si>
  <si>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</si>
  <si>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</si>
  <si>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</si>
  <si>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</si>
  <si>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</si>
  <si>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</si>
  <si>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</si>
  <si>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</si>
  <si>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</si>
  <si>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</si>
  <si>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</si>
  <si>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</si>
  <si>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</si>
  <si>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</si>
  <si>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</si>
  <si>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</si>
  <si>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</si>
  <si>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</si>
  <si>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</si>
  <si>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</si>
  <si>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</si>
  <si>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</si>
  <si>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</si>
  <si>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</si>
  <si>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</si>
  <si>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</si>
  <si>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広島県熊野町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</si>
  <si>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</si>
  <si>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</si>
  <si>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</si>
  <si>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</si>
  <si>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</si>
  <si>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</si>
  <si>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</si>
  <si>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</si>
  <si>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</si>
  <si>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</si>
  <si>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</si>
  <si>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</si>
  <si>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</si>
  <si>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</si>
  <si>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</si>
  <si>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</si>
  <si>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</si>
  <si>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</si>
  <si>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</si>
  <si>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</si>
  <si>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</si>
  <si>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</si>
  <si>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</si>
  <si>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</si>
  <si>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</si>
  <si>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</si>
  <si>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</si>
  <si>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</si>
  <si>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</si>
  <si>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</si>
  <si>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</si>
  <si>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</si>
  <si>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</si>
  <si>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</si>
  <si>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</si>
  <si>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</si>
  <si>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</si>
  <si>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</si>
  <si>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</si>
  <si>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</si>
  <si>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</si>
  <si>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</si>
  <si>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</si>
  <si>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</si>
  <si>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</si>
  <si>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</si>
  <si>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</si>
  <si>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</si>
  <si>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</si>
  <si>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</si>
  <si>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</si>
  <si>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</si>
  <si>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</si>
  <si>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</si>
  <si>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</si>
  <si>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</si>
  <si>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</si>
  <si>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</si>
  <si>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</si>
  <si>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</si>
  <si>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</si>
  <si>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</si>
  <si>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</si>
  <si>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</si>
  <si>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</si>
  <si>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</si>
  <si>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</si>
  <si>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</si>
  <si>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</si>
  <si>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</si>
  <si>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</si>
  <si>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</si>
  <si>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</si>
  <si>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</si>
  <si>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</si>
  <si>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</si>
  <si>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</si>
  <si>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</si>
  <si>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</si>
  <si>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</si>
  <si>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</si>
  <si>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</si>
  <si>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</si>
  <si>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</si>
  <si>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</si>
  <si>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</si>
  <si>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</si>
  <si>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</si>
  <si>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</si>
  <si>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</si>
  <si>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</si>
  <si>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</si>
  <si>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</si>
  <si>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</si>
  <si>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</si>
  <si>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</si>
  <si>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</si>
  <si>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</si>
  <si>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</si>
  <si>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</si>
  <si>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</si>
  <si>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</si>
  <si>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</si>
  <si>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</si>
  <si>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</si>
  <si>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</si>
  <si>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</si>
  <si>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</si>
  <si>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</si>
  <si>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</si>
  <si>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</si>
  <si>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</si>
  <si>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</si>
  <si>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</si>
  <si>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</si>
  <si>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</si>
  <si>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</si>
  <si>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</si>
  <si>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</si>
  <si>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</si>
  <si>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</si>
  <si>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</si>
  <si>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</si>
  <si>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</si>
  <si>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</si>
  <si>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</si>
  <si>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</si>
  <si>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</si>
  <si>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</si>
  <si>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</si>
  <si>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</si>
  <si>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</si>
  <si>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</si>
  <si>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</si>
  <si>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</si>
  <si>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</si>
  <si>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</si>
  <si>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</si>
  <si>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</si>
  <si>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</si>
  <si>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</si>
  <si>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</si>
  <si>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</si>
  <si>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</si>
  <si>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</si>
  <si>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</si>
  <si>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</si>
  <si>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</si>
  <si>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</si>
  <si>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</si>
  <si>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広島県熊野町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</si>
  <si>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</si>
  <si>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</si>
  <si>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</si>
  <si>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</si>
  <si>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</si>
  <si>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</si>
  <si>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</si>
  <si>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</si>
  <si>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</si>
  <si>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</si>
  <si>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</si>
  <si>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</si>
  <si>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</si>
  <si>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</si>
  <si>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</si>
  <si>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</si>
  <si>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</si>
  <si>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</si>
  <si>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</si>
  <si>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</si>
  <si>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</si>
  <si>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</si>
  <si>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</si>
  <si>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</si>
  <si>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</si>
  <si>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</si>
  <si>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</si>
  <si>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</si>
  <si>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</si>
  <si>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</si>
  <si>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</si>
  <si>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</si>
  <si>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</si>
  <si>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</si>
  <si>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</si>
  <si>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</si>
  <si>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</si>
  <si>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</si>
  <si>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</si>
  <si>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</si>
  <si>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</si>
  <si>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</si>
  <si>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</si>
  <si>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</si>
  <si>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</si>
  <si>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</si>
  <si>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</si>
  <si>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</si>
  <si>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</si>
  <si>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</si>
  <si>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</si>
  <si>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</si>
  <si>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</si>
  <si>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</si>
  <si>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</si>
  <si>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</si>
  <si>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</si>
  <si>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</si>
  <si>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</si>
  <si>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</si>
  <si>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</si>
  <si>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</si>
  <si>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</si>
  <si>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</si>
  <si>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</si>
  <si>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</si>
  <si>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</si>
  <si>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</si>
  <si>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</si>
  <si>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</si>
  <si>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</si>
  <si>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</si>
  <si>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</si>
  <si>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</si>
  <si>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</si>
  <si>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</si>
  <si>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</si>
  <si>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</si>
  <si>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</si>
  <si>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</si>
  <si>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</si>
  <si>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</si>
  <si>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</si>
  <si>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</si>
  <si>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</si>
  <si>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</si>
  <si>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</si>
  <si>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</si>
  <si>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</si>
  <si>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</si>
  <si>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</si>
  <si>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</si>
  <si>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</si>
  <si>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</si>
  <si>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</si>
  <si>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</si>
  <si>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</si>
  <si>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</si>
  <si>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</si>
  <si>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</si>
  <si>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</si>
  <si>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</si>
  <si>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</si>
  <si>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</si>
  <si>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</si>
  <si>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</si>
  <si>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</si>
  <si>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</si>
  <si>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</si>
  <si>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</si>
  <si>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</si>
  <si>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</si>
  <si>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</si>
  <si>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</si>
  <si>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</si>
  <si>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</si>
  <si>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</si>
  <si>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</si>
  <si>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</si>
  <si>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</si>
  <si>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</si>
  <si>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</si>
  <si>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</si>
  <si>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</si>
  <si>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</si>
  <si>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</si>
  <si>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</si>
  <si>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</si>
  <si>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</si>
  <si>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</si>
  <si>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</si>
  <si>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</si>
  <si>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</si>
  <si>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</si>
  <si>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</si>
  <si>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</si>
  <si>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</si>
  <si>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</si>
  <si>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</si>
  <si>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</si>
  <si>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</si>
  <si>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</si>
  <si>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</si>
  <si>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</si>
  <si>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</si>
  <si>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</si>
  <si>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</si>
  <si>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</si>
  <si>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</si>
  <si>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</si>
  <si>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</si>
  <si>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</si>
  <si>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</si>
  <si>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</si>
  <si>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</si>
  <si>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</si>
  <si>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</si>
  <si>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</si>
  <si>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</si>
  <si>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</si>
  <si>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</si>
  <si>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</si>
  <si>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</si>
  <si>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</si>
  <si>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</si>
  <si>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</si>
  <si>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</si>
  <si>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</si>
  <si>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</si>
  <si>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</si>
  <si>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</si>
  <si>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</si>
  <si>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</si>
  <si>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3.34</t>
  </si>
  <si>
    <t>一般会計</t>
  </si>
  <si>
    <t>下水道事業会計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</si>
  <si>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</si>
  <si>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</si>
  <si>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</si>
  <si>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</si>
  <si>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</si>
  <si>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</si>
  <si>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</si>
  <si>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</si>
  <si>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</si>
  <si>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</si>
  <si>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後期高齢者医療広域連合（一般会計）</t>
    <rPh sb="0" eb="7">
      <t>コウキコウレイシャイリョウ</t>
    </rPh>
    <rPh sb="7" eb="11">
      <t>コウイキレンゴウ</t>
    </rPh>
    <rPh sb="12" eb="16">
      <t>イッパンカイケイ</t>
    </rPh>
    <phoneticPr fontId="10"/>
  </si>
  <si>
    <t>後期高齢者医療広域連合（特別会計）</t>
    <rPh sb="0" eb="7">
      <t>コウキコウレイシャイリョウ</t>
    </rPh>
    <rPh sb="7" eb="11">
      <t>コウイキレンゴウ</t>
    </rPh>
    <rPh sb="12" eb="14">
      <t>トクベツ</t>
    </rPh>
    <rPh sb="14" eb="16">
      <t>カイケイ</t>
    </rPh>
    <phoneticPr fontId="10"/>
  </si>
  <si>
    <t>広島県市町総合事務組合（一般会計）</t>
    <rPh sb="0" eb="3">
      <t>ヒロシマケン</t>
    </rPh>
    <rPh sb="3" eb="7">
      <t>シマチソウゴウ</t>
    </rPh>
    <rPh sb="7" eb="9">
      <t>ジム</t>
    </rPh>
    <rPh sb="9" eb="11">
      <t>クミアイ</t>
    </rPh>
    <rPh sb="12" eb="14">
      <t>イッパン</t>
    </rPh>
    <rPh sb="14" eb="16">
      <t>カイケイ</t>
    </rPh>
    <phoneticPr fontId="10"/>
  </si>
  <si>
    <t>安芸地区衛生施設管理組合（一般会計）</t>
    <rPh sb="0" eb="8">
      <t>アキチクエイセイシセツ</t>
    </rPh>
    <rPh sb="8" eb="12">
      <t>カンリクミアイ</t>
    </rPh>
    <rPh sb="13" eb="15">
      <t>イッパン</t>
    </rPh>
    <rPh sb="15" eb="17">
      <t>カイケイ</t>
    </rPh>
    <phoneticPr fontId="10"/>
  </si>
  <si>
    <t>安芸地区衛生施設管理組合（安芸地区広域ごみ焼却場事業特別会計）</t>
    <phoneticPr fontId="10"/>
  </si>
  <si>
    <t>広島県海田高等学校財産組合（一般会計）</t>
    <rPh sb="0" eb="3">
      <t>ヒロシマケン</t>
    </rPh>
    <rPh sb="3" eb="5">
      <t>カイタ</t>
    </rPh>
    <rPh sb="5" eb="9">
      <t>コウトウガッコウ</t>
    </rPh>
    <rPh sb="9" eb="13">
      <t>ザイサンクミアイ</t>
    </rPh>
    <rPh sb="14" eb="18">
      <t>イッパンカイケイ</t>
    </rPh>
    <phoneticPr fontId="10"/>
  </si>
  <si>
    <t>一般財団法人筆の里振興事業団</t>
    <rPh sb="0" eb="6">
      <t>イッパンザイダンホウジン</t>
    </rPh>
    <rPh sb="6" eb="7">
      <t>フデ</t>
    </rPh>
    <rPh sb="8" eb="9">
      <t>サト</t>
    </rPh>
    <rPh sb="9" eb="14">
      <t>シンコウジギョウダン</t>
    </rPh>
    <phoneticPr fontId="10"/>
  </si>
  <si>
    <t>-</t>
    <phoneticPr fontId="2"/>
  </si>
  <si>
    <t>広島県水道広域連合企業団（水道事業会計）</t>
    <rPh sb="13" eb="15">
      <t>スイドウ</t>
    </rPh>
    <rPh sb="15" eb="17">
      <t>ジギョウ</t>
    </rPh>
    <rPh sb="17" eb="19">
      <t>カイケイ</t>
    </rPh>
    <phoneticPr fontId="2"/>
  </si>
  <si>
    <t>広島県水道広域連合企業団（工業用水道事業会計）</t>
    <rPh sb="13" eb="15">
      <t>コウギョウ</t>
    </rPh>
    <rPh sb="15" eb="16">
      <t>ヨウ</t>
    </rPh>
    <rPh sb="16" eb="18">
      <t>スイドウ</t>
    </rPh>
    <rPh sb="18" eb="20">
      <t>ジギョウ</t>
    </rPh>
    <rPh sb="20" eb="22">
      <t>カイケイ</t>
    </rPh>
    <phoneticPr fontId="2"/>
  </si>
  <si>
    <t>公共施設等整備基金</t>
    <rPh sb="0" eb="2">
      <t>コウキョウ</t>
    </rPh>
    <rPh sb="2" eb="5">
      <t>シセツトウ</t>
    </rPh>
    <rPh sb="5" eb="7">
      <t>セイビ</t>
    </rPh>
    <rPh sb="7" eb="9">
      <t>キキン</t>
    </rPh>
    <phoneticPr fontId="5"/>
  </si>
  <si>
    <t>筆の里づくり基金</t>
    <rPh sb="0" eb="1">
      <t>フデ</t>
    </rPh>
    <rPh sb="2" eb="3">
      <t>サト</t>
    </rPh>
    <rPh sb="6" eb="8">
      <t>キキン</t>
    </rPh>
    <phoneticPr fontId="2"/>
  </si>
  <si>
    <t>地域福祉基金</t>
    <rPh sb="0" eb="4">
      <t>チイキフクシ</t>
    </rPh>
    <rPh sb="4" eb="6">
      <t>キキン</t>
    </rPh>
    <phoneticPr fontId="2"/>
  </si>
  <si>
    <t>筆の里工房収蔵物等購入基金</t>
    <rPh sb="0" eb="1">
      <t>フデ</t>
    </rPh>
    <rPh sb="2" eb="5">
      <t>サトコウボウ</t>
    </rPh>
    <rPh sb="5" eb="7">
      <t>シュウゾウ</t>
    </rPh>
    <rPh sb="7" eb="8">
      <t>ブツ</t>
    </rPh>
    <rPh sb="8" eb="9">
      <t>トウ</t>
    </rPh>
    <rPh sb="9" eb="11">
      <t>コウニュウ</t>
    </rPh>
    <rPh sb="11" eb="13">
      <t>キキン</t>
    </rPh>
    <phoneticPr fontId="2"/>
  </si>
  <si>
    <t>ふるさと・水と土の保全基金</t>
    <rPh sb="5" eb="6">
      <t>ミズ</t>
    </rPh>
    <rPh sb="7" eb="8">
      <t>ツチ</t>
    </rPh>
    <rPh sb="9" eb="11">
      <t>ホゼン</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</si>
</sst>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824-41EE-97E8-9AA3055423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38570</c:v>
                </c:pt>
                <c:pt idx="1">
                  <c:v>84686</c:v>
                </c:pt>
                <c:pt idx="2">
                  <c:v>47542</c:v>
                </c:pt>
                <c:pt idx="3">
                  <c:v>31287</c:v>
                </c:pt>
                <c:pt idx="4">
                  <c:v>29685</c:v>
                </c:pt>
              </c:numCache>
            </c:numRef>
          </c:val>
          <c:smooth val="0"/>
          <c:extLst>
            <c:ext xmlns:c16="http://schemas.microsoft.com/office/drawing/2014/chart" uri="{C3380CC4-5D6E-409C-BE32-E72D297353CC}">
              <c16:uniqueId val="{00000001-D824-41EE-97E8-9AA3055423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1.69</c:v>
                </c:pt>
                <c:pt idx="2">
                  <c:v>7.83</c:v>
                </c:pt>
                <c:pt idx="3">
                  <c:v>5.28</c:v>
                </c:pt>
                <c:pt idx="4">
                  <c:v>2.95</c:v>
                </c:pt>
              </c:numCache>
            </c:numRef>
          </c:val>
          <c:extLst>
            <c:ext xmlns:c16="http://schemas.microsoft.com/office/drawing/2014/chart" uri="{C3380CC4-5D6E-409C-BE32-E72D297353CC}">
              <c16:uniqueId val="{00000000-EE75-42FE-808D-6C3F35ED0D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23.33</c:v>
                </c:pt>
                <c:pt idx="1">
                  <c:v>23.68</c:v>
                </c:pt>
                <c:pt idx="2">
                  <c:v>26.01</c:v>
                </c:pt>
                <c:pt idx="3">
                  <c:v>30.47</c:v>
                </c:pt>
                <c:pt idx="4">
                  <c:v>32.43</c:v>
                </c:pt>
              </c:numCache>
            </c:numRef>
          </c:val>
          <c:extLst>
            <c:ext xmlns:c16="http://schemas.microsoft.com/office/drawing/2014/chart" uri="{C3380CC4-5D6E-409C-BE32-E72D297353CC}">
              <c16:uniqueId val="{00000001-EE75-42FE-808D-6C3F35ED0D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-3.34</c:v>
                </c:pt>
                <c:pt idx="1">
                  <c:v>0.4</c:v>
                </c:pt>
                <c:pt idx="2">
                  <c:v>10.07</c:v>
                </c:pt>
                <c:pt idx="3">
                  <c:v>1.29</c:v>
                </c:pt>
                <c:pt idx="4">
                  <c:v>0.37</c:v>
                </c:pt>
              </c:numCache>
            </c:numRef>
          </c:val>
          <c:smooth val="0"/>
          <c:extLst>
            <c:ext xmlns:c16="http://schemas.microsoft.com/office/drawing/2014/chart" uri="{C3380CC4-5D6E-409C-BE32-E72D297353CC}">
              <c16:uniqueId val="{00000002-EE75-42FE-808D-6C3F35ED0D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18.309999999999999</c:v>
                </c:pt>
                <c:pt idx="2">
                  <c:v>#N/A</c:v>
                </c:pt>
                <c:pt idx="3">
                  <c:v>18.850000000000001</c:v>
                </c:pt>
                <c:pt idx="4">
                  <c:v>#N/A</c:v>
                </c:pt>
                <c:pt idx="5">
                  <c:v>18.760000000000002</c:v>
                </c:pt>
                <c:pt idx="6">
                  <c:v>#N/A</c:v>
                </c:pt>
                <c:pt idx="7">
                  <c:v>19.84</c:v>
                </c:pt>
                <c:pt idx="8">
                  <c:v>0</c:v>
                </c:pt>
                <c:pt idx="9">
                  <c:v>0</c:v>
                </c:pt>
              </c:numCache>
            </c:numRef>
          </c:val>
          <c:extLst>
            <c:ext xmlns:c16="http://schemas.microsoft.com/office/drawing/2014/chart" uri="{C3380CC4-5D6E-409C-BE32-E72D297353CC}">
              <c16:uniqueId val="{00000000-6D52-4E8D-9B98-1CBF5D3EF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52-4E8D-9B98-1CBF5D3EF1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52-4E8D-9B98-1CBF5D3EF1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52-4E8D-9B98-1CBF5D3EF16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D52-4E8D-9B98-1CBF5D3EF1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c:v>
                </c:pt>
                <c:pt idx="4">
                  <c:v>#N/A</c:v>
                </c:pt>
                <c:pt idx="5">
                  <c:v>0.02</c:v>
                </c:pt>
                <c:pt idx="6">
                  <c:v>#N/A</c:v>
                </c:pt>
                <c:pt idx="7">
                  <c:v>0.33</c:v>
                </c:pt>
                <c:pt idx="8">
                  <c:v>#N/A</c:v>
                </c:pt>
                <c:pt idx="9">
                  <c:v>0.18</c:v>
                </c:pt>
              </c:numCache>
            </c:numRef>
          </c:val>
          <c:extLst>
            <c:ext xmlns:c16="http://schemas.microsoft.com/office/drawing/2014/chart" uri="{C3380CC4-5D6E-409C-BE32-E72D297353CC}">
              <c16:uniqueId val="{00000005-6D52-4E8D-9B98-1CBF5D3EF1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0.95</c:v>
                </c:pt>
                <c:pt idx="4">
                  <c:v>#N/A</c:v>
                </c:pt>
                <c:pt idx="5">
                  <c:v>0.54</c:v>
                </c:pt>
                <c:pt idx="6">
                  <c:v>#N/A</c:v>
                </c:pt>
                <c:pt idx="7">
                  <c:v>0.65</c:v>
                </c:pt>
                <c:pt idx="8">
                  <c:v>#N/A</c:v>
                </c:pt>
                <c:pt idx="9">
                  <c:v>0.27</c:v>
                </c:pt>
              </c:numCache>
            </c:numRef>
          </c:val>
          <c:extLst>
            <c:ext xmlns:c16="http://schemas.microsoft.com/office/drawing/2014/chart" uri="{C3380CC4-5D6E-409C-BE32-E72D297353CC}">
              <c16:uniqueId val="{00000006-6D52-4E8D-9B98-1CBF5D3EF16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0.84</c:v>
                </c:pt>
                <c:pt idx="2">
                  <c:v>#N/A</c:v>
                </c:pt>
                <c:pt idx="3">
                  <c:v>1.52</c:v>
                </c:pt>
                <c:pt idx="4">
                  <c:v>#N/A</c:v>
                </c:pt>
                <c:pt idx="5">
                  <c:v>1.32</c:v>
                </c:pt>
                <c:pt idx="6">
                  <c:v>#N/A</c:v>
                </c:pt>
                <c:pt idx="7">
                  <c:v>1.98</c:v>
                </c:pt>
                <c:pt idx="8">
                  <c:v>#N/A</c:v>
                </c:pt>
                <c:pt idx="9">
                  <c:v>0.84</c:v>
                </c:pt>
              </c:numCache>
            </c:numRef>
          </c:val>
          <c:extLst>
            <c:ext xmlns:c16="http://schemas.microsoft.com/office/drawing/2014/chart" uri="{C3380CC4-5D6E-409C-BE32-E72D297353CC}">
              <c16:uniqueId val="{00000007-6D52-4E8D-9B98-1CBF5D3EF1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0.56000000000000005</c:v>
                </c:pt>
                <c:pt idx="8">
                  <c:v>#N/A</c:v>
                </c:pt>
                <c:pt idx="9">
                  <c:v>1.42</c:v>
                </c:pt>
              </c:numCache>
            </c:numRef>
          </c:val>
          <c:extLst>
            <c:ext xmlns:c16="http://schemas.microsoft.com/office/drawing/2014/chart" uri="{C3380CC4-5D6E-409C-BE32-E72D297353CC}">
              <c16:uniqueId val="{00000008-6D52-4E8D-9B98-1CBF5D3EF1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2.69</c:v>
                </c:pt>
                <c:pt idx="2">
                  <c:v>#N/A</c:v>
                </c:pt>
                <c:pt idx="3">
                  <c:v>1.69</c:v>
                </c:pt>
                <c:pt idx="4">
                  <c:v>#N/A</c:v>
                </c:pt>
                <c:pt idx="5">
                  <c:v>7.83</c:v>
                </c:pt>
                <c:pt idx="6">
                  <c:v>#N/A</c:v>
                </c:pt>
                <c:pt idx="7">
                  <c:v>5.27</c:v>
                </c:pt>
                <c:pt idx="8">
                  <c:v>#N/A</c:v>
                </c:pt>
                <c:pt idx="9">
                  <c:v>2.95</c:v>
                </c:pt>
              </c:numCache>
            </c:numRef>
          </c:val>
          <c:extLst>
            <c:ext xmlns:c16="http://schemas.microsoft.com/office/drawing/2014/chart" uri="{C3380CC4-5D6E-409C-BE32-E72D297353CC}">
              <c16:uniqueId val="{00000009-6D52-4E8D-9B98-1CBF5D3EF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c:v>
                </c:pt>
                <c:pt idx="5">
                  <c:v>640</c:v>
                </c:pt>
                <c:pt idx="8">
                  <c:v>642</c:v>
                </c:pt>
                <c:pt idx="11">
                  <c:v>649</c:v>
                </c:pt>
                <c:pt idx="14">
                  <c:v>658</c:v>
                </c:pt>
              </c:numCache>
            </c:numRef>
          </c:val>
          <c:extLst>
            <c:ext xmlns:c16="http://schemas.microsoft.com/office/drawing/2014/chart" uri="{C3380CC4-5D6E-409C-BE32-E72D297353CC}">
              <c16:uniqueId val="{00000000-1612-4DEA-B18B-8FC5BA0C16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12-4DEA-B18B-8FC5BA0C16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12-4DEA-B18B-8FC5BA0C16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23</c:v>
                </c:pt>
                <c:pt idx="6">
                  <c:v>33</c:v>
                </c:pt>
                <c:pt idx="9">
                  <c:v>33</c:v>
                </c:pt>
                <c:pt idx="12">
                  <c:v>33</c:v>
                </c:pt>
              </c:numCache>
            </c:numRef>
          </c:val>
          <c:extLst>
            <c:ext xmlns:c16="http://schemas.microsoft.com/office/drawing/2014/chart" uri="{C3380CC4-5D6E-409C-BE32-E72D297353CC}">
              <c16:uniqueId val="{00000003-1612-4DEA-B18B-8FC5BA0C16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c:v>
                </c:pt>
                <c:pt idx="3">
                  <c:v>260</c:v>
                </c:pt>
                <c:pt idx="6">
                  <c:v>269</c:v>
                </c:pt>
                <c:pt idx="9">
                  <c:v>278</c:v>
                </c:pt>
                <c:pt idx="12">
                  <c:v>191</c:v>
                </c:pt>
              </c:numCache>
            </c:numRef>
          </c:val>
          <c:extLst>
            <c:ext xmlns:c16="http://schemas.microsoft.com/office/drawing/2014/chart" uri="{C3380CC4-5D6E-409C-BE32-E72D297353CC}">
              <c16:uniqueId val="{00000004-1612-4DEA-B18B-8FC5BA0C16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12-4DEA-B18B-8FC5BA0C16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12-4DEA-B18B-8FC5BA0C16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646</c:v>
                </c:pt>
                <c:pt idx="3">
                  <c:v>601</c:v>
                </c:pt>
                <c:pt idx="6">
                  <c:v>642</c:v>
                </c:pt>
                <c:pt idx="9">
                  <c:v>721</c:v>
                </c:pt>
                <c:pt idx="12">
                  <c:v>763</c:v>
                </c:pt>
              </c:numCache>
            </c:numRef>
          </c:val>
          <c:extLst>
            <c:ext xmlns:c16="http://schemas.microsoft.com/office/drawing/2014/chart" uri="{C3380CC4-5D6E-409C-BE32-E72D297353CC}">
              <c16:uniqueId val="{00000007-1612-4DEA-B18B-8FC5BA0C16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318</c:v>
                </c:pt>
                <c:pt idx="2">
                  <c:v>#N/A</c:v>
                </c:pt>
                <c:pt idx="3">
                  <c:v>#N/A</c:v>
                </c:pt>
                <c:pt idx="4">
                  <c:v>244</c:v>
                </c:pt>
                <c:pt idx="5">
                  <c:v>#N/A</c:v>
                </c:pt>
                <c:pt idx="6">
                  <c:v>#N/A</c:v>
                </c:pt>
                <c:pt idx="7">
                  <c:v>302</c:v>
                </c:pt>
                <c:pt idx="8">
                  <c:v>#N/A</c:v>
                </c:pt>
                <c:pt idx="9">
                  <c:v>#N/A</c:v>
                </c:pt>
                <c:pt idx="10">
                  <c:v>383</c:v>
                </c:pt>
                <c:pt idx="11">
                  <c:v>#N/A</c:v>
                </c:pt>
                <c:pt idx="12">
                  <c:v>#N/A</c:v>
                </c:pt>
                <c:pt idx="13">
                  <c:v>329</c:v>
                </c:pt>
                <c:pt idx="14">
                  <c:v>#N/A</c:v>
                </c:pt>
              </c:numCache>
            </c:numRef>
          </c:val>
          <c:smooth val="0"/>
          <c:extLst>
            <c:ext xmlns:c16="http://schemas.microsoft.com/office/drawing/2014/chart" uri="{C3380CC4-5D6E-409C-BE32-E72D297353CC}">
              <c16:uniqueId val="{00000008-1612-4DEA-B18B-8FC5BA0C16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8544</c:v>
                </c:pt>
                <c:pt idx="5">
                  <c:v>8537</c:v>
                </c:pt>
                <c:pt idx="8">
                  <c:v>8488</c:v>
                </c:pt>
                <c:pt idx="11">
                  <c:v>8275</c:v>
                </c:pt>
                <c:pt idx="14">
                  <c:v>7867</c:v>
                </c:pt>
              </c:numCache>
            </c:numRef>
          </c:val>
          <c:extLst>
            <c:ext xmlns:c16="http://schemas.microsoft.com/office/drawing/2014/chart" uri="{C3380CC4-5D6E-409C-BE32-E72D297353CC}">
              <c16:uniqueId val="{00000000-C715-4156-96D7-67277057C6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15-4156-96D7-67277057C6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3200</c:v>
                </c:pt>
                <c:pt idx="5">
                  <c:v>3426</c:v>
                </c:pt>
                <c:pt idx="8">
                  <c:v>3960</c:v>
                </c:pt>
                <c:pt idx="11">
                  <c:v>4325</c:v>
                </c:pt>
                <c:pt idx="14">
                  <c:v>4597</c:v>
                </c:pt>
              </c:numCache>
            </c:numRef>
          </c:val>
          <c:extLst>
            <c:ext xmlns:c16="http://schemas.microsoft.com/office/drawing/2014/chart" uri="{C3380CC4-5D6E-409C-BE32-E72D297353CC}">
              <c16:uniqueId val="{00000002-C715-4156-96D7-67277057C6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15-4156-96D7-67277057C6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15-4156-96D7-67277057C6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15-4156-96D7-67277057C6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844</c:v>
                </c:pt>
                <c:pt idx="3">
                  <c:v>836</c:v>
                </c:pt>
                <c:pt idx="6">
                  <c:v>800</c:v>
                </c:pt>
                <c:pt idx="9">
                  <c:v>813</c:v>
                </c:pt>
                <c:pt idx="12">
                  <c:v>903</c:v>
                </c:pt>
              </c:numCache>
            </c:numRef>
          </c:val>
          <c:extLst>
            <c:ext xmlns:c16="http://schemas.microsoft.com/office/drawing/2014/chart" uri="{C3380CC4-5D6E-409C-BE32-E72D297353CC}">
              <c16:uniqueId val="{00000006-C715-4156-96D7-67277057C6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387</c:v>
                </c:pt>
                <c:pt idx="3">
                  <c:v>365</c:v>
                </c:pt>
                <c:pt idx="6">
                  <c:v>364</c:v>
                </c:pt>
                <c:pt idx="9">
                  <c:v>332</c:v>
                </c:pt>
                <c:pt idx="12">
                  <c:v>300</c:v>
                </c:pt>
              </c:numCache>
            </c:numRef>
          </c:val>
          <c:extLst>
            <c:ext xmlns:c16="http://schemas.microsoft.com/office/drawing/2014/chart" uri="{C3380CC4-5D6E-409C-BE32-E72D297353CC}">
              <c16:uniqueId val="{00000007-C715-4156-96D7-67277057C6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3508</c:v>
                </c:pt>
                <c:pt idx="3">
                  <c:v>3190</c:v>
                </c:pt>
                <c:pt idx="6">
                  <c:v>2867</c:v>
                </c:pt>
                <c:pt idx="9">
                  <c:v>2658</c:v>
                </c:pt>
                <c:pt idx="12">
                  <c:v>2363</c:v>
                </c:pt>
              </c:numCache>
            </c:numRef>
          </c:val>
          <c:extLst>
            <c:ext xmlns:c16="http://schemas.microsoft.com/office/drawing/2014/chart" uri="{C3380CC4-5D6E-409C-BE32-E72D297353CC}">
              <c16:uniqueId val="{00000008-C715-4156-96D7-67277057C6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15-4156-96D7-67277057C6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7368</c:v>
                </c:pt>
                <c:pt idx="3">
                  <c:v>8268</c:v>
                </c:pt>
                <c:pt idx="6">
                  <c:v>8395</c:v>
                </c:pt>
                <c:pt idx="9">
                  <c:v>8107</c:v>
                </c:pt>
                <c:pt idx="12">
                  <c:v>7722</c:v>
                </c:pt>
              </c:numCache>
            </c:numRef>
          </c:val>
          <c:extLst>
            <c:ext xmlns:c16="http://schemas.microsoft.com/office/drawing/2014/chart" uri="{C3380CC4-5D6E-409C-BE32-E72D297353CC}">
              <c16:uniqueId val="{0000000A-C715-4156-96D7-67277057C6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363</c:v>
                </c:pt>
                <c:pt idx="2">
                  <c:v>#N/A</c:v>
                </c:pt>
                <c:pt idx="3">
                  <c:v>#N/A</c:v>
                </c:pt>
                <c:pt idx="4">
                  <c:v>696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15-4156-96D7-67277057C6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1527</c:v>
                </c:pt>
                <c:pt idx="1">
                  <c:v>1757</c:v>
                </c:pt>
                <c:pt idx="2">
                  <c:v>1909</c:v>
                </c:pt>
              </c:numCache>
            </c:numRef>
          </c:val>
          <c:extLst>
            <c:ext xmlns:c16="http://schemas.microsoft.com/office/drawing/2014/chart" uri="{C3380CC4-5D6E-409C-BE32-E72D297353CC}">
              <c16:uniqueId val="{00000000-05A4-47A1-84B5-ED358F8274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c:v>
                </c:pt>
                <c:pt idx="1">
                  <c:v>43</c:v>
                </c:pt>
                <c:pt idx="2">
                  <c:v>69</c:v>
                </c:pt>
              </c:numCache>
            </c:numRef>
          </c:val>
          <c:extLst>
            <c:ext xmlns:c16="http://schemas.microsoft.com/office/drawing/2014/chart" uri="{C3380CC4-5D6E-409C-BE32-E72D297353CC}">
              <c16:uniqueId val="{00000001-05A4-47A1-84B5-ED358F8274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1050</c:v>
                </c:pt>
                <c:pt idx="1">
                  <c:v>1104</c:v>
                </c:pt>
                <c:pt idx="2">
                  <c:v>1154</c:v>
                </c:pt>
              </c:numCache>
            </c:numRef>
          </c:val>
          <c:extLst>
            <c:ext xmlns:c16="http://schemas.microsoft.com/office/drawing/2014/chart" uri="{C3380CC4-5D6E-409C-BE32-E72D297353CC}">
              <c16:uniqueId val="{00000002-05A4-47A1-84B5-ED358F8274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23,542
23,278
33.76
10,364,706
10,186,218
173,921
5,886,203
7,722,022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全国平均を上回る高齢化率（</a:t>
          </a:r>
          <a:r>
            <a:rPr kumimoji="1" lang="en-US" altLang="ja-JP" sz="1100">
              <a:solidFill>
                <a:schemeClr val="dk1"/>
              </a:solidFill>
              <a:effectLst/>
              <a:latin typeface="+mn-lt"/>
              <a:ea typeface="+mn-ea"/>
              <a:cs typeface="+mn-cs"/>
            </a:rPr>
            <a:t>R6.1.1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に加え、企業が少ないこと等により、財政基盤が弱く、類似団体平均を下回っている。企業立地の促進などによる歳入の確保に取り組みながらも、大幅な町税の増加を見込めないため、人口の社会増への諸施策を着実に取り組みつつ、徴収率の向上、遊休公有財産の売却や、事務事業の見直し等による行政の効率化を行うことで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費及び公債費の増加により、類似</a:t>
          </a:r>
          <a:r>
            <a:rPr kumimoji="1" lang="ja-JP" altLang="en-US" sz="1100">
              <a:solidFill>
                <a:schemeClr val="dk1"/>
              </a:solidFill>
              <a:effectLst/>
              <a:latin typeface="+mn-lt"/>
              <a:ea typeface="+mn-ea"/>
              <a:cs typeface="+mn-cs"/>
            </a:rPr>
            <a:t>団</a:t>
          </a:r>
          <a:r>
            <a:rPr kumimoji="1" lang="ja-JP" altLang="ja-JP" sz="1100">
              <a:solidFill>
                <a:schemeClr val="dk1"/>
              </a:solidFill>
              <a:effectLst/>
              <a:latin typeface="+mn-lt"/>
              <a:ea typeface="+mn-ea"/>
              <a:cs typeface="+mn-cs"/>
            </a:rPr>
            <a:t>体平均を上回る結果となった。</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保育関連経費や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の推進に係る経費</a:t>
          </a:r>
          <a:r>
            <a:rPr kumimoji="1" lang="ja-JP" altLang="en-US" sz="1100">
              <a:solidFill>
                <a:schemeClr val="dk1"/>
              </a:solidFill>
              <a:effectLst/>
              <a:latin typeface="+mn-lt"/>
              <a:ea typeface="+mn-ea"/>
              <a:cs typeface="+mn-cs"/>
            </a:rPr>
            <a:t>などが増加となっており、</a:t>
          </a:r>
          <a:r>
            <a:rPr kumimoji="1" lang="ja-JP" altLang="ja-JP" sz="1100">
              <a:solidFill>
                <a:schemeClr val="dk1"/>
              </a:solidFill>
              <a:effectLst/>
              <a:latin typeface="+mn-lt"/>
              <a:ea typeface="+mn-ea"/>
              <a:cs typeface="+mn-cs"/>
            </a:rPr>
            <a:t>公債費については、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年７月豪雨に関連する</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元金</a:t>
          </a:r>
          <a:r>
            <a:rPr kumimoji="1" lang="ja-JP" altLang="ja-JP" sz="1100">
              <a:solidFill>
                <a:sysClr val="windowText" lastClr="000000"/>
              </a:solidFill>
              <a:effectLst/>
              <a:latin typeface="+mn-lt"/>
              <a:ea typeface="+mn-ea"/>
              <a:cs typeface="+mn-cs"/>
            </a:rPr>
            <a:t>償還</a:t>
          </a:r>
          <a:r>
            <a:rPr kumimoji="1" lang="ja-JP" altLang="ja-JP" sz="1100">
              <a:solidFill>
                <a:schemeClr val="dk1"/>
              </a:solidFill>
              <a:effectLst/>
              <a:latin typeface="+mn-lt"/>
              <a:ea typeface="+mn-ea"/>
              <a:cs typeface="+mn-cs"/>
            </a:rPr>
            <a:t>が増加している。</a:t>
          </a:r>
          <a:endParaRPr lang="ja-JP" altLang="ja-JP" sz="1400">
            <a:effectLst/>
          </a:endParaRPr>
        </a:p>
        <a:p>
          <a:r>
            <a:rPr kumimoji="1" lang="ja-JP" altLang="ja-JP" sz="1100">
              <a:solidFill>
                <a:schemeClr val="dk1"/>
              </a:solidFill>
              <a:effectLst/>
              <a:latin typeface="+mn-lt"/>
              <a:ea typeface="+mn-ea"/>
              <a:cs typeface="+mn-cs"/>
            </a:rPr>
            <a:t>　今後について、令和７年度までは公債費が高い水準で推移する見込みとなっているため、全ての事務事業の優先度を厳しく点検し、経常経費の削減を図る。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9755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0382"/>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03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86059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、令和４年度に臨時的に支出した</a:t>
          </a:r>
          <a:r>
            <a:rPr kumimoji="1" lang="ja-JP" altLang="ja-JP" sz="1100">
              <a:solidFill>
                <a:schemeClr val="dk1"/>
              </a:solidFill>
              <a:effectLst/>
              <a:latin typeface="+mn-lt"/>
              <a:ea typeface="+mn-ea"/>
              <a:cs typeface="+mn-cs"/>
            </a:rPr>
            <a:t>物価高騰・感染症対策のため、地域経済応援クーポン券業務や新型コロナウイルスワクチン接種のための委託料等</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一人当たりの物件費は前年度と比較して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今後も物件費において、基幹系業務システムの標準化・共通化への対応をはじめとした</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の推進に係る経費が増加していく見込みであるが、効率的な手法を検討しつつ、人件費を含めた全体的なコストの低減を図る。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129048</xdr:rowOff>
    </xdr:from>
    <xdr:to>
      <xdr:col>23</xdr:col>
      <xdr:colOff>133350</xdr:colOff>
      <xdr:row>81</xdr:row>
      <xdr:rowOff>147551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16498"/>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107336</xdr:rowOff>
    </xdr:from>
    <xdr:to>
      <xdr:col>19</xdr:col>
      <xdr:colOff>133350</xdr:colOff>
      <xdr:row>81</xdr:row>
      <xdr:rowOff>147551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4786"/>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73476</xdr:rowOff>
    </xdr:from>
    <xdr:to>
      <xdr:col>15</xdr:col>
      <xdr:colOff>82550</xdr:colOff>
      <xdr:row>81</xdr:row>
      <xdr:rowOff>107336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60926"/>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44825</xdr:rowOff>
    </xdr:from>
    <xdr:to>
      <xdr:col>11</xdr:col>
      <xdr:colOff>31750</xdr:colOff>
      <xdr:row>81</xdr:row>
      <xdr:rowOff>73476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2275"/>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78248</xdr:rowOff>
    </xdr:from>
    <xdr:to>
      <xdr:col>23</xdr:col>
      <xdr:colOff>184150</xdr:colOff>
      <xdr:row>82</xdr:row>
      <xdr:rowOff>8398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94775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96751</xdr:rowOff>
    </xdr:from>
    <xdr:to>
      <xdr:col>19</xdr:col>
      <xdr:colOff>184150</xdr:colOff>
      <xdr:row>82</xdr:row>
      <xdr:rowOff>26901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37078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3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56536</xdr:rowOff>
    </xdr:from>
    <xdr:to>
      <xdr:col>15</xdr:col>
      <xdr:colOff>133350</xdr:colOff>
      <xdr:row>81</xdr:row>
      <xdr:rowOff>158136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168313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22676</xdr:rowOff>
    </xdr:from>
    <xdr:to>
      <xdr:col>11</xdr:col>
      <xdr:colOff>82550</xdr:colOff>
      <xdr:row>81</xdr:row>
      <xdr:rowOff>124276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134453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165475</xdr:rowOff>
    </xdr:from>
    <xdr:to>
      <xdr:col>7</xdr:col>
      <xdr:colOff>31750</xdr:colOff>
      <xdr:row>81</xdr:row>
      <xdr:rowOff>95625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本町におけるラスパイレス指数は、従来から類似団体平均より低い水準で推移し、全国平均比でも低い水準にあるが、今後も国や他団体の取組み状況を踏まえ、引き続き職員給与の適正化に努めていく。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106539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100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122766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3368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136172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従来からの職員削減努力により全国平均、県平均及び類似団体平均を下回る状況にあるが、今後、ますます高度化・複雑化していく住民ニーズに柔軟かつ的確に対応できる体制を維持する必要がある。職員の定年延長などの状況を踏まえつつ第５次熊野町定員適正化計画（</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）に基づいた適正な定員管理に努める。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138249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27945"/>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279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129631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115842</xdr:rowOff>
    </xdr:from>
    <xdr:to>
      <xdr:col>68</xdr:col>
      <xdr:colOff>152400</xdr:colOff>
      <xdr:row>59</xdr:row>
      <xdr:rowOff>124460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103976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78831</xdr:rowOff>
    </xdr:from>
    <xdr:to>
      <xdr:col>73</xdr:col>
      <xdr:colOff>44450</xdr:colOff>
      <xdr:row>60</xdr:row>
      <xdr:rowOff>8981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19158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65042</xdr:rowOff>
    </xdr:from>
    <xdr:to>
      <xdr:col>64</xdr:col>
      <xdr:colOff>152400</xdr:colOff>
      <xdr:row>59</xdr:row>
      <xdr:rowOff>166642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以降は類似団体平均を下回っているものの、災害関連事業に係る公債費が据置期間終了により増加傾向にあるため、実施事業の規模等を精査し、適切な事業規模での実施、計画的な地方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87313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437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3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45085</xdr:rowOff>
    </xdr:from>
    <xdr:to>
      <xdr:col>72</xdr:col>
      <xdr:colOff>203200</xdr:colOff>
      <xdr:row>39</xdr:row>
      <xdr:rowOff>75247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316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39</xdr:row>
      <xdr:rowOff>111443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617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136224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60643</xdr:rowOff>
    </xdr:from>
    <xdr:to>
      <xdr:col>64</xdr:col>
      <xdr:colOff>152400</xdr:colOff>
      <xdr:row>39</xdr:row>
      <xdr:rowOff>162243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147020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年７月豪雨による基金残高の減少及び地方債残高の増加により、令和２年度の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％まで増加していたが、令和３年度に基金残高が平成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年７月豪雨前の残高にまで回復したことなどにより、将来負担比率は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％以下の数値となり、令和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年度も引き続き将来負担額なしとなった。</a:t>
          </a:r>
          <a:endParaRPr lang="ja-JP" altLang="ja-JP" sz="1400">
            <a:effectLst/>
          </a:endParaRPr>
        </a:p>
        <a:p>
          <a:r>
            <a:rPr kumimoji="1" lang="ja-JP" altLang="ja-JP" sz="1100">
              <a:solidFill>
                <a:schemeClr val="dk1"/>
              </a:solidFill>
              <a:effectLst/>
              <a:latin typeface="+mn-lt"/>
              <a:ea typeface="+mn-ea"/>
              <a:cs typeface="+mn-cs"/>
            </a:rPr>
            <a:t>　しかしながら、今後、老朽化した学校施設等の改築等などの大規模事業について検討をしていかないければならないことや、公債費が増加傾向にあることから、事務的経費の更なる圧縮に努め、財政の健全化に引き続き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2540</xdr:rowOff>
    </xdr:from>
    <xdr:to>
      <xdr:col>68</xdr:col>
      <xdr:colOff>152400</xdr:colOff>
      <xdr:row>14</xdr:row>
      <xdr:rowOff>77228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402840"/>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26428</xdr:rowOff>
    </xdr:from>
    <xdr:to>
      <xdr:col>68</xdr:col>
      <xdr:colOff>203200</xdr:colOff>
      <xdr:row>14</xdr:row>
      <xdr:rowOff>128028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138205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63517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23,542
23,278
33.76
10,364,706
10,186,218
173,921
5,886,203
7,722,022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職員数が減少傾向となっており、類似団体平均及び全国平均を下回っている。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適切な行政運営を行うには最低限の職員数は維持していく必要があるため、熊野町定員適正化計画に基づき組織力の向上を図り、効率的な事務執行に努める。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熊野町行政改革大綱に基づき、町内施設において指定管理者制度による業務の民間委託を推進したこと等により、改善傾向にはあるが、依然として類似団体平均よりも高い推移となっている。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近年は、</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の推進に係る経費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原油価格高騰による光熱費の増や物価高騰等の影響による経費の増加要因も多いため、今後も事務事業の効率化を進め、内部管理経費の抑制等、コスト削減に努める。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障害者福祉サービスの利用可能施設が町内で増加しており、利用環境が整備されたことによる利用者の増、保育所での障害児保育等への独自加算の対象となる入所者が増加傾向にあり、今後も増加要因が多く、適宜事務の見直しを行い、適正な事務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156935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含まれる経費である公営企業等への繰出金が多額となっていることから、類似団体平均より高い推移となっているが、令和４年度は下水道事業会計の法適用化に伴い、下水道事業会計への支出の性質が繰出金から補助金等へ変わったことから、大幅に数値が改善している。</a:t>
          </a:r>
          <a:endParaRPr lang="ja-JP" altLang="ja-JP" sz="1400">
            <a:effectLst/>
          </a:endParaRPr>
        </a:p>
        <a:p>
          <a:r>
            <a:rPr kumimoji="1" lang="ja-JP" altLang="ja-JP" sz="1100">
              <a:solidFill>
                <a:schemeClr val="dk1"/>
              </a:solidFill>
              <a:effectLst/>
              <a:latin typeface="+mn-lt"/>
              <a:ea typeface="+mn-ea"/>
              <a:cs typeface="+mn-cs"/>
            </a:rPr>
            <a:t>　本町の高齢化率が全国平均と比べて高いことから、今後も高い数値で推移していくことが見込まれるが、引き続き経費の節減や保険税等の適正化を図るとともに、介護予防・健康増進といった取組を努める。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1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3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消防業務及びごみ・し尿処理業務を、他自治体への事務委託などによる運営で行っているため、全国平均よりも高い推移となっている。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令和４年度は、下水道事業会計の法適用化に伴い、下水道事業会計への支出の性質が繰出金から補助金等へ変わったことから、大幅に数値が悪化している。</a:t>
          </a:r>
          <a:endParaRPr lang="ja-JP" altLang="ja-JP" sz="1400">
            <a:effectLst/>
          </a:endParaRPr>
        </a:p>
        <a:p>
          <a:r>
            <a:rPr kumimoji="1" lang="ja-JP" altLang="ja-JP" sz="1100">
              <a:solidFill>
                <a:schemeClr val="dk1"/>
              </a:solidFill>
              <a:effectLst/>
              <a:latin typeface="+mn-lt"/>
              <a:ea typeface="+mn-ea"/>
              <a:cs typeface="+mn-cs"/>
            </a:rPr>
            <a:t>　今後も、目的を達成した補助事業や、費用対効果の低い補助事業の見直し等に努める。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00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09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にあたっては、交付税措置のある地方債に限るなど、発行の抑制に努め、公債費に係る経常収支比率は類似団体平均を下回っている。令和２年度までは大型事業の借入が終了したことや、昨今の低利率による影響により、公債費が減少していたが、令和３年度以降は、災害関連事業、一部事務組合等の元利償還金の開始により増加傾向にあるため、実施事業の規模等を精査し、適切な事業規模での実施、計画的な地方債の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84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事業の見直しや事務の効率化等により改善傾向にはあるが、類似団体平均と比較して高い数値で推移しているため、引き続きコスト意識を持った行政運営を行う必要がある。</a:t>
          </a:r>
          <a:endParaRPr lang="ja-JP" altLang="ja-JP" sz="1400">
            <a:effectLst/>
          </a:endParaRPr>
        </a:p>
        <a:p>
          <a:r>
            <a:rPr kumimoji="1" lang="ja-JP" altLang="ja-JP" sz="1100">
              <a:solidFill>
                <a:schemeClr val="dk1"/>
              </a:solidFill>
              <a:effectLst/>
              <a:latin typeface="+mn-lt"/>
              <a:ea typeface="+mn-ea"/>
              <a:cs typeface="+mn-cs"/>
            </a:rPr>
            <a:t>　老朽施設の改修等の大規模事業や高齢化等による扶助費など、確実に増加し、経常収支比率が悪化することが見込まれるため、事務事業の見直しを更に進めることにより経常経費の削減に努める。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406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20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720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64482</xdr:rowOff>
    </xdr:from>
    <xdr:to>
      <xdr:col>29</xdr:col>
      <xdr:colOff>127000</xdr:colOff>
      <xdr:row>19</xdr:row>
      <xdr:rowOff>114789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69657"/>
          <a:ext cx="647700" cy="5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114317</xdr:rowOff>
    </xdr:from>
    <xdr:to>
      <xdr:col>26</xdr:col>
      <xdr:colOff>50800</xdr:colOff>
      <xdr:row>19</xdr:row>
      <xdr:rowOff>114789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19492"/>
          <a:ext cx="698500" cy="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114317</xdr:rowOff>
    </xdr:from>
    <xdr:to>
      <xdr:col>22</xdr:col>
      <xdr:colOff>114300</xdr:colOff>
      <xdr:row>19</xdr:row>
      <xdr:rowOff>118747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19492"/>
          <a:ext cx="698500" cy="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118747</xdr:rowOff>
    </xdr:from>
    <xdr:to>
      <xdr:col>18</xdr:col>
      <xdr:colOff>177800</xdr:colOff>
      <xdr:row>19</xdr:row>
      <xdr:rowOff>163652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23922"/>
          <a:ext cx="698500" cy="44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13682</xdr:rowOff>
    </xdr:from>
    <xdr:to>
      <xdr:col>29</xdr:col>
      <xdr:colOff>177800</xdr:colOff>
      <xdr:row>19</xdr:row>
      <xdr:rowOff>115282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93709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63989</xdr:rowOff>
    </xdr:from>
    <xdr:to>
      <xdr:col>26</xdr:col>
      <xdr:colOff>101600</xdr:colOff>
      <xdr:row>19</xdr:row>
      <xdr:rowOff>165589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150366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5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63517</xdr:rowOff>
    </xdr:from>
    <xdr:to>
      <xdr:col>22</xdr:col>
      <xdr:colOff>165100</xdr:colOff>
      <xdr:row>19</xdr:row>
      <xdr:rowOff>165117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6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149894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5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67947</xdr:rowOff>
    </xdr:from>
    <xdr:to>
      <xdr:col>19</xdr:col>
      <xdr:colOff>38100</xdr:colOff>
      <xdr:row>19</xdr:row>
      <xdr:rowOff>169547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7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154324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5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112852</xdr:rowOff>
    </xdr:from>
    <xdr:to>
      <xdr:col>15</xdr:col>
      <xdr:colOff>101600</xdr:colOff>
      <xdr:row>20</xdr:row>
      <xdr:rowOff>43002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1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27779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254350</xdr:rowOff>
    </xdr:from>
    <xdr:to>
      <xdr:col>29</xdr:col>
      <xdr:colOff>127000</xdr:colOff>
      <xdr:row>35</xdr:row>
      <xdr:rowOff>299631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64700"/>
          <a:ext cx="647700" cy="4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254350</xdr:rowOff>
    </xdr:from>
    <xdr:to>
      <xdr:col>26</xdr:col>
      <xdr:colOff>50800</xdr:colOff>
      <xdr:row>35</xdr:row>
      <xdr:rowOff>322053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4700"/>
          <a:ext cx="698500" cy="6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322053</xdr:rowOff>
    </xdr:from>
    <xdr:to>
      <xdr:col>22</xdr:col>
      <xdr:colOff>114300</xdr:colOff>
      <xdr:row>36</xdr:row>
      <xdr:rowOff>26512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2403"/>
          <a:ext cx="698500" cy="4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312356</xdr:rowOff>
    </xdr:from>
    <xdr:to>
      <xdr:col>18</xdr:col>
      <xdr:colOff>177800</xdr:colOff>
      <xdr:row>36</xdr:row>
      <xdr:rowOff>26512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22706"/>
          <a:ext cx="698500" cy="5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248831</xdr:rowOff>
    </xdr:from>
    <xdr:to>
      <xdr:col>29</xdr:col>
      <xdr:colOff>177800</xdr:colOff>
      <xdr:row>36</xdr:row>
      <xdr:rowOff>7531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220908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203550</xdr:rowOff>
    </xdr:from>
    <xdr:to>
      <xdr:col>26</xdr:col>
      <xdr:colOff>101600</xdr:colOff>
      <xdr:row>35</xdr:row>
      <xdr:rowOff>305150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315327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271253</xdr:rowOff>
    </xdr:from>
    <xdr:to>
      <xdr:col>22</xdr:col>
      <xdr:colOff>165100</xdr:colOff>
      <xdr:row>36</xdr:row>
      <xdr:rowOff>29953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318612</xdr:rowOff>
    </xdr:from>
    <xdr:to>
      <xdr:col>19</xdr:col>
      <xdr:colOff>38100</xdr:colOff>
      <xdr:row>36</xdr:row>
      <xdr:rowOff>77312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62089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261556</xdr:rowOff>
    </xdr:from>
    <xdr:to>
      <xdr:col>15</xdr:col>
      <xdr:colOff>101600</xdr:colOff>
      <xdr:row>36</xdr:row>
      <xdr:rowOff>20256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23,542
23,278
33.76
10,364,706
10,186,218
173,921
5,886,203
7,722,022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167230</xdr:rowOff>
    </xdr:from>
    <xdr:to>
      <xdr:col>24</xdr:col>
      <xdr:colOff>63500</xdr:colOff>
      <xdr:row>38</xdr:row>
      <xdr:rowOff>62646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0880"/>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53044</xdr:rowOff>
    </xdr:from>
    <xdr:to>
      <xdr:col>19</xdr:col>
      <xdr:colOff>177800</xdr:colOff>
      <xdr:row>38</xdr:row>
      <xdr:rowOff>62646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68144"/>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53044</xdr:rowOff>
    </xdr:from>
    <xdr:to>
      <xdr:col>15</xdr:col>
      <xdr:colOff>50800</xdr:colOff>
      <xdr:row>38</xdr:row>
      <xdr:rowOff>102014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8144"/>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102014</xdr:rowOff>
    </xdr:from>
    <xdr:to>
      <xdr:col>10</xdr:col>
      <xdr:colOff>114300</xdr:colOff>
      <xdr:row>38</xdr:row>
      <xdr:rowOff>169696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7114"/>
          <a:ext cx="8890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116430</xdr:rowOff>
    </xdr:from>
    <xdr:to>
      <xdr:col>24</xdr:col>
      <xdr:colOff>114300</xdr:colOff>
      <xdr:row>38</xdr:row>
      <xdr:rowOff>46580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94857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11846</xdr:rowOff>
    </xdr:from>
    <xdr:to>
      <xdr:col>20</xdr:col>
      <xdr:colOff>38100</xdr:colOff>
      <xdr:row>38</xdr:row>
      <xdr:rowOff>113446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2244</xdr:rowOff>
    </xdr:from>
    <xdr:to>
      <xdr:col>15</xdr:col>
      <xdr:colOff>101600</xdr:colOff>
      <xdr:row>38</xdr:row>
      <xdr:rowOff>103844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51214</xdr:rowOff>
    </xdr:from>
    <xdr:to>
      <xdr:col>10</xdr:col>
      <xdr:colOff>165100</xdr:colOff>
      <xdr:row>38</xdr:row>
      <xdr:rowOff>152814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118896</xdr:rowOff>
    </xdr:from>
    <xdr:to>
      <xdr:col>6</xdr:col>
      <xdr:colOff>38100</xdr:colOff>
      <xdr:row>39</xdr:row>
      <xdr:rowOff>49046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40173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118541</xdr:rowOff>
    </xdr:from>
    <xdr:to>
      <xdr:col>24</xdr:col>
      <xdr:colOff>63500</xdr:colOff>
      <xdr:row>56</xdr:row>
      <xdr:rowOff>157352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9741"/>
          <a:ext cx="838200" cy="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118541</xdr:rowOff>
    </xdr:from>
    <xdr:to>
      <xdr:col>19</xdr:col>
      <xdr:colOff>177800</xdr:colOff>
      <xdr:row>56</xdr:row>
      <xdr:rowOff>163899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9741"/>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163899</xdr:rowOff>
    </xdr:from>
    <xdr:to>
      <xdr:col>15</xdr:col>
      <xdr:colOff>50800</xdr:colOff>
      <xdr:row>57</xdr:row>
      <xdr:rowOff>18775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5099"/>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18775</xdr:rowOff>
    </xdr:from>
    <xdr:to>
      <xdr:col>10</xdr:col>
      <xdr:colOff>114300</xdr:colOff>
      <xdr:row>57</xdr:row>
      <xdr:rowOff>18876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142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106552</xdr:rowOff>
    </xdr:from>
    <xdr:to>
      <xdr:col>24</xdr:col>
      <xdr:colOff>114300</xdr:colOff>
      <xdr:row>57</xdr:row>
      <xdr:rowOff>36702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84979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67741</xdr:rowOff>
    </xdr:from>
    <xdr:to>
      <xdr:col>20</xdr:col>
      <xdr:colOff>38100</xdr:colOff>
      <xdr:row>56</xdr:row>
      <xdr:rowOff>169341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113099</xdr:rowOff>
    </xdr:from>
    <xdr:to>
      <xdr:col>15</xdr:col>
      <xdr:colOff>101600</xdr:colOff>
      <xdr:row>57</xdr:row>
      <xdr:rowOff>43249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139425</xdr:rowOff>
    </xdr:from>
    <xdr:to>
      <xdr:col>10</xdr:col>
      <xdr:colOff>165100</xdr:colOff>
      <xdr:row>57</xdr:row>
      <xdr:rowOff>69575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86102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139526</xdr:rowOff>
    </xdr:from>
    <xdr:to>
      <xdr:col>6</xdr:col>
      <xdr:colOff>38100</xdr:colOff>
      <xdr:row>57</xdr:row>
      <xdr:rowOff>69676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86203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48444</xdr:rowOff>
    </xdr:from>
    <xdr:to>
      <xdr:col>24</xdr:col>
      <xdr:colOff>63500</xdr:colOff>
      <xdr:row>78</xdr:row>
      <xdr:rowOff>91466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1544"/>
          <a:ext cx="8382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91466</xdr:rowOff>
    </xdr:from>
    <xdr:to>
      <xdr:col>19</xdr:col>
      <xdr:colOff>177800</xdr:colOff>
      <xdr:row>78</xdr:row>
      <xdr:rowOff>95031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4566"/>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95031</xdr:rowOff>
    </xdr:from>
    <xdr:to>
      <xdr:col>15</xdr:col>
      <xdr:colOff>50800</xdr:colOff>
      <xdr:row>78</xdr:row>
      <xdr:rowOff>111399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8131"/>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111399</xdr:rowOff>
    </xdr:from>
    <xdr:to>
      <xdr:col>10</xdr:col>
      <xdr:colOff>114300</xdr:colOff>
      <xdr:row>78</xdr:row>
      <xdr:rowOff>116429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449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169094</xdr:rowOff>
    </xdr:from>
    <xdr:to>
      <xdr:col>24</xdr:col>
      <xdr:colOff>114300</xdr:colOff>
      <xdr:row>78</xdr:row>
      <xdr:rowOff>99244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84021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40666</xdr:rowOff>
    </xdr:from>
    <xdr:to>
      <xdr:col>20</xdr:col>
      <xdr:colOff>38100</xdr:colOff>
      <xdr:row>78</xdr:row>
      <xdr:rowOff>142266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133393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44231</xdr:rowOff>
    </xdr:from>
    <xdr:to>
      <xdr:col>15</xdr:col>
      <xdr:colOff>101600</xdr:colOff>
      <xdr:row>78</xdr:row>
      <xdr:rowOff>145831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136958</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1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60599</xdr:rowOff>
    </xdr:from>
    <xdr:to>
      <xdr:col>10</xdr:col>
      <xdr:colOff>165100</xdr:colOff>
      <xdr:row>78</xdr:row>
      <xdr:rowOff>162199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153326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65629</xdr:rowOff>
    </xdr:from>
    <xdr:to>
      <xdr:col>6</xdr:col>
      <xdr:colOff>38100</xdr:colOff>
      <xdr:row>78</xdr:row>
      <xdr:rowOff>167229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158356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23710</xdr:rowOff>
    </xdr:from>
    <xdr:to>
      <xdr:col>24</xdr:col>
      <xdr:colOff>63500</xdr:colOff>
      <xdr:row>95</xdr:row>
      <xdr:rowOff>126936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11460"/>
          <a:ext cx="838200" cy="1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215</xdr:rowOff>
    </xdr:from>
    <xdr:to>
      <xdr:col>19</xdr:col>
      <xdr:colOff>177800</xdr:colOff>
      <xdr:row>95</xdr:row>
      <xdr:rowOff>126936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87965"/>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xdr:rowOff>
    </xdr:from>
    <xdr:to>
      <xdr:col>15</xdr:col>
      <xdr:colOff>50800</xdr:colOff>
      <xdr:row>96</xdr:row>
      <xdr:rowOff>150761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87965"/>
          <a:ext cx="889000" cy="3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150761</xdr:rowOff>
    </xdr:from>
    <xdr:to>
      <xdr:col>10</xdr:col>
      <xdr:colOff>114300</xdr:colOff>
      <xdr:row>97</xdr:row>
      <xdr:rowOff>108305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9961"/>
          <a:ext cx="889000" cy="1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144360</xdr:rowOff>
    </xdr:from>
    <xdr:to>
      <xdr:col>24</xdr:col>
      <xdr:colOff>114300</xdr:colOff>
      <xdr:row>95</xdr:row>
      <xdr:rowOff>74510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167237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1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76136</xdr:rowOff>
    </xdr:from>
    <xdr:to>
      <xdr:col>20</xdr:col>
      <xdr:colOff>38100</xdr:colOff>
      <xdr:row>96</xdr:row>
      <xdr:rowOff>6286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22813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3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120865</xdr:rowOff>
    </xdr:from>
    <xdr:to>
      <xdr:col>15</xdr:col>
      <xdr:colOff>101600</xdr:colOff>
      <xdr:row>95</xdr:row>
      <xdr:rowOff>51015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67542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1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99961</xdr:rowOff>
    </xdr:from>
    <xdr:to>
      <xdr:col>10</xdr:col>
      <xdr:colOff>165100</xdr:colOff>
      <xdr:row>97</xdr:row>
      <xdr:rowOff>30111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46638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57505</xdr:rowOff>
    </xdr:from>
    <xdr:to>
      <xdr:col>6</xdr:col>
      <xdr:colOff>38100</xdr:colOff>
      <xdr:row>97</xdr:row>
      <xdr:rowOff>159105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77575</xdr:rowOff>
    </xdr:from>
    <xdr:to>
      <xdr:col>55</xdr:col>
      <xdr:colOff>0</xdr:colOff>
      <xdr:row>37</xdr:row>
      <xdr:rowOff>88886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21225"/>
          <a:ext cx="8382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77575</xdr:rowOff>
    </xdr:from>
    <xdr:to>
      <xdr:col>50</xdr:col>
      <xdr:colOff>114300</xdr:colOff>
      <xdr:row>38</xdr:row>
      <xdr:rowOff>124928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1225"/>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39704</xdr:rowOff>
    </xdr:from>
    <xdr:to>
      <xdr:col>45</xdr:col>
      <xdr:colOff>177800</xdr:colOff>
      <xdr:row>38</xdr:row>
      <xdr:rowOff>124928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6104"/>
          <a:ext cx="889000" cy="11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39704</xdr:rowOff>
    </xdr:from>
    <xdr:to>
      <xdr:col>41</xdr:col>
      <xdr:colOff>50800</xdr:colOff>
      <xdr:row>39</xdr:row>
      <xdr:rowOff>16408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6104"/>
          <a:ext cx="889000" cy="11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38086</xdr:rowOff>
    </xdr:from>
    <xdr:to>
      <xdr:col>55</xdr:col>
      <xdr:colOff>50800</xdr:colOff>
      <xdr:row>37</xdr:row>
      <xdr:rowOff>139686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60963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26775</xdr:rowOff>
    </xdr:from>
    <xdr:to>
      <xdr:col>50</xdr:col>
      <xdr:colOff>165100</xdr:colOff>
      <xdr:row>37</xdr:row>
      <xdr:rowOff>128375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144902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74128</xdr:rowOff>
    </xdr:from>
    <xdr:to>
      <xdr:col>46</xdr:col>
      <xdr:colOff>38100</xdr:colOff>
      <xdr:row>39</xdr:row>
      <xdr:rowOff>4278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166855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160354</xdr:rowOff>
    </xdr:from>
    <xdr:to>
      <xdr:col>41</xdr:col>
      <xdr:colOff>101600</xdr:colOff>
      <xdr:row>32</xdr:row>
      <xdr:rowOff>90504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81631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137058</xdr:rowOff>
    </xdr:from>
    <xdr:to>
      <xdr:col>36</xdr:col>
      <xdr:colOff>165100</xdr:colOff>
      <xdr:row>39</xdr:row>
      <xdr:rowOff>67208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58335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148943</xdr:rowOff>
    </xdr:from>
    <xdr:to>
      <xdr:col>55</xdr:col>
      <xdr:colOff>0</xdr:colOff>
      <xdr:row>57</xdr:row>
      <xdr:rowOff>161151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21593"/>
          <a:ext cx="8382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25080</xdr:rowOff>
    </xdr:from>
    <xdr:to>
      <xdr:col>50</xdr:col>
      <xdr:colOff>114300</xdr:colOff>
      <xdr:row>57</xdr:row>
      <xdr:rowOff>148943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7730"/>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84943</xdr:rowOff>
    </xdr:from>
    <xdr:to>
      <xdr:col>45</xdr:col>
      <xdr:colOff>177800</xdr:colOff>
      <xdr:row>57</xdr:row>
      <xdr:rowOff>25080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14693"/>
          <a:ext cx="889000" cy="2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84943</xdr:rowOff>
    </xdr:from>
    <xdr:to>
      <xdr:col>41</xdr:col>
      <xdr:colOff>50800</xdr:colOff>
      <xdr:row>57</xdr:row>
      <xdr:rowOff>93446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14693"/>
          <a:ext cx="889000" cy="3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110351</xdr:rowOff>
    </xdr:from>
    <xdr:to>
      <xdr:col>55</xdr:col>
      <xdr:colOff>50800</xdr:colOff>
      <xdr:row>58</xdr:row>
      <xdr:rowOff>40501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25278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98143</xdr:rowOff>
    </xdr:from>
    <xdr:to>
      <xdr:col>50</xdr:col>
      <xdr:colOff>165100</xdr:colOff>
      <xdr:row>58</xdr:row>
      <xdr:rowOff>28293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145730</xdr:rowOff>
    </xdr:from>
    <xdr:to>
      <xdr:col>46</xdr:col>
      <xdr:colOff>38100</xdr:colOff>
      <xdr:row>57</xdr:row>
      <xdr:rowOff>75880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92407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34143</xdr:rowOff>
    </xdr:from>
    <xdr:to>
      <xdr:col>41</xdr:col>
      <xdr:colOff>101600</xdr:colOff>
      <xdr:row>55</xdr:row>
      <xdr:rowOff>135743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152270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42646</xdr:rowOff>
    </xdr:from>
    <xdr:to>
      <xdr:col>36</xdr:col>
      <xdr:colOff>165100</xdr:colOff>
      <xdr:row>57</xdr:row>
      <xdr:rowOff>144246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135373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18866</xdr:rowOff>
    </xdr:from>
    <xdr:to>
      <xdr:col>55</xdr:col>
      <xdr:colOff>0</xdr:colOff>
      <xdr:row>78</xdr:row>
      <xdr:rowOff>70644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1966"/>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34640</xdr:rowOff>
    </xdr:from>
    <xdr:to>
      <xdr:col>50</xdr:col>
      <xdr:colOff>114300</xdr:colOff>
      <xdr:row>78</xdr:row>
      <xdr:rowOff>18866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36290"/>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138138</xdr:rowOff>
    </xdr:from>
    <xdr:to>
      <xdr:col>45</xdr:col>
      <xdr:colOff>177800</xdr:colOff>
      <xdr:row>77</xdr:row>
      <xdr:rowOff>34640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96888"/>
          <a:ext cx="889000" cy="2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138138</xdr:rowOff>
    </xdr:from>
    <xdr:to>
      <xdr:col>41</xdr:col>
      <xdr:colOff>50800</xdr:colOff>
      <xdr:row>78</xdr:row>
      <xdr:rowOff>41135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96888"/>
          <a:ext cx="889000" cy="4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19844</xdr:rowOff>
    </xdr:from>
    <xdr:to>
      <xdr:col>55</xdr:col>
      <xdr:colOff>50800</xdr:colOff>
      <xdr:row>78</xdr:row>
      <xdr:rowOff>121444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169721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139516</xdr:rowOff>
    </xdr:from>
    <xdr:to>
      <xdr:col>50</xdr:col>
      <xdr:colOff>165100</xdr:colOff>
      <xdr:row>78</xdr:row>
      <xdr:rowOff>69666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86193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155290</xdr:rowOff>
    </xdr:from>
    <xdr:to>
      <xdr:col>46</xdr:col>
      <xdr:colOff>38100</xdr:colOff>
      <xdr:row>77</xdr:row>
      <xdr:rowOff>85440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101966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87338</xdr:rowOff>
    </xdr:from>
    <xdr:to>
      <xdr:col>41</xdr:col>
      <xdr:colOff>101600</xdr:colOff>
      <xdr:row>76</xdr:row>
      <xdr:rowOff>17487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34015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161785</xdr:rowOff>
    </xdr:from>
    <xdr:to>
      <xdr:col>36</xdr:col>
      <xdr:colOff>165100</xdr:colOff>
      <xdr:row>78</xdr:row>
      <xdr:rowOff>91935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83062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46627</xdr:rowOff>
    </xdr:from>
    <xdr:to>
      <xdr:col>55</xdr:col>
      <xdr:colOff>0</xdr:colOff>
      <xdr:row>98</xdr:row>
      <xdr:rowOff>50121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8727"/>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148854</xdr:rowOff>
    </xdr:from>
    <xdr:to>
      <xdr:col>50</xdr:col>
      <xdr:colOff>114300</xdr:colOff>
      <xdr:row>98</xdr:row>
      <xdr:rowOff>50121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79504"/>
          <a:ext cx="8890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142694</xdr:rowOff>
    </xdr:from>
    <xdr:to>
      <xdr:col>45</xdr:col>
      <xdr:colOff>177800</xdr:colOff>
      <xdr:row>97</xdr:row>
      <xdr:rowOff>148854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01894"/>
          <a:ext cx="889000" cy="1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142694</xdr:rowOff>
    </xdr:from>
    <xdr:to>
      <xdr:col>41</xdr:col>
      <xdr:colOff>50800</xdr:colOff>
      <xdr:row>98</xdr:row>
      <xdr:rowOff>36874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01894"/>
          <a:ext cx="889000" cy="2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167277</xdr:rowOff>
    </xdr:from>
    <xdr:to>
      <xdr:col>55</xdr:col>
      <xdr:colOff>50800</xdr:colOff>
      <xdr:row>98</xdr:row>
      <xdr:rowOff>97427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145704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170771</xdr:rowOff>
    </xdr:from>
    <xdr:to>
      <xdr:col>50</xdr:col>
      <xdr:colOff>165100</xdr:colOff>
      <xdr:row>98</xdr:row>
      <xdr:rowOff>100921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92048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98054</xdr:rowOff>
    </xdr:from>
    <xdr:to>
      <xdr:col>46</xdr:col>
      <xdr:colOff>38100</xdr:colOff>
      <xdr:row>98</xdr:row>
      <xdr:rowOff>28204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44731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91894</xdr:rowOff>
    </xdr:from>
    <xdr:to>
      <xdr:col>41</xdr:col>
      <xdr:colOff>101600</xdr:colOff>
      <xdr:row>97</xdr:row>
      <xdr:rowOff>22044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38571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157524</xdr:rowOff>
    </xdr:from>
    <xdr:to>
      <xdr:col>36</xdr:col>
      <xdr:colOff>165100</xdr:colOff>
      <xdr:row>98</xdr:row>
      <xdr:rowOff>87674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22657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9207"/>
          <a:ext cx="838200" cy="7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42121</xdr:rowOff>
    </xdr:from>
    <xdr:to>
      <xdr:col>81</xdr:col>
      <xdr:colOff>50800</xdr:colOff>
      <xdr:row>39</xdr:row>
      <xdr:rowOff>22657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57221"/>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109525</xdr:rowOff>
    </xdr:from>
    <xdr:to>
      <xdr:col>76</xdr:col>
      <xdr:colOff>114300</xdr:colOff>
      <xdr:row>38</xdr:row>
      <xdr:rowOff>42121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281725"/>
          <a:ext cx="889000" cy="2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1430</xdr:rowOff>
    </xdr:from>
    <xdr:to>
      <xdr:col>71</xdr:col>
      <xdr:colOff>177800</xdr:colOff>
      <xdr:row>36</xdr:row>
      <xdr:rowOff>109525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5659280"/>
          <a:ext cx="889000" cy="6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143307</xdr:rowOff>
    </xdr:from>
    <xdr:to>
      <xdr:col>81</xdr:col>
      <xdr:colOff>101600</xdr:colOff>
      <xdr:row>39</xdr:row>
      <xdr:rowOff>73457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89984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162771</xdr:rowOff>
    </xdr:from>
    <xdr:to>
      <xdr:col>76</xdr:col>
      <xdr:colOff>165100</xdr:colOff>
      <xdr:row>38</xdr:row>
      <xdr:rowOff>92921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109447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28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58725</xdr:rowOff>
    </xdr:from>
    <xdr:to>
      <xdr:col>72</xdr:col>
      <xdr:colOff>38100</xdr:colOff>
      <xdr:row>36</xdr:row>
      <xdr:rowOff>160325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5402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0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122080</xdr:rowOff>
    </xdr:from>
    <xdr:to>
      <xdr:col>67</xdr:col>
      <xdr:colOff>101600</xdr:colOff>
      <xdr:row>33</xdr:row>
      <xdr:rowOff>52230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6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68757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3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84200</xdr:rowOff>
    </xdr:from>
    <xdr:to>
      <xdr:col>85</xdr:col>
      <xdr:colOff>127000</xdr:colOff>
      <xdr:row>76</xdr:row>
      <xdr:rowOff>112105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14400"/>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112105</xdr:rowOff>
    </xdr:from>
    <xdr:to>
      <xdr:col>81</xdr:col>
      <xdr:colOff>50800</xdr:colOff>
      <xdr:row>76</xdr:row>
      <xdr:rowOff>168667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42305"/>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168667</xdr:rowOff>
    </xdr:from>
    <xdr:to>
      <xdr:col>76</xdr:col>
      <xdr:colOff>114300</xdr:colOff>
      <xdr:row>77</xdr:row>
      <xdr:rowOff>28127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9886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792</xdr:rowOff>
    </xdr:from>
    <xdr:to>
      <xdr:col>71</xdr:col>
      <xdr:colOff>177800</xdr:colOff>
      <xdr:row>77</xdr:row>
      <xdr:rowOff>28127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02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33400</xdr:rowOff>
    </xdr:from>
    <xdr:to>
      <xdr:col>85</xdr:col>
      <xdr:colOff>177800</xdr:colOff>
      <xdr:row>76</xdr:row>
      <xdr:rowOff>135000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11827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61305</xdr:rowOff>
    </xdr:from>
    <xdr:to>
      <xdr:col>81</xdr:col>
      <xdr:colOff>101600</xdr:colOff>
      <xdr:row>76</xdr:row>
      <xdr:rowOff>162905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154032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117867</xdr:rowOff>
    </xdr:from>
    <xdr:to>
      <xdr:col>76</xdr:col>
      <xdr:colOff>165100</xdr:colOff>
      <xdr:row>77</xdr:row>
      <xdr:rowOff>48017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39144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148777</xdr:rowOff>
    </xdr:from>
    <xdr:to>
      <xdr:col>72</xdr:col>
      <xdr:colOff>38100</xdr:colOff>
      <xdr:row>77</xdr:row>
      <xdr:rowOff>78927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70054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121442</xdr:rowOff>
    </xdr:from>
    <xdr:to>
      <xdr:col>67</xdr:col>
      <xdr:colOff>101600</xdr:colOff>
      <xdr:row>77</xdr:row>
      <xdr:rowOff>51592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42719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73575</xdr:rowOff>
    </xdr:from>
    <xdr:to>
      <xdr:col>85</xdr:col>
      <xdr:colOff>127000</xdr:colOff>
      <xdr:row>98</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5675"/>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57888</xdr:rowOff>
    </xdr:from>
    <xdr:to>
      <xdr:col>81</xdr:col>
      <xdr:colOff>50800</xdr:colOff>
      <xdr:row>98</xdr:row>
      <xdr:rowOff>73575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9988"/>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57888</xdr:rowOff>
    </xdr:from>
    <xdr:to>
      <xdr:col>76</xdr:col>
      <xdr:colOff>114300</xdr:colOff>
      <xdr:row>98</xdr:row>
      <xdr:rowOff>103586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9988"/>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103586</xdr:rowOff>
    </xdr:from>
    <xdr:to>
      <xdr:col>71</xdr:col>
      <xdr:colOff>177800</xdr:colOff>
      <xdr:row>98</xdr:row>
      <xdr:rowOff>112657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5686"/>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29139</xdr:rowOff>
    </xdr:from>
    <xdr:to>
      <xdr:col>85</xdr:col>
      <xdr:colOff>177800</xdr:colOff>
      <xdr:row>98</xdr:row>
      <xdr:rowOff>130739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22775</xdr:rowOff>
    </xdr:from>
    <xdr:to>
      <xdr:col>81</xdr:col>
      <xdr:colOff>101600</xdr:colOff>
      <xdr:row>98</xdr:row>
      <xdr:rowOff>124375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115502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7088</xdr:rowOff>
    </xdr:from>
    <xdr:to>
      <xdr:col>76</xdr:col>
      <xdr:colOff>165100</xdr:colOff>
      <xdr:row>98</xdr:row>
      <xdr:rowOff>108688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99815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52786</xdr:rowOff>
    </xdr:from>
    <xdr:to>
      <xdr:col>72</xdr:col>
      <xdr:colOff>38100</xdr:colOff>
      <xdr:row>98</xdr:row>
      <xdr:rowOff>154386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145513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61857</xdr:rowOff>
    </xdr:from>
    <xdr:to>
      <xdr:col>67</xdr:col>
      <xdr:colOff>101600</xdr:colOff>
      <xdr:row>98</xdr:row>
      <xdr:rowOff>163457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154584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97272</xdr:rowOff>
    </xdr:from>
    <xdr:to>
      <xdr:col>116</xdr:col>
      <xdr:colOff>63500</xdr:colOff>
      <xdr:row>55</xdr:row>
      <xdr:rowOff>98644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2702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97272</xdr:rowOff>
    </xdr:from>
    <xdr:to>
      <xdr:col>111</xdr:col>
      <xdr:colOff>177800</xdr:colOff>
      <xdr:row>55</xdr:row>
      <xdr:rowOff>99649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2702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99649</xdr:rowOff>
    </xdr:from>
    <xdr:to>
      <xdr:col>107</xdr:col>
      <xdr:colOff>50800</xdr:colOff>
      <xdr:row>55</xdr:row>
      <xdr:rowOff>102575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5293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102575</xdr:rowOff>
    </xdr:from>
    <xdr:to>
      <xdr:col>102</xdr:col>
      <xdr:colOff>114300</xdr:colOff>
      <xdr:row>55</xdr:row>
      <xdr:rowOff>107330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53232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47844</xdr:rowOff>
    </xdr:from>
    <xdr:to>
      <xdr:col>116</xdr:col>
      <xdr:colOff>114300</xdr:colOff>
      <xdr:row>55</xdr:row>
      <xdr:rowOff>149444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70721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46472</xdr:rowOff>
    </xdr:from>
    <xdr:to>
      <xdr:col>112</xdr:col>
      <xdr:colOff>38100</xdr:colOff>
      <xdr:row>55</xdr:row>
      <xdr:rowOff>148072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4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164599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2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48849</xdr:rowOff>
    </xdr:from>
    <xdr:to>
      <xdr:col>107</xdr:col>
      <xdr:colOff>101600</xdr:colOff>
      <xdr:row>55</xdr:row>
      <xdr:rowOff>150449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4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166976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2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51775</xdr:rowOff>
    </xdr:from>
    <xdr:to>
      <xdr:col>102</xdr:col>
      <xdr:colOff>165100</xdr:colOff>
      <xdr:row>55</xdr:row>
      <xdr:rowOff>153375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169902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2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56530</xdr:rowOff>
    </xdr:from>
    <xdr:to>
      <xdr:col>98</xdr:col>
      <xdr:colOff>38100</xdr:colOff>
      <xdr:row>55</xdr:row>
      <xdr:rowOff>158130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4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3207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2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112001</xdr:rowOff>
    </xdr:from>
    <xdr:to>
      <xdr:col>116</xdr:col>
      <xdr:colOff>63500</xdr:colOff>
      <xdr:row>76</xdr:row>
      <xdr:rowOff>136043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2201"/>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79693</xdr:rowOff>
    </xdr:from>
    <xdr:to>
      <xdr:col>111</xdr:col>
      <xdr:colOff>177800</xdr:colOff>
      <xdr:row>76</xdr:row>
      <xdr:rowOff>136043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38443"/>
          <a:ext cx="8890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78263</xdr:rowOff>
    </xdr:from>
    <xdr:to>
      <xdr:col>107</xdr:col>
      <xdr:colOff>50800</xdr:colOff>
      <xdr:row>75</xdr:row>
      <xdr:rowOff>79693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37013"/>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78263</xdr:rowOff>
    </xdr:from>
    <xdr:to>
      <xdr:col>102</xdr:col>
      <xdr:colOff>114300</xdr:colOff>
      <xdr:row>75</xdr:row>
      <xdr:rowOff>119926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37013"/>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61201</xdr:rowOff>
    </xdr:from>
    <xdr:to>
      <xdr:col>116</xdr:col>
      <xdr:colOff>114300</xdr:colOff>
      <xdr:row>76</xdr:row>
      <xdr:rowOff>162801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84078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85243</xdr:rowOff>
    </xdr:from>
    <xdr:to>
      <xdr:col>112</xdr:col>
      <xdr:colOff>38100</xdr:colOff>
      <xdr:row>77</xdr:row>
      <xdr:rowOff>15393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31919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28893</xdr:rowOff>
    </xdr:from>
    <xdr:to>
      <xdr:col>107</xdr:col>
      <xdr:colOff>101600</xdr:colOff>
      <xdr:row>75</xdr:row>
      <xdr:rowOff>130493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147020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27463</xdr:rowOff>
    </xdr:from>
    <xdr:to>
      <xdr:col>102</xdr:col>
      <xdr:colOff>165100</xdr:colOff>
      <xdr:row>75</xdr:row>
      <xdr:rowOff>129063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145590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69126</xdr:rowOff>
    </xdr:from>
    <xdr:to>
      <xdr:col>98</xdr:col>
      <xdr:colOff>38100</xdr:colOff>
      <xdr:row>75</xdr:row>
      <xdr:rowOff>170726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物価高騰対応</a:t>
          </a:r>
          <a:r>
            <a:rPr kumimoji="1" lang="ja-JP" altLang="ja-JP" sz="1100">
              <a:solidFill>
                <a:schemeClr val="dk1"/>
              </a:solidFill>
              <a:effectLst/>
              <a:latin typeface="+mn-lt"/>
              <a:ea typeface="+mn-ea"/>
              <a:cs typeface="+mn-cs"/>
            </a:rPr>
            <a:t>の影響による低所得者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の給付の影響により増加している。急激な増加は一時的な要因ではあるが、障害及び保育に係るサービス利用者の増など経常的に必要となる経費も増加している。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公債費」については、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年７月豪雨に関連する</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金償還</a:t>
          </a:r>
          <a:r>
            <a:rPr kumimoji="1" lang="ja-JP" altLang="ja-JP" sz="1100">
              <a:solidFill>
                <a:schemeClr val="dk1"/>
              </a:solidFill>
              <a:effectLst/>
              <a:latin typeface="+mn-lt"/>
              <a:ea typeface="+mn-ea"/>
              <a:cs typeface="+mn-cs"/>
            </a:rPr>
            <a:t>が増加している。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・「災害復旧事業費」は、減少傾向にあり、平成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年度７月豪雨で被災した災害復旧事業についても令和４年度で事業完了となった。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繰出金」は、類似団体平均と比較して一人当たりコストが高い状況となっている。これは、社会保障関連経費である後期高齢者医療事業等への繰出金が多額となっているものであり、今後も高齢者のうち後期高齢化率が今後高くなることから、介護予防等の健康増進事業に努め医療費等の適正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23,542
23,278
33.76
10,364,706
10,186,218
173,921
5,886,203
7,722,022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88265</xdr:rowOff>
    </xdr:from>
    <xdr:to>
      <xdr:col>24</xdr:col>
      <xdr:colOff>63500</xdr:colOff>
      <xdr:row>34</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6115"/>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88265</xdr:rowOff>
    </xdr:from>
    <xdr:to>
      <xdr:col>19</xdr:col>
      <xdr:colOff>177800</xdr:colOff>
      <xdr:row>33</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6115"/>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164084</xdr:rowOff>
    </xdr:from>
    <xdr:to>
      <xdr:col>15</xdr:col>
      <xdr:colOff>50800</xdr:colOff>
      <xdr:row>34</xdr:row>
      <xdr:rowOff>16637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2193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34</xdr:row>
      <xdr:rowOff>16637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6402"/>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167386</xdr:rowOff>
    </xdr:from>
    <xdr:to>
      <xdr:col>24</xdr:col>
      <xdr:colOff>114300</xdr:colOff>
      <xdr:row>34</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37465</xdr:rowOff>
    </xdr:from>
    <xdr:to>
      <xdr:col>20</xdr:col>
      <xdr:colOff>38100</xdr:colOff>
      <xdr:row>33</xdr:row>
      <xdr:rowOff>139065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155592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113284</xdr:rowOff>
    </xdr:from>
    <xdr:to>
      <xdr:col>15</xdr:col>
      <xdr:colOff>101600</xdr:colOff>
      <xdr:row>34</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59961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137287</xdr:rowOff>
    </xdr:from>
    <xdr:to>
      <xdr:col>10</xdr:col>
      <xdr:colOff>165100</xdr:colOff>
      <xdr:row>34</xdr:row>
      <xdr:rowOff>67437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83964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47752</xdr:rowOff>
    </xdr:from>
    <xdr:to>
      <xdr:col>6</xdr:col>
      <xdr:colOff>38100</xdr:colOff>
      <xdr:row>33</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165879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64945</xdr:rowOff>
    </xdr:from>
    <xdr:to>
      <xdr:col>24</xdr:col>
      <xdr:colOff>63500</xdr:colOff>
      <xdr:row>58</xdr:row>
      <xdr:rowOff>65859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904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44080</xdr:rowOff>
    </xdr:from>
    <xdr:to>
      <xdr:col>19</xdr:col>
      <xdr:colOff>177800</xdr:colOff>
      <xdr:row>58</xdr:row>
      <xdr:rowOff>65859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8180"/>
          <a:ext cx="889000" cy="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119603</xdr:rowOff>
    </xdr:from>
    <xdr:to>
      <xdr:col>15</xdr:col>
      <xdr:colOff>50800</xdr:colOff>
      <xdr:row>58</xdr:row>
      <xdr:rowOff>44080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0803"/>
          <a:ext cx="889000" cy="2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119603</xdr:rowOff>
    </xdr:from>
    <xdr:to>
      <xdr:col>10</xdr:col>
      <xdr:colOff>114300</xdr:colOff>
      <xdr:row>58</xdr:row>
      <xdr:rowOff>112826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0803"/>
          <a:ext cx="889000" cy="3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14145</xdr:rowOff>
    </xdr:from>
    <xdr:to>
      <xdr:col>24</xdr:col>
      <xdr:colOff>114300</xdr:colOff>
      <xdr:row>58</xdr:row>
      <xdr:rowOff>115745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15059</xdr:rowOff>
    </xdr:from>
    <xdr:to>
      <xdr:col>20</xdr:col>
      <xdr:colOff>38100</xdr:colOff>
      <xdr:row>58</xdr:row>
      <xdr:rowOff>116659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164730</xdr:rowOff>
    </xdr:from>
    <xdr:to>
      <xdr:col>15</xdr:col>
      <xdr:colOff>101600</xdr:colOff>
      <xdr:row>58</xdr:row>
      <xdr:rowOff>94880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86007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68803</xdr:rowOff>
    </xdr:from>
    <xdr:to>
      <xdr:col>10</xdr:col>
      <xdr:colOff>165100</xdr:colOff>
      <xdr:row>56</xdr:row>
      <xdr:rowOff>170403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161530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62026</xdr:rowOff>
    </xdr:from>
    <xdr:to>
      <xdr:col>6</xdr:col>
      <xdr:colOff>38100</xdr:colOff>
      <xdr:row>58</xdr:row>
      <xdr:rowOff>163626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154753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68194</xdr:rowOff>
    </xdr:from>
    <xdr:to>
      <xdr:col>24</xdr:col>
      <xdr:colOff>63500</xdr:colOff>
      <xdr:row>75</xdr:row>
      <xdr:rowOff>133848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26944"/>
          <a:ext cx="8382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108885</xdr:rowOff>
    </xdr:from>
    <xdr:to>
      <xdr:col>19</xdr:col>
      <xdr:colOff>177800</xdr:colOff>
      <xdr:row>75</xdr:row>
      <xdr:rowOff>133848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67635"/>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108885</xdr:rowOff>
    </xdr:from>
    <xdr:to>
      <xdr:col>15</xdr:col>
      <xdr:colOff>50800</xdr:colOff>
      <xdr:row>76</xdr:row>
      <xdr:rowOff>101250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7635"/>
          <a:ext cx="889000" cy="16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101250</xdr:rowOff>
    </xdr:from>
    <xdr:to>
      <xdr:col>10</xdr:col>
      <xdr:colOff>114300</xdr:colOff>
      <xdr:row>77</xdr:row>
      <xdr:rowOff>6159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31450"/>
          <a:ext cx="889000" cy="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17394</xdr:rowOff>
    </xdr:from>
    <xdr:to>
      <xdr:col>24</xdr:col>
      <xdr:colOff>114300</xdr:colOff>
      <xdr:row>75</xdr:row>
      <xdr:rowOff>118994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40271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83048</xdr:rowOff>
    </xdr:from>
    <xdr:to>
      <xdr:col>20</xdr:col>
      <xdr:colOff>38100</xdr:colOff>
      <xdr:row>76</xdr:row>
      <xdr:rowOff>13198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58085</xdr:rowOff>
    </xdr:from>
    <xdr:to>
      <xdr:col>15</xdr:col>
      <xdr:colOff>101600</xdr:colOff>
      <xdr:row>75</xdr:row>
      <xdr:rowOff>159685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50450</xdr:rowOff>
    </xdr:from>
    <xdr:to>
      <xdr:col>10</xdr:col>
      <xdr:colOff>165100</xdr:colOff>
      <xdr:row>76</xdr:row>
      <xdr:rowOff>152050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168577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126809</xdr:rowOff>
    </xdr:from>
    <xdr:to>
      <xdr:col>6</xdr:col>
      <xdr:colOff>38100</xdr:colOff>
      <xdr:row>77</xdr:row>
      <xdr:rowOff>56959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73486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160894</xdr:rowOff>
    </xdr:from>
    <xdr:to>
      <xdr:col>24</xdr:col>
      <xdr:colOff>63500</xdr:colOff>
      <xdr:row>97</xdr:row>
      <xdr:rowOff>164748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1544"/>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164748</xdr:rowOff>
    </xdr:from>
    <xdr:to>
      <xdr:col>19</xdr:col>
      <xdr:colOff>177800</xdr:colOff>
      <xdr:row>98</xdr:row>
      <xdr:rowOff>28470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5398"/>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28470</xdr:rowOff>
    </xdr:from>
    <xdr:to>
      <xdr:col>15</xdr:col>
      <xdr:colOff>50800</xdr:colOff>
      <xdr:row>98</xdr:row>
      <xdr:rowOff>170512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0570"/>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170512</xdr:rowOff>
    </xdr:from>
    <xdr:to>
      <xdr:col>10</xdr:col>
      <xdr:colOff>114300</xdr:colOff>
      <xdr:row>99</xdr:row>
      <xdr:rowOff>7178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7261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110094</xdr:rowOff>
    </xdr:from>
    <xdr:to>
      <xdr:col>24</xdr:col>
      <xdr:colOff>114300</xdr:colOff>
      <xdr:row>98</xdr:row>
      <xdr:rowOff>40244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88521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113948</xdr:rowOff>
    </xdr:from>
    <xdr:to>
      <xdr:col>20</xdr:col>
      <xdr:colOff>38100</xdr:colOff>
      <xdr:row>98</xdr:row>
      <xdr:rowOff>44098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35225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149120</xdr:rowOff>
    </xdr:from>
    <xdr:to>
      <xdr:col>15</xdr:col>
      <xdr:colOff>101600</xdr:colOff>
      <xdr:row>98</xdr:row>
      <xdr:rowOff>79270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119712</xdr:rowOff>
    </xdr:from>
    <xdr:to>
      <xdr:col>10</xdr:col>
      <xdr:colOff>165100</xdr:colOff>
      <xdr:row>99</xdr:row>
      <xdr:rowOff>49862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40989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127828</xdr:rowOff>
    </xdr:from>
    <xdr:to>
      <xdr:col>6</xdr:col>
      <xdr:colOff>38100</xdr:colOff>
      <xdr:row>99</xdr:row>
      <xdr:rowOff>57978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49105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29401</xdr:rowOff>
    </xdr:from>
    <xdr:to>
      <xdr:col>55</xdr:col>
      <xdr:colOff>0</xdr:colOff>
      <xdr:row>38</xdr:row>
      <xdr:rowOff>29781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4501"/>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29401</xdr:rowOff>
    </xdr:from>
    <xdr:to>
      <xdr:col>50</xdr:col>
      <xdr:colOff>114300</xdr:colOff>
      <xdr:row>38</xdr:row>
      <xdr:rowOff>30163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445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30163</xdr:rowOff>
    </xdr:from>
    <xdr:to>
      <xdr:col>45</xdr:col>
      <xdr:colOff>177800</xdr:colOff>
      <xdr:row>38</xdr:row>
      <xdr:rowOff>31115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4526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32639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462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150432</xdr:rowOff>
    </xdr:from>
    <xdr:to>
      <xdr:col>55</xdr:col>
      <xdr:colOff>50800</xdr:colOff>
      <xdr:row>38</xdr:row>
      <xdr:rowOff>80581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4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1859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5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150051</xdr:rowOff>
    </xdr:from>
    <xdr:to>
      <xdr:col>50</xdr:col>
      <xdr:colOff>165100</xdr:colOff>
      <xdr:row>38</xdr:row>
      <xdr:rowOff>80201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96728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6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150813</xdr:rowOff>
    </xdr:from>
    <xdr:to>
      <xdr:col>46</xdr:col>
      <xdr:colOff>38100</xdr:colOff>
      <xdr:row>38</xdr:row>
      <xdr:rowOff>80963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97490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9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98442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99966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164897</xdr:rowOff>
    </xdr:from>
    <xdr:to>
      <xdr:col>55</xdr:col>
      <xdr:colOff>0</xdr:colOff>
      <xdr:row>58</xdr:row>
      <xdr:rowOff>170320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8997"/>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170320</xdr:rowOff>
    </xdr:from>
    <xdr:to>
      <xdr:col>50</xdr:col>
      <xdr:colOff>114300</xdr:colOff>
      <xdr:row>59</xdr:row>
      <xdr:rowOff>6134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4420"/>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153619</xdr:rowOff>
    </xdr:from>
    <xdr:to>
      <xdr:col>45</xdr:col>
      <xdr:colOff>177800</xdr:colOff>
      <xdr:row>59</xdr:row>
      <xdr:rowOff>6134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97719"/>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153619</xdr:rowOff>
    </xdr:from>
    <xdr:to>
      <xdr:col>41</xdr:col>
      <xdr:colOff>50800</xdr:colOff>
      <xdr:row>58</xdr:row>
      <xdr:rowOff>167119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97719"/>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114097</xdr:rowOff>
    </xdr:from>
    <xdr:to>
      <xdr:col>55</xdr:col>
      <xdr:colOff>50800</xdr:colOff>
      <xdr:row>59</xdr:row>
      <xdr:rowOff>44247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29024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119520</xdr:rowOff>
    </xdr:from>
    <xdr:to>
      <xdr:col>50</xdr:col>
      <xdr:colOff>165100</xdr:colOff>
      <xdr:row>59</xdr:row>
      <xdr:rowOff>49670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40797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126784</xdr:rowOff>
    </xdr:from>
    <xdr:to>
      <xdr:col>46</xdr:col>
      <xdr:colOff>38100</xdr:colOff>
      <xdr:row>59</xdr:row>
      <xdr:rowOff>56934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48061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102819</xdr:rowOff>
    </xdr:from>
    <xdr:to>
      <xdr:col>41</xdr:col>
      <xdr:colOff>101600</xdr:colOff>
      <xdr:row>59</xdr:row>
      <xdr:rowOff>32969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24096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116319</xdr:rowOff>
    </xdr:from>
    <xdr:to>
      <xdr:col>36</xdr:col>
      <xdr:colOff>165100</xdr:colOff>
      <xdr:row>59</xdr:row>
      <xdr:rowOff>46469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37596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96266</xdr:rowOff>
    </xdr:from>
    <xdr:to>
      <xdr:col>55</xdr:col>
      <xdr:colOff>0</xdr:colOff>
      <xdr:row>77</xdr:row>
      <xdr:rowOff>11875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55016"/>
          <a:ext cx="838200" cy="2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96266</xdr:rowOff>
    </xdr:from>
    <xdr:to>
      <xdr:col>50</xdr:col>
      <xdr:colOff>114300</xdr:colOff>
      <xdr:row>76</xdr:row>
      <xdr:rowOff>98743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55016"/>
          <a:ext cx="8890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98743</xdr:rowOff>
    </xdr:from>
    <xdr:to>
      <xdr:col>45</xdr:col>
      <xdr:colOff>177800</xdr:colOff>
      <xdr:row>76</xdr:row>
      <xdr:rowOff>166636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28943"/>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166636</xdr:rowOff>
    </xdr:from>
    <xdr:to>
      <xdr:col>41</xdr:col>
      <xdr:colOff>50800</xdr:colOff>
      <xdr:row>77</xdr:row>
      <xdr:rowOff>151397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6836"/>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132525</xdr:rowOff>
    </xdr:from>
    <xdr:to>
      <xdr:col>55</xdr:col>
      <xdr:colOff>50800</xdr:colOff>
      <xdr:row>77</xdr:row>
      <xdr:rowOff>62675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155402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45466</xdr:rowOff>
    </xdr:from>
    <xdr:to>
      <xdr:col>50</xdr:col>
      <xdr:colOff>165100</xdr:colOff>
      <xdr:row>75</xdr:row>
      <xdr:rowOff>147067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163593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47943</xdr:rowOff>
    </xdr:from>
    <xdr:to>
      <xdr:col>46</xdr:col>
      <xdr:colOff>38100</xdr:colOff>
      <xdr:row>76</xdr:row>
      <xdr:rowOff>149543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166070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115836</xdr:rowOff>
    </xdr:from>
    <xdr:to>
      <xdr:col>41</xdr:col>
      <xdr:colOff>101600</xdr:colOff>
      <xdr:row>77</xdr:row>
      <xdr:rowOff>45986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37113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100597</xdr:rowOff>
    </xdr:from>
    <xdr:to>
      <xdr:col>36</xdr:col>
      <xdr:colOff>165100</xdr:colOff>
      <xdr:row>78</xdr:row>
      <xdr:rowOff>30747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21874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168593</xdr:rowOff>
    </xdr:from>
    <xdr:to>
      <xdr:col>55</xdr:col>
      <xdr:colOff>0</xdr:colOff>
      <xdr:row>96</xdr:row>
      <xdr:rowOff>14439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56343"/>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168593</xdr:rowOff>
    </xdr:from>
    <xdr:to>
      <xdr:col>50</xdr:col>
      <xdr:colOff>114300</xdr:colOff>
      <xdr:row>96</xdr:row>
      <xdr:rowOff>53200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56343"/>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53200</xdr:rowOff>
    </xdr:from>
    <xdr:to>
      <xdr:col>45</xdr:col>
      <xdr:colOff>177800</xdr:colOff>
      <xdr:row>96</xdr:row>
      <xdr:rowOff>93281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12400"/>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93281</xdr:rowOff>
    </xdr:from>
    <xdr:to>
      <xdr:col>41</xdr:col>
      <xdr:colOff>50800</xdr:colOff>
      <xdr:row>96</xdr:row>
      <xdr:rowOff>129781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52481"/>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135089</xdr:rowOff>
    </xdr:from>
    <xdr:to>
      <xdr:col>55</xdr:col>
      <xdr:colOff>50800</xdr:colOff>
      <xdr:row>96</xdr:row>
      <xdr:rowOff>65239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157966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117793</xdr:rowOff>
    </xdr:from>
    <xdr:to>
      <xdr:col>50</xdr:col>
      <xdr:colOff>165100</xdr:colOff>
      <xdr:row>96</xdr:row>
      <xdr:rowOff>47943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64470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2400</xdr:rowOff>
    </xdr:from>
    <xdr:to>
      <xdr:col>46</xdr:col>
      <xdr:colOff>38100</xdr:colOff>
      <xdr:row>96</xdr:row>
      <xdr:rowOff>104000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95127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42481</xdr:rowOff>
    </xdr:from>
    <xdr:to>
      <xdr:col>41</xdr:col>
      <xdr:colOff>101600</xdr:colOff>
      <xdr:row>96</xdr:row>
      <xdr:rowOff>144081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78981</xdr:rowOff>
    </xdr:from>
    <xdr:to>
      <xdr:col>36</xdr:col>
      <xdr:colOff>165100</xdr:colOff>
      <xdr:row>97</xdr:row>
      <xdr:rowOff>9131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162625</xdr:rowOff>
    </xdr:from>
    <xdr:to>
      <xdr:col>85</xdr:col>
      <xdr:colOff>126364</xdr:colOff>
      <xdr:row>39</xdr:row>
      <xdr:rowOff>77260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649025"/>
          <a:ext cx="1269" cy="111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81087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77260</xdr:rowOff>
    </xdr:from>
    <xdr:to>
      <xdr:col>86</xdr:col>
      <xdr:colOff>25400</xdr:colOff>
      <xdr:row>39</xdr:row>
      <xdr:rowOff>77260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109302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4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162625</xdr:rowOff>
    </xdr:from>
    <xdr:to>
      <xdr:col>86</xdr:col>
      <xdr:colOff>25400</xdr:colOff>
      <xdr:row>32</xdr:row>
      <xdr:rowOff>162625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64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78762</xdr:rowOff>
    </xdr:from>
    <xdr:to>
      <xdr:col>85</xdr:col>
      <xdr:colOff>127000</xdr:colOff>
      <xdr:row>38</xdr:row>
      <xdr:rowOff>161385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93862"/>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19586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3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168159</xdr:rowOff>
    </xdr:from>
    <xdr:to>
      <xdr:col>85</xdr:col>
      <xdr:colOff>177800</xdr:colOff>
      <xdr:row>38</xdr:row>
      <xdr:rowOff>98309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51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48913</xdr:rowOff>
    </xdr:from>
    <xdr:to>
      <xdr:col>81</xdr:col>
      <xdr:colOff>50800</xdr:colOff>
      <xdr:row>38</xdr:row>
      <xdr:rowOff>78762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21113"/>
          <a:ext cx="889000" cy="37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4677</xdr:rowOff>
    </xdr:from>
    <xdr:to>
      <xdr:col>81</xdr:col>
      <xdr:colOff>101600</xdr:colOff>
      <xdr:row>38</xdr:row>
      <xdr:rowOff>106277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122804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44602</xdr:rowOff>
    </xdr:from>
    <xdr:to>
      <xdr:col>76</xdr:col>
      <xdr:colOff>114300</xdr:colOff>
      <xdr:row>36</xdr:row>
      <xdr:rowOff>48913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359552"/>
          <a:ext cx="889000" cy="86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162052</xdr:rowOff>
    </xdr:from>
    <xdr:to>
      <xdr:col>76</xdr:col>
      <xdr:colOff>165100</xdr:colOff>
      <xdr:row>38</xdr:row>
      <xdr:rowOff>92202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83329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44602</xdr:rowOff>
    </xdr:from>
    <xdr:to>
      <xdr:col>71</xdr:col>
      <xdr:colOff>177800</xdr:colOff>
      <xdr:row>37</xdr:row>
      <xdr:rowOff>110080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359552"/>
          <a:ext cx="889000" cy="109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134261</xdr:rowOff>
    </xdr:from>
    <xdr:to>
      <xdr:col>72</xdr:col>
      <xdr:colOff>38100</xdr:colOff>
      <xdr:row>38</xdr:row>
      <xdr:rowOff>64411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7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7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149381</xdr:rowOff>
    </xdr:from>
    <xdr:to>
      <xdr:col>67</xdr:col>
      <xdr:colOff>101600</xdr:colOff>
      <xdr:row>38</xdr:row>
      <xdr:rowOff>79532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110585</xdr:rowOff>
    </xdr:from>
    <xdr:to>
      <xdr:col>85</xdr:col>
      <xdr:colOff>177800</xdr:colOff>
      <xdr:row>39</xdr:row>
      <xdr:rowOff>40735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25512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27962</xdr:rowOff>
    </xdr:from>
    <xdr:to>
      <xdr:col>81</xdr:col>
      <xdr:colOff>101600</xdr:colOff>
      <xdr:row>38</xdr:row>
      <xdr:rowOff>129562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120689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169563</xdr:rowOff>
    </xdr:from>
    <xdr:to>
      <xdr:col>76</xdr:col>
      <xdr:colOff>165100</xdr:colOff>
      <xdr:row>36</xdr:row>
      <xdr:rowOff>99713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165252</xdr:rowOff>
    </xdr:from>
    <xdr:to>
      <xdr:col>72</xdr:col>
      <xdr:colOff>38100</xdr:colOff>
      <xdr:row>31</xdr:row>
      <xdr:rowOff>95402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3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111929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0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59280</xdr:rowOff>
    </xdr:from>
    <xdr:to>
      <xdr:col>67</xdr:col>
      <xdr:colOff>101600</xdr:colOff>
      <xdr:row>37</xdr:row>
      <xdr:rowOff>160880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97668</xdr:rowOff>
    </xdr:from>
    <xdr:to>
      <xdr:col>85</xdr:col>
      <xdr:colOff>127000</xdr:colOff>
      <xdr:row>57</xdr:row>
      <xdr:rowOff>123188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70318"/>
          <a:ext cx="838200" cy="2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108352</xdr:rowOff>
    </xdr:from>
    <xdr:to>
      <xdr:col>81</xdr:col>
      <xdr:colOff>50800</xdr:colOff>
      <xdr:row>57</xdr:row>
      <xdr:rowOff>123188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1002"/>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121328</xdr:rowOff>
    </xdr:from>
    <xdr:to>
      <xdr:col>76</xdr:col>
      <xdr:colOff>114300</xdr:colOff>
      <xdr:row>57</xdr:row>
      <xdr:rowOff>108352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22528"/>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121328</xdr:rowOff>
    </xdr:from>
    <xdr:to>
      <xdr:col>71</xdr:col>
      <xdr:colOff>177800</xdr:colOff>
      <xdr:row>57</xdr:row>
      <xdr:rowOff>87991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22528"/>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46868</xdr:rowOff>
    </xdr:from>
    <xdr:to>
      <xdr:col>85</xdr:col>
      <xdr:colOff>177800</xdr:colOff>
      <xdr:row>57</xdr:row>
      <xdr:rowOff>148468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133245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72388</xdr:rowOff>
    </xdr:from>
    <xdr:to>
      <xdr:col>81</xdr:col>
      <xdr:colOff>101600</xdr:colOff>
      <xdr:row>58</xdr:row>
      <xdr:rowOff>2538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165115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57552</xdr:rowOff>
    </xdr:from>
    <xdr:to>
      <xdr:col>76</xdr:col>
      <xdr:colOff>165100</xdr:colOff>
      <xdr:row>57</xdr:row>
      <xdr:rowOff>159152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150279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70528</xdr:rowOff>
    </xdr:from>
    <xdr:to>
      <xdr:col>72</xdr:col>
      <xdr:colOff>38100</xdr:colOff>
      <xdr:row>57</xdr:row>
      <xdr:rowOff>678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17205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37191</xdr:rowOff>
    </xdr:from>
    <xdr:to>
      <xdr:col>67</xdr:col>
      <xdr:colOff>101600</xdr:colOff>
      <xdr:row>57</xdr:row>
      <xdr:rowOff>138791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129918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22658</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67208"/>
          <a:ext cx="838200" cy="7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19653</xdr:rowOff>
    </xdr:from>
    <xdr:to>
      <xdr:col>81</xdr:col>
      <xdr:colOff>50800</xdr:colOff>
      <xdr:row>79</xdr:row>
      <xdr:rowOff>22658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392753"/>
          <a:ext cx="889000" cy="17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109525</xdr:rowOff>
    </xdr:from>
    <xdr:to>
      <xdr:col>76</xdr:col>
      <xdr:colOff>114300</xdr:colOff>
      <xdr:row>78</xdr:row>
      <xdr:rowOff>19653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139725"/>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1429</xdr:rowOff>
    </xdr:from>
    <xdr:to>
      <xdr:col>71</xdr:col>
      <xdr:colOff>177800</xdr:colOff>
      <xdr:row>76</xdr:row>
      <xdr:rowOff>109525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2517279"/>
          <a:ext cx="889000" cy="6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143308</xdr:rowOff>
    </xdr:from>
    <xdr:to>
      <xdr:col>81</xdr:col>
      <xdr:colOff>101600</xdr:colOff>
      <xdr:row>79</xdr:row>
      <xdr:rowOff>73458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89985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29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140303</xdr:rowOff>
    </xdr:from>
    <xdr:to>
      <xdr:col>76</xdr:col>
      <xdr:colOff>165100</xdr:colOff>
      <xdr:row>78</xdr:row>
      <xdr:rowOff>70453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86980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58725</xdr:rowOff>
    </xdr:from>
    <xdr:to>
      <xdr:col>72</xdr:col>
      <xdr:colOff>38100</xdr:colOff>
      <xdr:row>76</xdr:row>
      <xdr:rowOff>160325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5402</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28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122079</xdr:rowOff>
    </xdr:from>
    <xdr:to>
      <xdr:col>67</xdr:col>
      <xdr:colOff>101600</xdr:colOff>
      <xdr:row>73</xdr:row>
      <xdr:rowOff>52229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2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68756</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47111" y="122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84200</xdr:rowOff>
    </xdr:from>
    <xdr:to>
      <xdr:col>85</xdr:col>
      <xdr:colOff>127000</xdr:colOff>
      <xdr:row>96</xdr:row>
      <xdr:rowOff>112105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43400"/>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112105</xdr:rowOff>
    </xdr:from>
    <xdr:to>
      <xdr:col>81</xdr:col>
      <xdr:colOff>50800</xdr:colOff>
      <xdr:row>96</xdr:row>
      <xdr:rowOff>168667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571305"/>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168667</xdr:rowOff>
    </xdr:from>
    <xdr:to>
      <xdr:col>76</xdr:col>
      <xdr:colOff>114300</xdr:colOff>
      <xdr:row>97</xdr:row>
      <xdr:rowOff>28127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2786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792</xdr:rowOff>
    </xdr:from>
    <xdr:to>
      <xdr:col>71</xdr:col>
      <xdr:colOff>177800</xdr:colOff>
      <xdr:row>97</xdr:row>
      <xdr:rowOff>28127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31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33400</xdr:rowOff>
    </xdr:from>
    <xdr:to>
      <xdr:col>85</xdr:col>
      <xdr:colOff>177800</xdr:colOff>
      <xdr:row>96</xdr:row>
      <xdr:rowOff>135000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11827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4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61305</xdr:rowOff>
    </xdr:from>
    <xdr:to>
      <xdr:col>81</xdr:col>
      <xdr:colOff>101600</xdr:colOff>
      <xdr:row>96</xdr:row>
      <xdr:rowOff>162905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154032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6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117867</xdr:rowOff>
    </xdr:from>
    <xdr:to>
      <xdr:col>76</xdr:col>
      <xdr:colOff>165100</xdr:colOff>
      <xdr:row>97</xdr:row>
      <xdr:rowOff>48017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39144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148777</xdr:rowOff>
    </xdr:from>
    <xdr:to>
      <xdr:col>72</xdr:col>
      <xdr:colOff>38100</xdr:colOff>
      <xdr:row>97</xdr:row>
      <xdr:rowOff>78927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121442</xdr:rowOff>
    </xdr:from>
    <xdr:to>
      <xdr:col>67</xdr:col>
      <xdr:colOff>101600</xdr:colOff>
      <xdr:row>97</xdr:row>
      <xdr:rowOff>51592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42719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・「総務費」は、令和２年度は特別定額給付金給付事業に影響により突出して増加しているが、概ね類似団体平均の少し低い額で推移している。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は、社会保障関連経費である後期高齢者医療事業等への繰出金が多額となっており、類似団体平均と比べて高い額となっている。また、障害及び保育に係るサービス利用者の増など経常的に必要となる経費も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・「商工費」は、令和</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年度において新型コロナウイルス感染症拡大</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の経済支援対策などのための地域経済応援クーポンの発行等による影響で増加している。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は、令和２年度に防災行政無線デジタル化事業や東防災交流センター建設などを、令和３年度に西防災交流センター新館建設などにより臨時的に増加していたが類似団体平均程度に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年度７月豪雨を始め、令和２、３年度と豪雨による激甚災害による影響によるものだが、令和４年度で全ての災害復旧事業が完了した。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年７月豪雨の影響により大きく減少していたが、事業の精査や、普通交付税の増加などにより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「実質収支額」は、扶助費等の影響から、例年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億円前後発生している。更なる精査を行い、適正水準（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％）となるよう努める。</a:t>
          </a:r>
          <a:endParaRPr lang="ja-JP" altLang="ja-JP" sz="1400">
            <a:effectLst/>
          </a:endParaRPr>
        </a:p>
        <a:p>
          <a:r>
            <a:rPr kumimoji="1" lang="ja-JP" altLang="ja-JP" sz="1100">
              <a:solidFill>
                <a:schemeClr val="dk1"/>
              </a:solidFill>
              <a:effectLst/>
              <a:latin typeface="+mn-lt"/>
              <a:ea typeface="+mn-ea"/>
              <a:cs typeface="+mn-cs"/>
            </a:rPr>
            <a:t>　「実質単年度収支」は、財政調整基金積立の取崩をしない財政運営ができたことなどにより、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年続けての黒字となっている。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全会計において、黒字となっており、特に令和３年度以降一般会計の黒字額が大幅に増加している。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令和５年度に水道事業会計が広島県（水道広域連合企業団）に統合したことから全体の黒字額が減少している。</a:t>
          </a:r>
          <a:endParaRPr lang="ja-JP" altLang="ja-JP" sz="1400">
            <a:effectLst/>
          </a:endParaRPr>
        </a:p>
        <a:p>
          <a:r>
            <a:rPr kumimoji="1" lang="ja-JP" altLang="ja-JP" sz="1100">
              <a:solidFill>
                <a:schemeClr val="dk1"/>
              </a:solidFill>
              <a:effectLst/>
              <a:latin typeface="+mn-lt"/>
              <a:ea typeface="+mn-ea"/>
              <a:cs typeface="+mn-cs"/>
            </a:rPr>
            <a:t>　引き続き、経費節減や使用料の適正化、事務事業の見直し等により、財政の健全化に努める。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「元利償還金」については、大規模事業の償還終了により減少していたが、令和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年７月豪雨災害関連事業の元利償還が開始とな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、大幅に増加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「算入公債費等」は、交付税措置の有利な地方債のみを借入していることから、伸び率は抑えられている。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年７月豪雨に係る災害復旧事業や災害関連事業により令和３年度まで増加していたが、令和４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年度は臨時財政対策債の減額</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により地方債残高も減少している。今後も適切な事業規模で事業を実施し、計画的な地方債発行に努める。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「公営企業債等繰入見込額」は、下水道事業のみとなっており、計画的な事業実施により地方債残高が減少しているが、老朽化した管渠更新等が当初の計画から遅れていることもあり、財政状況</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鑑</a:t>
          </a:r>
          <a:r>
            <a:rPr kumimoji="1" lang="ja-JP" altLang="ja-JP" sz="1100">
              <a:solidFill>
                <a:schemeClr val="dk1"/>
              </a:solidFill>
              <a:effectLst/>
              <a:latin typeface="+mn-lt"/>
              <a:ea typeface="+mn-ea"/>
              <a:cs typeface="+mn-cs"/>
            </a:rPr>
            <a:t>みながら、計画的に事業を実施していく必要がある。</a:t>
          </a:r>
          <a:endParaRPr lang="ja-JP" altLang="ja-JP" sz="1400">
            <a:effectLst/>
          </a:endParaRPr>
        </a:p>
        <a:p>
          <a:r>
            <a:rPr kumimoji="1" lang="ja-JP" altLang="ja-JP" sz="1100">
              <a:solidFill>
                <a:schemeClr val="dk1"/>
              </a:solidFill>
              <a:effectLst/>
              <a:latin typeface="+mn-lt"/>
              <a:ea typeface="+mn-ea"/>
              <a:cs typeface="+mn-cs"/>
            </a:rPr>
            <a:t>　「充当可能基金」は、平成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年７月豪雨の影響により令和元年度の</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億円まで減少したが、その後は利用見込みのない財産の売却や、実質単年度収支の黒字化により増加している。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令和２年度以降財政調整基金からの繰入額なしでの財政運営ができたこと、遊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休町有地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の売却やふるさと納税により得た収入を基金に積み立てたことにより増額した。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による税収の減や高齢化による社会保障関連経費の増加、公共施設の老朽化による修繕や維持管理経費などの一般財源負担の増加が見込まれるが、事業の見直しなどによる効率的な行政運営や公共施設適正管理計画に基づいた計画的な施設管理により、事業費を抑制することで、基金の取り崩しを抑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公共施設等整備基金：公共施設等の整備を目的とする事業の効率的な推進を図るもの。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筆の里づくり基金：筆の里づくりの資金に充てるもの。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地域福祉基金：高齢者保健福祉の増進を図り、高齢者保健福祉施策を推進する経費の財源に充てるもの。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コーポラス熊野における使用料収入の余剰額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を積立したことにより増額となった。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筆の里づくり基金：小学校低学年書道科指導事業、筆づくり体験事業などに充当をしたが、ふるさと納税の一部を積立てたことにより増額となった。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地域福祉基金：高齢者等交通弱者の移動手段の確保を目的とした「おでかけ号」の運行経費に充当した。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公共施設等整備基金：老朽施設の改修等の大規模事業により減少が見込まれるため、遊休公有財産の売却等により積立財源の確保に努める。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筆の里づくり基金：筆文化継承に資する事業や書写教育等の振興に関する事業へ活用する見込みのため、ふるさと納税等により積立財源の確保に努める。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年７月豪雨の影響により大きく減少していたが、事業の精査による経常経費の減少や、普通交付税の増加などにより、令和２年度から繰入額なしでの財政運営ができたことから基金残高も増加となった。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交付税の追加交付によって、措置された令和６・７年度における、臨時財政対策債の償還基金費を、積み立てたため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満期一括償還地方債の償還の財源としての積立は行っておらず、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計画的に積立てる予定は無いが、積立て分については地方債償還に充てていく。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10364706</v>
      </c>
      <c r="BO4" s="436"/>
      <c r="BP4" s="436"/>
      <c r="BQ4" s="436"/>
      <c r="BR4" s="436"/>
      <c r="BS4" s="436"/>
      <c r="BT4" s="436"/>
      <c r="BU4" s="437"/>
      <c r="BV4" s="435">
        <v>10473748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5.3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10186218</v>
      </c>
      <c r="BO5" s="407"/>
      <c r="BP5" s="407"/>
      <c r="BQ5" s="407"/>
      <c r="BR5" s="407"/>
      <c r="BS5" s="407"/>
      <c r="BT5" s="407"/>
      <c r="BU5" s="408"/>
      <c r="BV5" s="406">
        <v>10131923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91.7</v>
      </c>
      <c r="CU5" s="404"/>
      <c r="CV5" s="404"/>
      <c r="CW5" s="404"/>
      <c r="CX5" s="404"/>
      <c r="CY5" s="404"/>
      <c r="CZ5" s="404"/>
      <c r="DA5" s="405"/>
      <c r="DB5" s="403">
        <v>92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178488</v>
      </c>
      <c r="BO6" s="407"/>
      <c r="BP6" s="407"/>
      <c r="BQ6" s="407"/>
      <c r="BR6" s="407"/>
      <c r="BS6" s="407"/>
      <c r="BT6" s="407"/>
      <c r="BU6" s="408"/>
      <c r="BV6" s="406">
        <v>341825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91.7</v>
      </c>
      <c r="CU6" s="550"/>
      <c r="CV6" s="550"/>
      <c r="CW6" s="550"/>
      <c r="CX6" s="550"/>
      <c r="CY6" s="550"/>
      <c r="CZ6" s="550"/>
      <c r="DA6" s="551"/>
      <c r="DB6" s="549">
        <v>92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4567</v>
      </c>
      <c r="BO7" s="407"/>
      <c r="BP7" s="407"/>
      <c r="BQ7" s="407"/>
      <c r="BR7" s="407"/>
      <c r="BS7" s="407"/>
      <c r="BT7" s="407"/>
      <c r="BU7" s="408"/>
      <c r="BV7" s="406">
        <v>37451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5886203</v>
      </c>
      <c r="CU7" s="407"/>
      <c r="CV7" s="407"/>
      <c r="CW7" s="407"/>
      <c r="CX7" s="407"/>
      <c r="CY7" s="407"/>
      <c r="CZ7" s="407"/>
      <c r="DA7" s="408"/>
      <c r="DB7" s="406">
        <v>5765329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173921</v>
      </c>
      <c r="BO8" s="407"/>
      <c r="BP8" s="407"/>
      <c r="BQ8" s="407"/>
      <c r="BR8" s="407"/>
      <c r="BS8" s="407"/>
      <c r="BT8" s="407"/>
      <c r="BU8" s="408"/>
      <c r="BV8" s="406">
        <v>304374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0.49</v>
      </c>
      <c r="CU8" s="510"/>
      <c r="CV8" s="510"/>
      <c r="CW8" s="510"/>
      <c r="CX8" s="510"/>
      <c r="CY8" s="510"/>
      <c r="CZ8" s="510"/>
      <c r="DA8" s="511"/>
      <c r="DB8" s="509">
        <v>0.5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22834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-130453</v>
      </c>
      <c r="BO9" s="407"/>
      <c r="BP9" s="407"/>
      <c r="BQ9" s="407"/>
      <c r="BR9" s="407"/>
      <c r="BS9" s="407"/>
      <c r="BT9" s="407"/>
      <c r="BU9" s="408"/>
      <c r="BV9" s="406">
        <v>-155548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10.8</v>
      </c>
      <c r="CU9" s="404"/>
      <c r="CV9" s="404"/>
      <c r="CW9" s="404"/>
      <c r="CX9" s="404"/>
      <c r="CY9" s="404"/>
      <c r="CZ9" s="404"/>
      <c r="DA9" s="405"/>
      <c r="DB9" s="403">
        <v>10.199999999999999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23755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152198</v>
      </c>
      <c r="BO10" s="407"/>
      <c r="BP10" s="407"/>
      <c r="BQ10" s="407"/>
      <c r="BR10" s="407"/>
      <c r="BS10" s="407"/>
      <c r="BT10" s="407"/>
      <c r="BU10" s="408"/>
      <c r="BV10" s="406">
        <v>229976</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23542</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23278</v>
      </c>
      <c r="S13" s="494"/>
      <c r="T13" s="494"/>
      <c r="U13" s="494"/>
      <c r="V13" s="495"/>
      <c r="W13" s="496" t="s">
        <v>130</v>
      </c>
      <c r="X13" s="392"/>
      <c r="Y13" s="392"/>
      <c r="Z13" s="392"/>
      <c r="AA13" s="392"/>
      <c r="AB13" s="393"/>
      <c r="AC13" s="359">
        <v>164</v>
      </c>
      <c r="AD13" s="360"/>
      <c r="AE13" s="360"/>
      <c r="AF13" s="360"/>
      <c r="AG13" s="361"/>
      <c r="AH13" s="359">
        <v>196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21745</v>
      </c>
      <c r="BO13" s="407"/>
      <c r="BP13" s="407"/>
      <c r="BQ13" s="407"/>
      <c r="BR13" s="407"/>
      <c r="BS13" s="407"/>
      <c r="BT13" s="407"/>
      <c r="BU13" s="408"/>
      <c r="BV13" s="406">
        <v>74428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6.5</v>
      </c>
      <c r="CU13" s="404"/>
      <c r="CV13" s="404"/>
      <c r="CW13" s="404"/>
      <c r="CX13" s="404"/>
      <c r="CY13" s="404"/>
      <c r="CZ13" s="404"/>
      <c r="DA13" s="405"/>
      <c r="DB13" s="403">
        <v>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23485</v>
      </c>
      <c r="S14" s="494"/>
      <c r="T14" s="494"/>
      <c r="U14" s="494"/>
      <c r="V14" s="495"/>
      <c r="W14" s="497"/>
      <c r="X14" s="395"/>
      <c r="Y14" s="395"/>
      <c r="Z14" s="395"/>
      <c r="AA14" s="395"/>
      <c r="AB14" s="396"/>
      <c r="AC14" s="486">
        <v>1.6</v>
      </c>
      <c r="AD14" s="487"/>
      <c r="AE14" s="487"/>
      <c r="AF14" s="487"/>
      <c r="AG14" s="488"/>
      <c r="AH14" s="486">
        <v>1.8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23258</v>
      </c>
      <c r="S15" s="494"/>
      <c r="T15" s="494"/>
      <c r="U15" s="494"/>
      <c r="V15" s="495"/>
      <c r="W15" s="496" t="s">
        <v>137</v>
      </c>
      <c r="X15" s="392"/>
      <c r="Y15" s="392"/>
      <c r="Z15" s="392"/>
      <c r="AA15" s="392"/>
      <c r="AB15" s="393"/>
      <c r="AC15" s="359">
        <v>3688</v>
      </c>
      <c r="AD15" s="360"/>
      <c r="AE15" s="360"/>
      <c r="AF15" s="360"/>
      <c r="AG15" s="361"/>
      <c r="AH15" s="359">
        <v>3796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2522965</v>
      </c>
      <c r="BO15" s="436"/>
      <c r="BP15" s="436"/>
      <c r="BQ15" s="436"/>
      <c r="BR15" s="436"/>
      <c r="BS15" s="436"/>
      <c r="BT15" s="436"/>
      <c r="BU15" s="437"/>
      <c r="BV15" s="435">
        <v>2457581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35</v>
      </c>
      <c r="AD16" s="487"/>
      <c r="AE16" s="487"/>
      <c r="AF16" s="487"/>
      <c r="AG16" s="488"/>
      <c r="AH16" s="486">
        <v>35.5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5228550</v>
      </c>
      <c r="BO16" s="407"/>
      <c r="BP16" s="407"/>
      <c r="BQ16" s="407"/>
      <c r="BR16" s="407"/>
      <c r="BS16" s="407"/>
      <c r="BT16" s="407"/>
      <c r="BU16" s="408"/>
      <c r="BV16" s="406">
        <v>5055349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6685</v>
      </c>
      <c r="AD17" s="360"/>
      <c r="AE17" s="360"/>
      <c r="AF17" s="360"/>
      <c r="AG17" s="361"/>
      <c r="AH17" s="359">
        <v>6687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3151883</v>
      </c>
      <c r="BO17" s="407"/>
      <c r="BP17" s="407"/>
      <c r="BQ17" s="407"/>
      <c r="BR17" s="407"/>
      <c r="BS17" s="407"/>
      <c r="BT17" s="407"/>
      <c r="BU17" s="408"/>
      <c r="BV17" s="406">
        <v>3069309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33.76</v>
      </c>
      <c r="M18" s="459"/>
      <c r="N18" s="459"/>
      <c r="O18" s="459"/>
      <c r="P18" s="459"/>
      <c r="Q18" s="459"/>
      <c r="R18" s="460"/>
      <c r="S18" s="460"/>
      <c r="T18" s="460"/>
      <c r="U18" s="460"/>
      <c r="V18" s="461"/>
      <c r="W18" s="477"/>
      <c r="X18" s="478"/>
      <c r="Y18" s="478"/>
      <c r="Z18" s="478"/>
      <c r="AA18" s="478"/>
      <c r="AB18" s="502"/>
      <c r="AC18" s="376">
        <v>63.4</v>
      </c>
      <c r="AD18" s="377"/>
      <c r="AE18" s="377"/>
      <c r="AF18" s="377"/>
      <c r="AG18" s="462"/>
      <c r="AH18" s="376">
        <v>62.6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5381329</v>
      </c>
      <c r="BO18" s="407"/>
      <c r="BP18" s="407"/>
      <c r="BQ18" s="407"/>
      <c r="BR18" s="407"/>
      <c r="BS18" s="407"/>
      <c r="BT18" s="407"/>
      <c r="BU18" s="408"/>
      <c r="BV18" s="406">
        <v>5303936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676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7054001</v>
      </c>
      <c r="BO19" s="407"/>
      <c r="BP19" s="407"/>
      <c r="BQ19" s="407"/>
      <c r="BR19" s="407"/>
      <c r="BS19" s="407"/>
      <c r="BT19" s="407"/>
      <c r="BU19" s="408"/>
      <c r="BV19" s="406">
        <v>7044444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9422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7722022</v>
      </c>
      <c r="BO22" s="436"/>
      <c r="BP22" s="436"/>
      <c r="BQ22" s="436"/>
      <c r="BR22" s="436"/>
      <c r="BS22" s="436"/>
      <c r="BT22" s="436"/>
      <c r="BU22" s="437"/>
      <c r="BV22" s="435">
        <v>8107009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7188934</v>
      </c>
      <c r="BO23" s="407"/>
      <c r="BP23" s="407"/>
      <c r="BQ23" s="407"/>
      <c r="BR23" s="407"/>
      <c r="BS23" s="407"/>
      <c r="BT23" s="407"/>
      <c r="BU23" s="408"/>
      <c r="BV23" s="406">
        <v>7550517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8210</v>
      </c>
      <c r="R24" s="360"/>
      <c r="S24" s="360"/>
      <c r="T24" s="360"/>
      <c r="U24" s="360"/>
      <c r="V24" s="361"/>
      <c r="W24" s="449"/>
      <c r="X24" s="386"/>
      <c r="Y24" s="387"/>
      <c r="Z24" s="362" t="s">
        <v>162</v>
      </c>
      <c r="AA24" s="363"/>
      <c r="AB24" s="363"/>
      <c r="AC24" s="363"/>
      <c r="AD24" s="363"/>
      <c r="AE24" s="363"/>
      <c r="AF24" s="363"/>
      <c r="AG24" s="364"/>
      <c r="AH24" s="359">
        <v>138</v>
      </c>
      <c r="AI24" s="360"/>
      <c r="AJ24" s="360"/>
      <c r="AK24" s="360"/>
      <c r="AL24" s="361"/>
      <c r="AM24" s="359">
        <v>419244</v>
      </c>
      <c r="AN24" s="360"/>
      <c r="AO24" s="360"/>
      <c r="AP24" s="360"/>
      <c r="AQ24" s="360"/>
      <c r="AR24" s="361"/>
      <c r="AS24" s="359">
        <v>3038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4671399</v>
      </c>
      <c r="BO24" s="407"/>
      <c r="BP24" s="407"/>
      <c r="BQ24" s="407"/>
      <c r="BR24" s="407"/>
      <c r="BS24" s="407"/>
      <c r="BT24" s="407"/>
      <c r="BU24" s="408"/>
      <c r="BV24" s="406">
        <v>4717605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6860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202868</v>
      </c>
      <c r="BO25" s="436"/>
      <c r="BP25" s="436"/>
      <c r="BQ25" s="436"/>
      <c r="BR25" s="436"/>
      <c r="BS25" s="436"/>
      <c r="BT25" s="436"/>
      <c r="BU25" s="437"/>
      <c r="BV25" s="435">
        <v>250903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6350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3280</v>
      </c>
      <c r="R27" s="360"/>
      <c r="S27" s="360"/>
      <c r="T27" s="360"/>
      <c r="U27" s="360"/>
      <c r="V27" s="361"/>
      <c r="W27" s="449"/>
      <c r="X27" s="386"/>
      <c r="Y27" s="387"/>
      <c r="Z27" s="362" t="s">
        <v>172</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280048</v>
      </c>
      <c r="BO27" s="441"/>
      <c r="BP27" s="441"/>
      <c r="BQ27" s="441"/>
      <c r="BR27" s="441"/>
      <c r="BS27" s="441"/>
      <c r="BT27" s="441"/>
      <c r="BU27" s="442"/>
      <c r="BV27" s="440">
        <v>280047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2710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1909022</v>
      </c>
      <c r="BO28" s="436"/>
      <c r="BP28" s="436"/>
      <c r="BQ28" s="436"/>
      <c r="BR28" s="436"/>
      <c r="BS28" s="436"/>
      <c r="BT28" s="436"/>
      <c r="BU28" s="437"/>
      <c r="BV28" s="435">
        <v>1756824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12</v>
      </c>
      <c r="M29" s="360"/>
      <c r="N29" s="360"/>
      <c r="O29" s="360"/>
      <c r="P29" s="361"/>
      <c r="Q29" s="359">
        <v>2613</v>
      </c>
      <c r="R29" s="360"/>
      <c r="S29" s="360"/>
      <c r="T29" s="360"/>
      <c r="U29" s="360"/>
      <c r="V29" s="361"/>
      <c r="W29" s="450"/>
      <c r="X29" s="451"/>
      <c r="Y29" s="452"/>
      <c r="Z29" s="362" t="s">
        <v>178</v>
      </c>
      <c r="AA29" s="363"/>
      <c r="AB29" s="363"/>
      <c r="AC29" s="363"/>
      <c r="AD29" s="363"/>
      <c r="AE29" s="363"/>
      <c r="AF29" s="363"/>
      <c r="AG29" s="364"/>
      <c r="AH29" s="359">
        <v>138</v>
      </c>
      <c r="AI29" s="360"/>
      <c r="AJ29" s="360"/>
      <c r="AK29" s="360"/>
      <c r="AL29" s="361"/>
      <c r="AM29" s="359">
        <v>419244</v>
      </c>
      <c r="AN29" s="360"/>
      <c r="AO29" s="360"/>
      <c r="AP29" s="360"/>
      <c r="AQ29" s="360"/>
      <c r="AR29" s="361"/>
      <c r="AS29" s="359">
        <v>3038</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69322</v>
      </c>
      <c r="BO29" s="407"/>
      <c r="BP29" s="407"/>
      <c r="BQ29" s="407"/>
      <c r="BR29" s="407"/>
      <c r="BS29" s="407"/>
      <c r="BT29" s="407"/>
      <c r="BU29" s="408"/>
      <c r="BV29" s="406">
        <v>42706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93.8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1154168</v>
      </c>
      <c r="BO30" s="441"/>
      <c r="BP30" s="441"/>
      <c r="BQ30" s="441"/>
      <c r="BR30" s="441"/>
      <c r="BS30" s="441"/>
      <c r="BT30" s="441"/>
      <c r="BU30" s="442"/>
      <c r="BV30" s="440">
        <v>1103984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一般財団法人筆の里振興事業団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後期高齢者医療広域連合（特別会計）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広島県市町総合事務組合（一般会計）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安芸地区衛生施設管理組合（一般会計）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安芸地区衛生施設管理組合（安芸地区広域ごみ焼却場事業特別会計）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広島県海田高等学校財産組合（一般会計）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広島県水道広域連合企業団（水道事業会計）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広島県水道広域連合企業団（工業用水道事業会計）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ApFaxIU1KHanBEkk8gCOv0oUZ1LQJ6C9+owCfaQcBQ7sVgDwTx33dD1pBJfqrJIb55Z1QCiR9PwPppB7UGwd4Q==" saltValue="j1lb5f2McsAt0beEeK4V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2476772</v>
      </c>
      <c r="S5" s="664"/>
      <c r="T5" s="664"/>
      <c r="U5" s="664"/>
      <c r="V5" s="664"/>
      <c r="W5" s="664"/>
      <c r="X5" s="664"/>
      <c r="Y5" s="689"/>
      <c r="Z5" s="702">
        <v>23.9</v>
      </c>
      <c r="AA5" s="702"/>
      <c r="AB5" s="702"/>
      <c r="AC5" s="702"/>
      <c r="AD5" s="703">
        <v>2476772</v>
      </c>
      <c r="AE5" s="703"/>
      <c r="AF5" s="703"/>
      <c r="AG5" s="703"/>
      <c r="AH5" s="703"/>
      <c r="AI5" s="703"/>
      <c r="AJ5" s="703"/>
      <c r="AK5" s="703"/>
      <c r="AL5" s="690">
        <v>42.2</v>
      </c>
      <c r="AM5" s="672"/>
      <c r="AN5" s="672"/>
      <c r="AO5" s="691"/>
      <c r="AP5" s="666" t="s">
        <v>217</v>
      </c>
      <c r="AQ5" s="667"/>
      <c r="AR5" s="667"/>
      <c r="AS5" s="667"/>
      <c r="AT5" s="667"/>
      <c r="AU5" s="667"/>
      <c r="AV5" s="667"/>
      <c r="AW5" s="667"/>
      <c r="AX5" s="667"/>
      <c r="AY5" s="667"/>
      <c r="AZ5" s="667"/>
      <c r="BA5" s="667"/>
      <c r="BB5" s="667"/>
      <c r="BC5" s="667"/>
      <c r="BD5" s="667"/>
      <c r="BE5" s="667"/>
      <c r="BF5" s="668"/>
      <c r="BG5" s="608">
        <v>2476772</v>
      </c>
      <c r="BH5" s="609"/>
      <c r="BI5" s="609"/>
      <c r="BJ5" s="609"/>
      <c r="BK5" s="609"/>
      <c r="BL5" s="609"/>
      <c r="BM5" s="609"/>
      <c r="BN5" s="610"/>
      <c r="BO5" s="646">
        <v>100</v>
      </c>
      <c r="BP5" s="646"/>
      <c r="BQ5" s="646"/>
      <c r="BR5" s="646"/>
      <c r="BS5" s="647" t="s">
        <v>121</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61696</v>
      </c>
      <c r="S6" s="609"/>
      <c r="T6" s="609"/>
      <c r="U6" s="609"/>
      <c r="V6" s="609"/>
      <c r="W6" s="609"/>
      <c r="X6" s="609"/>
      <c r="Y6" s="610"/>
      <c r="Z6" s="646">
        <v>0.6</v>
      </c>
      <c r="AA6" s="646"/>
      <c r="AB6" s="646"/>
      <c r="AC6" s="646"/>
      <c r="AD6" s="647">
        <v>61696</v>
      </c>
      <c r="AE6" s="647"/>
      <c r="AF6" s="647"/>
      <c r="AG6" s="647"/>
      <c r="AH6" s="647"/>
      <c r="AI6" s="647"/>
      <c r="AJ6" s="647"/>
      <c r="AK6" s="647"/>
      <c r="AL6" s="611">
        <v>1.1000000000000001</v>
      </c>
      <c r="AM6" s="612"/>
      <c r="AN6" s="612"/>
      <c r="AO6" s="648"/>
      <c r="AP6" s="605" t="s">
        <v>222</v>
      </c>
      <c r="AQ6" s="606"/>
      <c r="AR6" s="606"/>
      <c r="AS6" s="606"/>
      <c r="AT6" s="606"/>
      <c r="AU6" s="606"/>
      <c r="AV6" s="606"/>
      <c r="AW6" s="606"/>
      <c r="AX6" s="606"/>
      <c r="AY6" s="606"/>
      <c r="AZ6" s="606"/>
      <c r="BA6" s="606"/>
      <c r="BB6" s="606"/>
      <c r="BC6" s="606"/>
      <c r="BD6" s="606"/>
      <c r="BE6" s="606"/>
      <c r="BF6" s="607"/>
      <c r="BG6" s="608">
        <v>2476772</v>
      </c>
      <c r="BH6" s="609"/>
      <c r="BI6" s="609"/>
      <c r="BJ6" s="609"/>
      <c r="BK6" s="609"/>
      <c r="BL6" s="609"/>
      <c r="BM6" s="609"/>
      <c r="BN6" s="610"/>
      <c r="BO6" s="646">
        <v>100</v>
      </c>
      <c r="BP6" s="646"/>
      <c r="BQ6" s="646"/>
      <c r="BR6" s="646"/>
      <c r="BS6" s="647" t="s">
        <v>121</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99914</v>
      </c>
      <c r="CS6" s="609"/>
      <c r="CT6" s="609"/>
      <c r="CU6" s="609"/>
      <c r="CV6" s="609"/>
      <c r="CW6" s="609"/>
      <c r="CX6" s="609"/>
      <c r="CY6" s="610"/>
      <c r="CZ6" s="690">
        <v>1</v>
      </c>
      <c r="DA6" s="672"/>
      <c r="DB6" s="672"/>
      <c r="DC6" s="692"/>
      <c r="DD6" s="614" t="s">
        <v>121</v>
      </c>
      <c r="DE6" s="609"/>
      <c r="DF6" s="609"/>
      <c r="DG6" s="609"/>
      <c r="DH6" s="609"/>
      <c r="DI6" s="609"/>
      <c r="DJ6" s="609"/>
      <c r="DK6" s="609"/>
      <c r="DL6" s="609"/>
      <c r="DM6" s="609"/>
      <c r="DN6" s="609"/>
      <c r="DO6" s="609"/>
      <c r="DP6" s="610"/>
      <c r="DQ6" s="614">
        <v>99914</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1295</v>
      </c>
      <c r="S7" s="609"/>
      <c r="T7" s="609"/>
      <c r="U7" s="609"/>
      <c r="V7" s="609"/>
      <c r="W7" s="609"/>
      <c r="X7" s="609"/>
      <c r="Y7" s="610"/>
      <c r="Z7" s="646">
        <v>0</v>
      </c>
      <c r="AA7" s="646"/>
      <c r="AB7" s="646"/>
      <c r="AC7" s="646"/>
      <c r="AD7" s="647">
        <v>1295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1141470</v>
      </c>
      <c r="BH7" s="609"/>
      <c r="BI7" s="609"/>
      <c r="BJ7" s="609"/>
      <c r="BK7" s="609"/>
      <c r="BL7" s="609"/>
      <c r="BM7" s="609"/>
      <c r="BN7" s="610"/>
      <c r="BO7" s="646">
        <v>46.1</v>
      </c>
      <c r="BP7" s="646"/>
      <c r="BQ7" s="646"/>
      <c r="BR7" s="646"/>
      <c r="BS7" s="647" t="s">
        <v>121</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1480571</v>
      </c>
      <c r="CS7" s="609"/>
      <c r="CT7" s="609"/>
      <c r="CU7" s="609"/>
      <c r="CV7" s="609"/>
      <c r="CW7" s="609"/>
      <c r="CX7" s="609"/>
      <c r="CY7" s="610"/>
      <c r="CZ7" s="646">
        <v>14.5</v>
      </c>
      <c r="DA7" s="646"/>
      <c r="DB7" s="646"/>
      <c r="DC7" s="646"/>
      <c r="DD7" s="614">
        <v>11286</v>
      </c>
      <c r="DE7" s="609"/>
      <c r="DF7" s="609"/>
      <c r="DG7" s="609"/>
      <c r="DH7" s="609"/>
      <c r="DI7" s="609"/>
      <c r="DJ7" s="609"/>
      <c r="DK7" s="609"/>
      <c r="DL7" s="609"/>
      <c r="DM7" s="609"/>
      <c r="DN7" s="609"/>
      <c r="DO7" s="609"/>
      <c r="DP7" s="610"/>
      <c r="DQ7" s="614">
        <v>1257751</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16701</v>
      </c>
      <c r="S8" s="609"/>
      <c r="T8" s="609"/>
      <c r="U8" s="609"/>
      <c r="V8" s="609"/>
      <c r="W8" s="609"/>
      <c r="X8" s="609"/>
      <c r="Y8" s="610"/>
      <c r="Z8" s="646">
        <v>0.2</v>
      </c>
      <c r="AA8" s="646"/>
      <c r="AB8" s="646"/>
      <c r="AC8" s="646"/>
      <c r="AD8" s="647">
        <v>16701</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42021</v>
      </c>
      <c r="BH8" s="609"/>
      <c r="BI8" s="609"/>
      <c r="BJ8" s="609"/>
      <c r="BK8" s="609"/>
      <c r="BL8" s="609"/>
      <c r="BM8" s="609"/>
      <c r="BN8" s="610"/>
      <c r="BO8" s="646">
        <v>1.7</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4399622</v>
      </c>
      <c r="CS8" s="609"/>
      <c r="CT8" s="609"/>
      <c r="CU8" s="609"/>
      <c r="CV8" s="609"/>
      <c r="CW8" s="609"/>
      <c r="CX8" s="609"/>
      <c r="CY8" s="610"/>
      <c r="CZ8" s="646">
        <v>43.2</v>
      </c>
      <c r="DA8" s="646"/>
      <c r="DB8" s="646"/>
      <c r="DC8" s="646"/>
      <c r="DD8" s="614">
        <v>19092</v>
      </c>
      <c r="DE8" s="609"/>
      <c r="DF8" s="609"/>
      <c r="DG8" s="609"/>
      <c r="DH8" s="609"/>
      <c r="DI8" s="609"/>
      <c r="DJ8" s="609"/>
      <c r="DK8" s="609"/>
      <c r="DL8" s="609"/>
      <c r="DM8" s="609"/>
      <c r="DN8" s="609"/>
      <c r="DO8" s="609"/>
      <c r="DP8" s="610"/>
      <c r="DQ8" s="614">
        <v>2292998</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18376</v>
      </c>
      <c r="S9" s="609"/>
      <c r="T9" s="609"/>
      <c r="U9" s="609"/>
      <c r="V9" s="609"/>
      <c r="W9" s="609"/>
      <c r="X9" s="609"/>
      <c r="Y9" s="610"/>
      <c r="Z9" s="646">
        <v>0.2</v>
      </c>
      <c r="AA9" s="646"/>
      <c r="AB9" s="646"/>
      <c r="AC9" s="646"/>
      <c r="AD9" s="647">
        <v>18376</v>
      </c>
      <c r="AE9" s="647"/>
      <c r="AF9" s="647"/>
      <c r="AG9" s="647"/>
      <c r="AH9" s="647"/>
      <c r="AI9" s="647"/>
      <c r="AJ9" s="647"/>
      <c r="AK9" s="647"/>
      <c r="AL9" s="611">
        <v>0.3</v>
      </c>
      <c r="AM9" s="612"/>
      <c r="AN9" s="612"/>
      <c r="AO9" s="648"/>
      <c r="AP9" s="605" t="s">
        <v>231</v>
      </c>
      <c r="AQ9" s="606"/>
      <c r="AR9" s="606"/>
      <c r="AS9" s="606"/>
      <c r="AT9" s="606"/>
      <c r="AU9" s="606"/>
      <c r="AV9" s="606"/>
      <c r="AW9" s="606"/>
      <c r="AX9" s="606"/>
      <c r="AY9" s="606"/>
      <c r="AZ9" s="606"/>
      <c r="BA9" s="606"/>
      <c r="BB9" s="606"/>
      <c r="BC9" s="606"/>
      <c r="BD9" s="606"/>
      <c r="BE9" s="606"/>
      <c r="BF9" s="607"/>
      <c r="BG9" s="608">
        <v>1036076</v>
      </c>
      <c r="BH9" s="609"/>
      <c r="BI9" s="609"/>
      <c r="BJ9" s="609"/>
      <c r="BK9" s="609"/>
      <c r="BL9" s="609"/>
      <c r="BM9" s="609"/>
      <c r="BN9" s="610"/>
      <c r="BO9" s="646">
        <v>41.8</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875808</v>
      </c>
      <c r="CS9" s="609"/>
      <c r="CT9" s="609"/>
      <c r="CU9" s="609"/>
      <c r="CV9" s="609"/>
      <c r="CW9" s="609"/>
      <c r="CX9" s="609"/>
      <c r="CY9" s="610"/>
      <c r="CZ9" s="646">
        <v>8.6</v>
      </c>
      <c r="DA9" s="646"/>
      <c r="DB9" s="646"/>
      <c r="DC9" s="646"/>
      <c r="DD9" s="614">
        <v>1242</v>
      </c>
      <c r="DE9" s="609"/>
      <c r="DF9" s="609"/>
      <c r="DG9" s="609"/>
      <c r="DH9" s="609"/>
      <c r="DI9" s="609"/>
      <c r="DJ9" s="609"/>
      <c r="DK9" s="609"/>
      <c r="DL9" s="609"/>
      <c r="DM9" s="609"/>
      <c r="DN9" s="609"/>
      <c r="DO9" s="609"/>
      <c r="DP9" s="610"/>
      <c r="DQ9" s="614">
        <v>742912</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40310</v>
      </c>
      <c r="BH10" s="609"/>
      <c r="BI10" s="609"/>
      <c r="BJ10" s="609"/>
      <c r="BK10" s="609"/>
      <c r="BL10" s="609"/>
      <c r="BM10" s="609"/>
      <c r="BN10" s="610"/>
      <c r="BO10" s="646">
        <v>1.6</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23000</v>
      </c>
      <c r="CS10" s="609"/>
      <c r="CT10" s="609"/>
      <c r="CU10" s="609"/>
      <c r="CV10" s="609"/>
      <c r="CW10" s="609"/>
      <c r="CX10" s="609"/>
      <c r="CY10" s="610"/>
      <c r="CZ10" s="646">
        <v>0.2</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513172</v>
      </c>
      <c r="S11" s="609"/>
      <c r="T11" s="609"/>
      <c r="U11" s="609"/>
      <c r="V11" s="609"/>
      <c r="W11" s="609"/>
      <c r="X11" s="609"/>
      <c r="Y11" s="610"/>
      <c r="Z11" s="611">
        <v>5</v>
      </c>
      <c r="AA11" s="612"/>
      <c r="AB11" s="612"/>
      <c r="AC11" s="613"/>
      <c r="AD11" s="614">
        <v>513172</v>
      </c>
      <c r="AE11" s="609"/>
      <c r="AF11" s="609"/>
      <c r="AG11" s="609"/>
      <c r="AH11" s="609"/>
      <c r="AI11" s="609"/>
      <c r="AJ11" s="609"/>
      <c r="AK11" s="610"/>
      <c r="AL11" s="611">
        <v>8.6999999999999993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23063</v>
      </c>
      <c r="BH11" s="609"/>
      <c r="BI11" s="609"/>
      <c r="BJ11" s="609"/>
      <c r="BK11" s="609"/>
      <c r="BL11" s="609"/>
      <c r="BM11" s="609"/>
      <c r="BN11" s="610"/>
      <c r="BO11" s="646">
        <v>0.9</v>
      </c>
      <c r="BP11" s="646"/>
      <c r="BQ11" s="646"/>
      <c r="BR11" s="646"/>
      <c r="BS11" s="647" t="s">
        <v>121</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94540</v>
      </c>
      <c r="CS11" s="609"/>
      <c r="CT11" s="609"/>
      <c r="CU11" s="609"/>
      <c r="CV11" s="609"/>
      <c r="CW11" s="609"/>
      <c r="CX11" s="609"/>
      <c r="CY11" s="610"/>
      <c r="CZ11" s="646">
        <v>0.9</v>
      </c>
      <c r="DA11" s="646"/>
      <c r="DB11" s="646"/>
      <c r="DC11" s="646"/>
      <c r="DD11" s="614">
        <v>58137</v>
      </c>
      <c r="DE11" s="609"/>
      <c r="DF11" s="609"/>
      <c r="DG11" s="609"/>
      <c r="DH11" s="609"/>
      <c r="DI11" s="609"/>
      <c r="DJ11" s="609"/>
      <c r="DK11" s="609"/>
      <c r="DL11" s="609"/>
      <c r="DM11" s="609"/>
      <c r="DN11" s="609"/>
      <c r="DO11" s="609"/>
      <c r="DP11" s="610"/>
      <c r="DQ11" s="614">
        <v>38625</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1095242</v>
      </c>
      <c r="BH12" s="609"/>
      <c r="BI12" s="609"/>
      <c r="BJ12" s="609"/>
      <c r="BK12" s="609"/>
      <c r="BL12" s="609"/>
      <c r="BM12" s="609"/>
      <c r="BN12" s="610"/>
      <c r="BO12" s="646">
        <v>44.2</v>
      </c>
      <c r="BP12" s="646"/>
      <c r="BQ12" s="646"/>
      <c r="BR12" s="646"/>
      <c r="BS12" s="647" t="s">
        <v>121</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232017</v>
      </c>
      <c r="CS12" s="609"/>
      <c r="CT12" s="609"/>
      <c r="CU12" s="609"/>
      <c r="CV12" s="609"/>
      <c r="CW12" s="609"/>
      <c r="CX12" s="609"/>
      <c r="CY12" s="610"/>
      <c r="CZ12" s="646">
        <v>2.2999999999999998</v>
      </c>
      <c r="DA12" s="646"/>
      <c r="DB12" s="646"/>
      <c r="DC12" s="646"/>
      <c r="DD12" s="614" t="s">
        <v>121</v>
      </c>
      <c r="DE12" s="609"/>
      <c r="DF12" s="609"/>
      <c r="DG12" s="609"/>
      <c r="DH12" s="609"/>
      <c r="DI12" s="609"/>
      <c r="DJ12" s="609"/>
      <c r="DK12" s="609"/>
      <c r="DL12" s="609"/>
      <c r="DM12" s="609"/>
      <c r="DN12" s="609"/>
      <c r="DO12" s="609"/>
      <c r="DP12" s="610"/>
      <c r="DQ12" s="614">
        <v>81868</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1085038</v>
      </c>
      <c r="BH13" s="609"/>
      <c r="BI13" s="609"/>
      <c r="BJ13" s="609"/>
      <c r="BK13" s="609"/>
      <c r="BL13" s="609"/>
      <c r="BM13" s="609"/>
      <c r="BN13" s="610"/>
      <c r="BO13" s="646">
        <v>43.8</v>
      </c>
      <c r="BP13" s="646"/>
      <c r="BQ13" s="646"/>
      <c r="BR13" s="646"/>
      <c r="BS13" s="647" t="s">
        <v>121</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1009087</v>
      </c>
      <c r="CS13" s="609"/>
      <c r="CT13" s="609"/>
      <c r="CU13" s="609"/>
      <c r="CV13" s="609"/>
      <c r="CW13" s="609"/>
      <c r="CX13" s="609"/>
      <c r="CY13" s="610"/>
      <c r="CZ13" s="646">
        <v>9.9</v>
      </c>
      <c r="DA13" s="646"/>
      <c r="DB13" s="646"/>
      <c r="DC13" s="646"/>
      <c r="DD13" s="614">
        <v>482470</v>
      </c>
      <c r="DE13" s="609"/>
      <c r="DF13" s="609"/>
      <c r="DG13" s="609"/>
      <c r="DH13" s="609"/>
      <c r="DI13" s="609"/>
      <c r="DJ13" s="609"/>
      <c r="DK13" s="609"/>
      <c r="DL13" s="609"/>
      <c r="DM13" s="609"/>
      <c r="DN13" s="609"/>
      <c r="DO13" s="609"/>
      <c r="DP13" s="610"/>
      <c r="DQ13" s="614">
        <v>600298</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797</v>
      </c>
      <c r="S14" s="609"/>
      <c r="T14" s="609"/>
      <c r="U14" s="609"/>
      <c r="V14" s="609"/>
      <c r="W14" s="609"/>
      <c r="X14" s="609"/>
      <c r="Y14" s="610"/>
      <c r="Z14" s="646">
        <v>0</v>
      </c>
      <c r="AA14" s="646"/>
      <c r="AB14" s="646"/>
      <c r="AC14" s="646"/>
      <c r="AD14" s="647">
        <v>797</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92333</v>
      </c>
      <c r="BH14" s="609"/>
      <c r="BI14" s="609"/>
      <c r="BJ14" s="609"/>
      <c r="BK14" s="609"/>
      <c r="BL14" s="609"/>
      <c r="BM14" s="609"/>
      <c r="BN14" s="610"/>
      <c r="BO14" s="646">
        <v>3.7</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313955</v>
      </c>
      <c r="CS14" s="609"/>
      <c r="CT14" s="609"/>
      <c r="CU14" s="609"/>
      <c r="CV14" s="609"/>
      <c r="CW14" s="609"/>
      <c r="CX14" s="609"/>
      <c r="CY14" s="610"/>
      <c r="CZ14" s="646">
        <v>3.1</v>
      </c>
      <c r="DA14" s="646"/>
      <c r="DB14" s="646"/>
      <c r="DC14" s="646"/>
      <c r="DD14" s="614">
        <v>1091</v>
      </c>
      <c r="DE14" s="609"/>
      <c r="DF14" s="609"/>
      <c r="DG14" s="609"/>
      <c r="DH14" s="609"/>
      <c r="DI14" s="609"/>
      <c r="DJ14" s="609"/>
      <c r="DK14" s="609"/>
      <c r="DL14" s="609"/>
      <c r="DM14" s="609"/>
      <c r="DN14" s="609"/>
      <c r="DO14" s="609"/>
      <c r="DP14" s="610"/>
      <c r="DQ14" s="614">
        <v>286746</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147727</v>
      </c>
      <c r="BH15" s="609"/>
      <c r="BI15" s="609"/>
      <c r="BJ15" s="609"/>
      <c r="BK15" s="609"/>
      <c r="BL15" s="609"/>
      <c r="BM15" s="609"/>
      <c r="BN15" s="610"/>
      <c r="BO15" s="646">
        <v>6</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894973</v>
      </c>
      <c r="CS15" s="609"/>
      <c r="CT15" s="609"/>
      <c r="CU15" s="609"/>
      <c r="CV15" s="609"/>
      <c r="CW15" s="609"/>
      <c r="CX15" s="609"/>
      <c r="CY15" s="610"/>
      <c r="CZ15" s="646">
        <v>8.8000000000000007</v>
      </c>
      <c r="DA15" s="646"/>
      <c r="DB15" s="646"/>
      <c r="DC15" s="646"/>
      <c r="DD15" s="614">
        <v>125526</v>
      </c>
      <c r="DE15" s="609"/>
      <c r="DF15" s="609"/>
      <c r="DG15" s="609"/>
      <c r="DH15" s="609"/>
      <c r="DI15" s="609"/>
      <c r="DJ15" s="609"/>
      <c r="DK15" s="609"/>
      <c r="DL15" s="609"/>
      <c r="DM15" s="609"/>
      <c r="DN15" s="609"/>
      <c r="DO15" s="609"/>
      <c r="DP15" s="610"/>
      <c r="DQ15" s="614">
        <v>711670</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9232</v>
      </c>
      <c r="S16" s="609"/>
      <c r="T16" s="609"/>
      <c r="U16" s="609"/>
      <c r="V16" s="609"/>
      <c r="W16" s="609"/>
      <c r="X16" s="609"/>
      <c r="Y16" s="610"/>
      <c r="Z16" s="646">
        <v>0.1</v>
      </c>
      <c r="AA16" s="646"/>
      <c r="AB16" s="646"/>
      <c r="AC16" s="646"/>
      <c r="AD16" s="647">
        <v>9232</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32144</v>
      </c>
      <c r="S17" s="609"/>
      <c r="T17" s="609"/>
      <c r="U17" s="609"/>
      <c r="V17" s="609"/>
      <c r="W17" s="609"/>
      <c r="X17" s="609"/>
      <c r="Y17" s="610"/>
      <c r="Z17" s="646">
        <v>0.3</v>
      </c>
      <c r="AA17" s="646"/>
      <c r="AB17" s="646"/>
      <c r="AC17" s="646"/>
      <c r="AD17" s="647">
        <v>32144</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762731</v>
      </c>
      <c r="CS17" s="609"/>
      <c r="CT17" s="609"/>
      <c r="CU17" s="609"/>
      <c r="CV17" s="609"/>
      <c r="CW17" s="609"/>
      <c r="CX17" s="609"/>
      <c r="CY17" s="610"/>
      <c r="CZ17" s="646">
        <v>7.5</v>
      </c>
      <c r="DA17" s="646"/>
      <c r="DB17" s="646"/>
      <c r="DC17" s="646"/>
      <c r="DD17" s="614" t="s">
        <v>121</v>
      </c>
      <c r="DE17" s="609"/>
      <c r="DF17" s="609"/>
      <c r="DG17" s="609"/>
      <c r="DH17" s="609"/>
      <c r="DI17" s="609"/>
      <c r="DJ17" s="609"/>
      <c r="DK17" s="609"/>
      <c r="DL17" s="609"/>
      <c r="DM17" s="609"/>
      <c r="DN17" s="609"/>
      <c r="DO17" s="609"/>
      <c r="DP17" s="610"/>
      <c r="DQ17" s="614">
        <v>762731</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33529</v>
      </c>
      <c r="S18" s="609"/>
      <c r="T18" s="609"/>
      <c r="U18" s="609"/>
      <c r="V18" s="609"/>
      <c r="W18" s="609"/>
      <c r="X18" s="609"/>
      <c r="Y18" s="610"/>
      <c r="Z18" s="646">
        <v>0.3</v>
      </c>
      <c r="AA18" s="646"/>
      <c r="AB18" s="646"/>
      <c r="AC18" s="646"/>
      <c r="AD18" s="647">
        <v>33529</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31276</v>
      </c>
      <c r="S19" s="609"/>
      <c r="T19" s="609"/>
      <c r="U19" s="609"/>
      <c r="V19" s="609"/>
      <c r="W19" s="609"/>
      <c r="X19" s="609"/>
      <c r="Y19" s="610"/>
      <c r="Z19" s="646">
        <v>0.3</v>
      </c>
      <c r="AA19" s="646"/>
      <c r="AB19" s="646"/>
      <c r="AC19" s="646"/>
      <c r="AD19" s="647">
        <v>31276</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2253</v>
      </c>
      <c r="S20" s="609"/>
      <c r="T20" s="609"/>
      <c r="U20" s="609"/>
      <c r="V20" s="609"/>
      <c r="W20" s="609"/>
      <c r="X20" s="609"/>
      <c r="Y20" s="610"/>
      <c r="Z20" s="646">
        <v>0</v>
      </c>
      <c r="AA20" s="646"/>
      <c r="AB20" s="646"/>
      <c r="AC20" s="646"/>
      <c r="AD20" s="647">
        <v>2253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10186218</v>
      </c>
      <c r="CS20" s="609"/>
      <c r="CT20" s="609"/>
      <c r="CU20" s="609"/>
      <c r="CV20" s="609"/>
      <c r="CW20" s="609"/>
      <c r="CX20" s="609"/>
      <c r="CY20" s="610"/>
      <c r="CZ20" s="646">
        <v>100</v>
      </c>
      <c r="DA20" s="646"/>
      <c r="DB20" s="646"/>
      <c r="DC20" s="646"/>
      <c r="DD20" s="614">
        <v>698844</v>
      </c>
      <c r="DE20" s="609"/>
      <c r="DF20" s="609"/>
      <c r="DG20" s="609"/>
      <c r="DH20" s="609"/>
      <c r="DI20" s="609"/>
      <c r="DJ20" s="609"/>
      <c r="DK20" s="609"/>
      <c r="DL20" s="609"/>
      <c r="DM20" s="609"/>
      <c r="DN20" s="609"/>
      <c r="DO20" s="609"/>
      <c r="DP20" s="610"/>
      <c r="DQ20" s="614">
        <v>6875513</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2897491</v>
      </c>
      <c r="S21" s="609"/>
      <c r="T21" s="609"/>
      <c r="U21" s="609"/>
      <c r="V21" s="609"/>
      <c r="W21" s="609"/>
      <c r="X21" s="609"/>
      <c r="Y21" s="610"/>
      <c r="Z21" s="646">
        <v>28</v>
      </c>
      <c r="AA21" s="646"/>
      <c r="AB21" s="646"/>
      <c r="AC21" s="646"/>
      <c r="AD21" s="647">
        <v>2689085</v>
      </c>
      <c r="AE21" s="647"/>
      <c r="AF21" s="647"/>
      <c r="AG21" s="647"/>
      <c r="AH21" s="647"/>
      <c r="AI21" s="647"/>
      <c r="AJ21" s="647"/>
      <c r="AK21" s="647"/>
      <c r="AL21" s="611">
        <v>45.8</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2689085</v>
      </c>
      <c r="S22" s="609"/>
      <c r="T22" s="609"/>
      <c r="U22" s="609"/>
      <c r="V22" s="609"/>
      <c r="W22" s="609"/>
      <c r="X22" s="609"/>
      <c r="Y22" s="610"/>
      <c r="Z22" s="646">
        <v>25.9</v>
      </c>
      <c r="AA22" s="646"/>
      <c r="AB22" s="646"/>
      <c r="AC22" s="646"/>
      <c r="AD22" s="647">
        <v>2689085</v>
      </c>
      <c r="AE22" s="647"/>
      <c r="AF22" s="647"/>
      <c r="AG22" s="647"/>
      <c r="AH22" s="647"/>
      <c r="AI22" s="647"/>
      <c r="AJ22" s="647"/>
      <c r="AK22" s="647"/>
      <c r="AL22" s="611">
        <v>45.8</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208406</v>
      </c>
      <c r="S23" s="609"/>
      <c r="T23" s="609"/>
      <c r="U23" s="609"/>
      <c r="V23" s="609"/>
      <c r="W23" s="609"/>
      <c r="X23" s="609"/>
      <c r="Y23" s="610"/>
      <c r="Z23" s="646">
        <v>2</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4822465</v>
      </c>
      <c r="CS24" s="664"/>
      <c r="CT24" s="664"/>
      <c r="CU24" s="664"/>
      <c r="CV24" s="664"/>
      <c r="CW24" s="664"/>
      <c r="CX24" s="664"/>
      <c r="CY24" s="689"/>
      <c r="CZ24" s="690">
        <v>47.3</v>
      </c>
      <c r="DA24" s="672"/>
      <c r="DB24" s="672"/>
      <c r="DC24" s="692"/>
      <c r="DD24" s="688">
        <v>2827608</v>
      </c>
      <c r="DE24" s="664"/>
      <c r="DF24" s="664"/>
      <c r="DG24" s="664"/>
      <c r="DH24" s="664"/>
      <c r="DI24" s="664"/>
      <c r="DJ24" s="664"/>
      <c r="DK24" s="689"/>
      <c r="DL24" s="688">
        <v>2472667</v>
      </c>
      <c r="DM24" s="664"/>
      <c r="DN24" s="664"/>
      <c r="DO24" s="664"/>
      <c r="DP24" s="664"/>
      <c r="DQ24" s="664"/>
      <c r="DR24" s="664"/>
      <c r="DS24" s="664"/>
      <c r="DT24" s="664"/>
      <c r="DU24" s="664"/>
      <c r="DV24" s="689"/>
      <c r="DW24" s="690">
        <v>42.1</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6061205</v>
      </c>
      <c r="S25" s="609"/>
      <c r="T25" s="609"/>
      <c r="U25" s="609"/>
      <c r="V25" s="609"/>
      <c r="W25" s="609"/>
      <c r="X25" s="609"/>
      <c r="Y25" s="610"/>
      <c r="Z25" s="646">
        <v>58.5</v>
      </c>
      <c r="AA25" s="646"/>
      <c r="AB25" s="646"/>
      <c r="AC25" s="646"/>
      <c r="AD25" s="647">
        <v>5852799</v>
      </c>
      <c r="AE25" s="647"/>
      <c r="AF25" s="647"/>
      <c r="AG25" s="647"/>
      <c r="AH25" s="647"/>
      <c r="AI25" s="647"/>
      <c r="AJ25" s="647"/>
      <c r="AK25" s="647"/>
      <c r="AL25" s="611">
        <v>99.7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1337506</v>
      </c>
      <c r="CS25" s="621"/>
      <c r="CT25" s="621"/>
      <c r="CU25" s="621"/>
      <c r="CV25" s="621"/>
      <c r="CW25" s="621"/>
      <c r="CX25" s="621"/>
      <c r="CY25" s="622"/>
      <c r="CZ25" s="611">
        <v>13.1</v>
      </c>
      <c r="DA25" s="623"/>
      <c r="DB25" s="623"/>
      <c r="DC25" s="624"/>
      <c r="DD25" s="614">
        <v>1156008</v>
      </c>
      <c r="DE25" s="621"/>
      <c r="DF25" s="621"/>
      <c r="DG25" s="621"/>
      <c r="DH25" s="621"/>
      <c r="DI25" s="621"/>
      <c r="DJ25" s="621"/>
      <c r="DK25" s="622"/>
      <c r="DL25" s="614">
        <v>1064356</v>
      </c>
      <c r="DM25" s="621"/>
      <c r="DN25" s="621"/>
      <c r="DO25" s="621"/>
      <c r="DP25" s="621"/>
      <c r="DQ25" s="621"/>
      <c r="DR25" s="621"/>
      <c r="DS25" s="621"/>
      <c r="DT25" s="621"/>
      <c r="DU25" s="621"/>
      <c r="DV25" s="622"/>
      <c r="DW25" s="611">
        <v>18.100000000000001</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1494</v>
      </c>
      <c r="S26" s="609"/>
      <c r="T26" s="609"/>
      <c r="U26" s="609"/>
      <c r="V26" s="609"/>
      <c r="W26" s="609"/>
      <c r="X26" s="609"/>
      <c r="Y26" s="610"/>
      <c r="Z26" s="646">
        <v>0</v>
      </c>
      <c r="AA26" s="646"/>
      <c r="AB26" s="646"/>
      <c r="AC26" s="646"/>
      <c r="AD26" s="647">
        <v>1494</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730870</v>
      </c>
      <c r="CS26" s="609"/>
      <c r="CT26" s="609"/>
      <c r="CU26" s="609"/>
      <c r="CV26" s="609"/>
      <c r="CW26" s="609"/>
      <c r="CX26" s="609"/>
      <c r="CY26" s="610"/>
      <c r="CZ26" s="611">
        <v>7.2</v>
      </c>
      <c r="DA26" s="623"/>
      <c r="DB26" s="623"/>
      <c r="DC26" s="624"/>
      <c r="DD26" s="614">
        <v>650527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27416</v>
      </c>
      <c r="S27" s="609"/>
      <c r="T27" s="609"/>
      <c r="U27" s="609"/>
      <c r="V27" s="609"/>
      <c r="W27" s="609"/>
      <c r="X27" s="609"/>
      <c r="Y27" s="610"/>
      <c r="Z27" s="646">
        <v>0.3</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2476772</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2722228</v>
      </c>
      <c r="CS27" s="621"/>
      <c r="CT27" s="621"/>
      <c r="CU27" s="621"/>
      <c r="CV27" s="621"/>
      <c r="CW27" s="621"/>
      <c r="CX27" s="621"/>
      <c r="CY27" s="622"/>
      <c r="CZ27" s="611">
        <v>26.7</v>
      </c>
      <c r="DA27" s="623"/>
      <c r="DB27" s="623"/>
      <c r="DC27" s="624"/>
      <c r="DD27" s="614">
        <v>908869</v>
      </c>
      <c r="DE27" s="621"/>
      <c r="DF27" s="621"/>
      <c r="DG27" s="621"/>
      <c r="DH27" s="621"/>
      <c r="DI27" s="621"/>
      <c r="DJ27" s="621"/>
      <c r="DK27" s="622"/>
      <c r="DL27" s="614">
        <v>645580</v>
      </c>
      <c r="DM27" s="621"/>
      <c r="DN27" s="621"/>
      <c r="DO27" s="621"/>
      <c r="DP27" s="621"/>
      <c r="DQ27" s="621"/>
      <c r="DR27" s="621"/>
      <c r="DS27" s="621"/>
      <c r="DT27" s="621"/>
      <c r="DU27" s="621"/>
      <c r="DV27" s="622"/>
      <c r="DW27" s="611">
        <v>11</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71220</v>
      </c>
      <c r="S28" s="609"/>
      <c r="T28" s="609"/>
      <c r="U28" s="609"/>
      <c r="V28" s="609"/>
      <c r="W28" s="609"/>
      <c r="X28" s="609"/>
      <c r="Y28" s="610"/>
      <c r="Z28" s="646">
        <v>0.7</v>
      </c>
      <c r="AA28" s="646"/>
      <c r="AB28" s="646"/>
      <c r="AC28" s="646"/>
      <c r="AD28" s="647">
        <v>9939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762731</v>
      </c>
      <c r="CS28" s="609"/>
      <c r="CT28" s="609"/>
      <c r="CU28" s="609"/>
      <c r="CV28" s="609"/>
      <c r="CW28" s="609"/>
      <c r="CX28" s="609"/>
      <c r="CY28" s="610"/>
      <c r="CZ28" s="611">
        <v>7.5</v>
      </c>
      <c r="DA28" s="623"/>
      <c r="DB28" s="623"/>
      <c r="DC28" s="624"/>
      <c r="DD28" s="614">
        <v>762731</v>
      </c>
      <c r="DE28" s="609"/>
      <c r="DF28" s="609"/>
      <c r="DG28" s="609"/>
      <c r="DH28" s="609"/>
      <c r="DI28" s="609"/>
      <c r="DJ28" s="609"/>
      <c r="DK28" s="610"/>
      <c r="DL28" s="614">
        <v>762731</v>
      </c>
      <c r="DM28" s="609"/>
      <c r="DN28" s="609"/>
      <c r="DO28" s="609"/>
      <c r="DP28" s="609"/>
      <c r="DQ28" s="609"/>
      <c r="DR28" s="609"/>
      <c r="DS28" s="609"/>
      <c r="DT28" s="609"/>
      <c r="DU28" s="609"/>
      <c r="DV28" s="610"/>
      <c r="DW28" s="611">
        <v>13</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12175</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762731</v>
      </c>
      <c r="CS29" s="621"/>
      <c r="CT29" s="621"/>
      <c r="CU29" s="621"/>
      <c r="CV29" s="621"/>
      <c r="CW29" s="621"/>
      <c r="CX29" s="621"/>
      <c r="CY29" s="622"/>
      <c r="CZ29" s="611">
        <v>7.5</v>
      </c>
      <c r="DA29" s="623"/>
      <c r="DB29" s="623"/>
      <c r="DC29" s="624"/>
      <c r="DD29" s="614">
        <v>762731</v>
      </c>
      <c r="DE29" s="621"/>
      <c r="DF29" s="621"/>
      <c r="DG29" s="621"/>
      <c r="DH29" s="621"/>
      <c r="DI29" s="621"/>
      <c r="DJ29" s="621"/>
      <c r="DK29" s="622"/>
      <c r="DL29" s="614">
        <v>762731</v>
      </c>
      <c r="DM29" s="621"/>
      <c r="DN29" s="621"/>
      <c r="DO29" s="621"/>
      <c r="DP29" s="621"/>
      <c r="DQ29" s="621"/>
      <c r="DR29" s="621"/>
      <c r="DS29" s="621"/>
      <c r="DT29" s="621"/>
      <c r="DU29" s="621"/>
      <c r="DV29" s="622"/>
      <c r="DW29" s="611">
        <v>13</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2004074</v>
      </c>
      <c r="S30" s="609"/>
      <c r="T30" s="609"/>
      <c r="U30" s="609"/>
      <c r="V30" s="609"/>
      <c r="W30" s="609"/>
      <c r="X30" s="609"/>
      <c r="Y30" s="610"/>
      <c r="Z30" s="646">
        <v>19.3</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738887</v>
      </c>
      <c r="CS30" s="609"/>
      <c r="CT30" s="609"/>
      <c r="CU30" s="609"/>
      <c r="CV30" s="609"/>
      <c r="CW30" s="609"/>
      <c r="CX30" s="609"/>
      <c r="CY30" s="610"/>
      <c r="CZ30" s="611">
        <v>7.3</v>
      </c>
      <c r="DA30" s="623"/>
      <c r="DB30" s="623"/>
      <c r="DC30" s="624"/>
      <c r="DD30" s="614">
        <v>738887</v>
      </c>
      <c r="DE30" s="609"/>
      <c r="DF30" s="609"/>
      <c r="DG30" s="609"/>
      <c r="DH30" s="609"/>
      <c r="DI30" s="609"/>
      <c r="DJ30" s="609"/>
      <c r="DK30" s="610"/>
      <c r="DL30" s="614">
        <v>738887</v>
      </c>
      <c r="DM30" s="609"/>
      <c r="DN30" s="609"/>
      <c r="DO30" s="609"/>
      <c r="DP30" s="609"/>
      <c r="DQ30" s="609"/>
      <c r="DR30" s="609"/>
      <c r="DS30" s="609"/>
      <c r="DT30" s="609"/>
      <c r="DU30" s="609"/>
      <c r="DV30" s="610"/>
      <c r="DW30" s="611">
        <v>12.6</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98.8</v>
      </c>
      <c r="BH31" s="671"/>
      <c r="BI31" s="671"/>
      <c r="BJ31" s="671"/>
      <c r="BK31" s="671"/>
      <c r="BL31" s="671"/>
      <c r="BM31" s="672">
        <v>97.4</v>
      </c>
      <c r="BN31" s="671"/>
      <c r="BO31" s="671"/>
      <c r="BP31" s="671"/>
      <c r="BQ31" s="673"/>
      <c r="BR31" s="670">
        <v>99.1</v>
      </c>
      <c r="BS31" s="671"/>
      <c r="BT31" s="671"/>
      <c r="BU31" s="671"/>
      <c r="BV31" s="671"/>
      <c r="BW31" s="671"/>
      <c r="BX31" s="672">
        <v>97.5</v>
      </c>
      <c r="BY31" s="671"/>
      <c r="BZ31" s="671"/>
      <c r="CA31" s="671"/>
      <c r="CB31" s="673"/>
      <c r="CD31" s="629"/>
      <c r="CE31" s="630"/>
      <c r="CF31" s="605" t="s">
        <v>301</v>
      </c>
      <c r="CG31" s="606"/>
      <c r="CH31" s="606"/>
      <c r="CI31" s="606"/>
      <c r="CJ31" s="606"/>
      <c r="CK31" s="606"/>
      <c r="CL31" s="606"/>
      <c r="CM31" s="606"/>
      <c r="CN31" s="606"/>
      <c r="CO31" s="606"/>
      <c r="CP31" s="606"/>
      <c r="CQ31" s="607"/>
      <c r="CR31" s="608">
        <v>23844</v>
      </c>
      <c r="CS31" s="621"/>
      <c r="CT31" s="621"/>
      <c r="CU31" s="621"/>
      <c r="CV31" s="621"/>
      <c r="CW31" s="621"/>
      <c r="CX31" s="621"/>
      <c r="CY31" s="622"/>
      <c r="CZ31" s="611">
        <v>0.2</v>
      </c>
      <c r="DA31" s="623"/>
      <c r="DB31" s="623"/>
      <c r="DC31" s="624"/>
      <c r="DD31" s="614">
        <v>23844</v>
      </c>
      <c r="DE31" s="621"/>
      <c r="DF31" s="621"/>
      <c r="DG31" s="621"/>
      <c r="DH31" s="621"/>
      <c r="DI31" s="621"/>
      <c r="DJ31" s="621"/>
      <c r="DK31" s="622"/>
      <c r="DL31" s="614">
        <v>23844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809431</v>
      </c>
      <c r="S32" s="609"/>
      <c r="T32" s="609"/>
      <c r="U32" s="609"/>
      <c r="V32" s="609"/>
      <c r="W32" s="609"/>
      <c r="X32" s="609"/>
      <c r="Y32" s="610"/>
      <c r="Z32" s="646">
        <v>7.8</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303</v>
      </c>
      <c r="AX32" s="605" t="s">
        <v>304</v>
      </c>
      <c r="AY32" s="606"/>
      <c r="AZ32" s="606"/>
      <c r="BA32" s="606"/>
      <c r="BB32" s="606"/>
      <c r="BC32" s="606"/>
      <c r="BD32" s="606"/>
      <c r="BE32" s="606"/>
      <c r="BF32" s="607"/>
      <c r="BG32" s="674">
        <v>99</v>
      </c>
      <c r="BH32" s="621"/>
      <c r="BI32" s="621"/>
      <c r="BJ32" s="621"/>
      <c r="BK32" s="621"/>
      <c r="BL32" s="621"/>
      <c r="BM32" s="612">
        <v>97.4</v>
      </c>
      <c r="BN32" s="621"/>
      <c r="BO32" s="621"/>
      <c r="BP32" s="621"/>
      <c r="BQ32" s="644"/>
      <c r="BR32" s="674">
        <v>99</v>
      </c>
      <c r="BS32" s="621"/>
      <c r="BT32" s="621"/>
      <c r="BU32" s="621"/>
      <c r="BV32" s="621"/>
      <c r="BW32" s="621"/>
      <c r="BX32" s="612">
        <v>97.3</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8884</v>
      </c>
      <c r="S33" s="609"/>
      <c r="T33" s="609"/>
      <c r="U33" s="609"/>
      <c r="V33" s="609"/>
      <c r="W33" s="609"/>
      <c r="X33" s="609"/>
      <c r="Y33" s="610"/>
      <c r="Z33" s="646">
        <v>0.1</v>
      </c>
      <c r="AA33" s="646"/>
      <c r="AB33" s="646"/>
      <c r="AC33" s="646"/>
      <c r="AD33" s="647">
        <v>2410</v>
      </c>
      <c r="AE33" s="647"/>
      <c r="AF33" s="647"/>
      <c r="AG33" s="647"/>
      <c r="AH33" s="647"/>
      <c r="AI33" s="647"/>
      <c r="AJ33" s="647"/>
      <c r="AK33" s="647"/>
      <c r="AL33" s="611">
        <v>0</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98.3</v>
      </c>
      <c r="BH33" s="593"/>
      <c r="BI33" s="593"/>
      <c r="BJ33" s="593"/>
      <c r="BK33" s="593"/>
      <c r="BL33" s="593"/>
      <c r="BM33" s="639">
        <v>96.9</v>
      </c>
      <c r="BN33" s="593"/>
      <c r="BO33" s="593"/>
      <c r="BP33" s="593"/>
      <c r="BQ33" s="656"/>
      <c r="BR33" s="669">
        <v>98.9</v>
      </c>
      <c r="BS33" s="593"/>
      <c r="BT33" s="593"/>
      <c r="BU33" s="593"/>
      <c r="BV33" s="593"/>
      <c r="BW33" s="593"/>
      <c r="BX33" s="639">
        <v>97.3</v>
      </c>
      <c r="BY33" s="593"/>
      <c r="BZ33" s="593"/>
      <c r="CA33" s="593"/>
      <c r="CB33" s="656"/>
      <c r="CD33" s="605" t="s">
        <v>308</v>
      </c>
      <c r="CE33" s="606"/>
      <c r="CF33" s="606"/>
      <c r="CG33" s="606"/>
      <c r="CH33" s="606"/>
      <c r="CI33" s="606"/>
      <c r="CJ33" s="606"/>
      <c r="CK33" s="606"/>
      <c r="CL33" s="606"/>
      <c r="CM33" s="606"/>
      <c r="CN33" s="606"/>
      <c r="CO33" s="606"/>
      <c r="CP33" s="606"/>
      <c r="CQ33" s="607"/>
      <c r="CR33" s="608">
        <v>4664909</v>
      </c>
      <c r="CS33" s="621"/>
      <c r="CT33" s="621"/>
      <c r="CU33" s="621"/>
      <c r="CV33" s="621"/>
      <c r="CW33" s="621"/>
      <c r="CX33" s="621"/>
      <c r="CY33" s="622"/>
      <c r="CZ33" s="611">
        <v>45.8</v>
      </c>
      <c r="DA33" s="623"/>
      <c r="DB33" s="623"/>
      <c r="DC33" s="624"/>
      <c r="DD33" s="614">
        <v>3877982</v>
      </c>
      <c r="DE33" s="621"/>
      <c r="DF33" s="621"/>
      <c r="DG33" s="621"/>
      <c r="DH33" s="621"/>
      <c r="DI33" s="621"/>
      <c r="DJ33" s="621"/>
      <c r="DK33" s="622"/>
      <c r="DL33" s="614">
        <v>2908662</v>
      </c>
      <c r="DM33" s="621"/>
      <c r="DN33" s="621"/>
      <c r="DO33" s="621"/>
      <c r="DP33" s="621"/>
      <c r="DQ33" s="621"/>
      <c r="DR33" s="621"/>
      <c r="DS33" s="621"/>
      <c r="DT33" s="621"/>
      <c r="DU33" s="621"/>
      <c r="DV33" s="622"/>
      <c r="DW33" s="611">
        <v>49.6</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230860</v>
      </c>
      <c r="S34" s="609"/>
      <c r="T34" s="609"/>
      <c r="U34" s="609"/>
      <c r="V34" s="609"/>
      <c r="W34" s="609"/>
      <c r="X34" s="609"/>
      <c r="Y34" s="610"/>
      <c r="Z34" s="646">
        <v>2.2000000000000002</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1674743</v>
      </c>
      <c r="CS34" s="609"/>
      <c r="CT34" s="609"/>
      <c r="CU34" s="609"/>
      <c r="CV34" s="609"/>
      <c r="CW34" s="609"/>
      <c r="CX34" s="609"/>
      <c r="CY34" s="610"/>
      <c r="CZ34" s="611">
        <v>16.399999999999999</v>
      </c>
      <c r="DA34" s="623"/>
      <c r="DB34" s="623"/>
      <c r="DC34" s="624"/>
      <c r="DD34" s="614">
        <v>1361875</v>
      </c>
      <c r="DE34" s="609"/>
      <c r="DF34" s="609"/>
      <c r="DG34" s="609"/>
      <c r="DH34" s="609"/>
      <c r="DI34" s="609"/>
      <c r="DJ34" s="609"/>
      <c r="DK34" s="610"/>
      <c r="DL34" s="614">
        <v>1105354</v>
      </c>
      <c r="DM34" s="609"/>
      <c r="DN34" s="609"/>
      <c r="DO34" s="609"/>
      <c r="DP34" s="609"/>
      <c r="DQ34" s="609"/>
      <c r="DR34" s="609"/>
      <c r="DS34" s="609"/>
      <c r="DT34" s="609"/>
      <c r="DU34" s="609"/>
      <c r="DV34" s="610"/>
      <c r="DW34" s="611">
        <v>18.8</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93172</v>
      </c>
      <c r="S35" s="609"/>
      <c r="T35" s="609"/>
      <c r="U35" s="609"/>
      <c r="V35" s="609"/>
      <c r="W35" s="609"/>
      <c r="X35" s="609"/>
      <c r="Y35" s="610"/>
      <c r="Z35" s="646">
        <v>0.9</v>
      </c>
      <c r="AA35" s="646"/>
      <c r="AB35" s="646"/>
      <c r="AC35" s="646"/>
      <c r="AD35" s="647" t="s">
        <v>121</v>
      </c>
      <c r="AE35" s="647"/>
      <c r="AF35" s="647"/>
      <c r="AG35" s="647"/>
      <c r="AH35" s="647"/>
      <c r="AI35" s="647"/>
      <c r="AJ35" s="647"/>
      <c r="AK35" s="647"/>
      <c r="AL35" s="611" t="s">
        <v>121</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46998</v>
      </c>
      <c r="CS35" s="621"/>
      <c r="CT35" s="621"/>
      <c r="CU35" s="621"/>
      <c r="CV35" s="621"/>
      <c r="CW35" s="621"/>
      <c r="CX35" s="621"/>
      <c r="CY35" s="622"/>
      <c r="CZ35" s="611">
        <v>0.5</v>
      </c>
      <c r="DA35" s="623"/>
      <c r="DB35" s="623"/>
      <c r="DC35" s="624"/>
      <c r="DD35" s="614">
        <v>34245</v>
      </c>
      <c r="DE35" s="621"/>
      <c r="DF35" s="621"/>
      <c r="DG35" s="621"/>
      <c r="DH35" s="621"/>
      <c r="DI35" s="621"/>
      <c r="DJ35" s="621"/>
      <c r="DK35" s="622"/>
      <c r="DL35" s="614">
        <v>34201</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341825</v>
      </c>
      <c r="S36" s="609"/>
      <c r="T36" s="609"/>
      <c r="U36" s="609"/>
      <c r="V36" s="609"/>
      <c r="W36" s="609"/>
      <c r="X36" s="609"/>
      <c r="Y36" s="610"/>
      <c r="Z36" s="646">
        <v>3.3</v>
      </c>
      <c r="AA36" s="646"/>
      <c r="AB36" s="646"/>
      <c r="AC36" s="646"/>
      <c r="AD36" s="647" t="s">
        <v>121</v>
      </c>
      <c r="AE36" s="647"/>
      <c r="AF36" s="647"/>
      <c r="AG36" s="647"/>
      <c r="AH36" s="647"/>
      <c r="AI36" s="647"/>
      <c r="AJ36" s="647"/>
      <c r="AK36" s="647"/>
      <c r="AL36" s="611" t="s">
        <v>121</v>
      </c>
      <c r="AM36" s="612"/>
      <c r="AN36" s="612"/>
      <c r="AO36" s="648"/>
      <c r="AP36" s="216"/>
      <c r="AQ36" s="657" t="s">
        <v>316</v>
      </c>
      <c r="AR36" s="658"/>
      <c r="AS36" s="658"/>
      <c r="AT36" s="658"/>
      <c r="AU36" s="658"/>
      <c r="AV36" s="658"/>
      <c r="AW36" s="658"/>
      <c r="AX36" s="658"/>
      <c r="AY36" s="659"/>
      <c r="AZ36" s="663">
        <v>1361536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15926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1469452</v>
      </c>
      <c r="CS36" s="609"/>
      <c r="CT36" s="609"/>
      <c r="CU36" s="609"/>
      <c r="CV36" s="609"/>
      <c r="CW36" s="609"/>
      <c r="CX36" s="609"/>
      <c r="CY36" s="610"/>
      <c r="CZ36" s="611">
        <v>14.4</v>
      </c>
      <c r="DA36" s="623"/>
      <c r="DB36" s="623"/>
      <c r="DC36" s="624"/>
      <c r="DD36" s="614">
        <v>1327195</v>
      </c>
      <c r="DE36" s="609"/>
      <c r="DF36" s="609"/>
      <c r="DG36" s="609"/>
      <c r="DH36" s="609"/>
      <c r="DI36" s="609"/>
      <c r="DJ36" s="609"/>
      <c r="DK36" s="610"/>
      <c r="DL36" s="614">
        <v>928923</v>
      </c>
      <c r="DM36" s="609"/>
      <c r="DN36" s="609"/>
      <c r="DO36" s="609"/>
      <c r="DP36" s="609"/>
      <c r="DQ36" s="609"/>
      <c r="DR36" s="609"/>
      <c r="DS36" s="609"/>
      <c r="DT36" s="609"/>
      <c r="DU36" s="609"/>
      <c r="DV36" s="610"/>
      <c r="DW36" s="611">
        <v>15.8</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349050</v>
      </c>
      <c r="S37" s="609"/>
      <c r="T37" s="609"/>
      <c r="U37" s="609"/>
      <c r="V37" s="609"/>
      <c r="W37" s="609"/>
      <c r="X37" s="609"/>
      <c r="Y37" s="610"/>
      <c r="Z37" s="646">
        <v>3.4</v>
      </c>
      <c r="AA37" s="646"/>
      <c r="AB37" s="646"/>
      <c r="AC37" s="646"/>
      <c r="AD37" s="647">
        <v>1038</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336632</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6540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331028</v>
      </c>
      <c r="CS37" s="621"/>
      <c r="CT37" s="621"/>
      <c r="CU37" s="621"/>
      <c r="CV37" s="621"/>
      <c r="CW37" s="621"/>
      <c r="CX37" s="621"/>
      <c r="CY37" s="622"/>
      <c r="CZ37" s="611">
        <v>3.2</v>
      </c>
      <c r="DA37" s="623"/>
      <c r="DB37" s="623"/>
      <c r="DC37" s="624"/>
      <c r="DD37" s="614">
        <v>330295</v>
      </c>
      <c r="DE37" s="621"/>
      <c r="DF37" s="621"/>
      <c r="DG37" s="621"/>
      <c r="DH37" s="621"/>
      <c r="DI37" s="621"/>
      <c r="DJ37" s="621"/>
      <c r="DK37" s="622"/>
      <c r="DL37" s="614">
        <v>260265</v>
      </c>
      <c r="DM37" s="621"/>
      <c r="DN37" s="621"/>
      <c r="DO37" s="621"/>
      <c r="DP37" s="621"/>
      <c r="DQ37" s="621"/>
      <c r="DR37" s="621"/>
      <c r="DS37" s="621"/>
      <c r="DT37" s="621"/>
      <c r="DU37" s="621"/>
      <c r="DV37" s="622"/>
      <c r="DW37" s="611">
        <v>4.4000000000000004</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353900</v>
      </c>
      <c r="S38" s="609"/>
      <c r="T38" s="609"/>
      <c r="U38" s="609"/>
      <c r="V38" s="609"/>
      <c r="W38" s="609"/>
      <c r="X38" s="609"/>
      <c r="Y38" s="610"/>
      <c r="Z38" s="646">
        <v>3.4</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1916</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2672</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1022988</v>
      </c>
      <c r="CS38" s="609"/>
      <c r="CT38" s="609"/>
      <c r="CU38" s="609"/>
      <c r="CV38" s="609"/>
      <c r="CW38" s="609"/>
      <c r="CX38" s="609"/>
      <c r="CY38" s="610"/>
      <c r="CZ38" s="611">
        <v>10</v>
      </c>
      <c r="DA38" s="623"/>
      <c r="DB38" s="623"/>
      <c r="DC38" s="624"/>
      <c r="DD38" s="614">
        <v>848884</v>
      </c>
      <c r="DE38" s="609"/>
      <c r="DF38" s="609"/>
      <c r="DG38" s="609"/>
      <c r="DH38" s="609"/>
      <c r="DI38" s="609"/>
      <c r="DJ38" s="609"/>
      <c r="DK38" s="610"/>
      <c r="DL38" s="614">
        <v>840184</v>
      </c>
      <c r="DM38" s="609"/>
      <c r="DN38" s="609"/>
      <c r="DO38" s="609"/>
      <c r="DP38" s="609"/>
      <c r="DQ38" s="609"/>
      <c r="DR38" s="609"/>
      <c r="DS38" s="609"/>
      <c r="DT38" s="609"/>
      <c r="DU38" s="609"/>
      <c r="DV38" s="610"/>
      <c r="DW38" s="611">
        <v>14.3</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3890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307728</v>
      </c>
      <c r="CS39" s="621"/>
      <c r="CT39" s="621"/>
      <c r="CU39" s="621"/>
      <c r="CV39" s="621"/>
      <c r="CW39" s="621"/>
      <c r="CX39" s="621"/>
      <c r="CY39" s="622"/>
      <c r="CZ39" s="611">
        <v>3</v>
      </c>
      <c r="DA39" s="623"/>
      <c r="DB39" s="623"/>
      <c r="DC39" s="624"/>
      <c r="DD39" s="614">
        <v>305783</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121</v>
      </c>
      <c r="S40" s="609"/>
      <c r="T40" s="609"/>
      <c r="U40" s="609"/>
      <c r="V40" s="609"/>
      <c r="W40" s="609"/>
      <c r="X40" s="609"/>
      <c r="Y40" s="610"/>
      <c r="Z40" s="646" t="s">
        <v>121</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95</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143000</v>
      </c>
      <c r="CS40" s="609"/>
      <c r="CT40" s="609"/>
      <c r="CU40" s="609"/>
      <c r="CV40" s="609"/>
      <c r="CW40" s="609"/>
      <c r="CX40" s="609"/>
      <c r="CY40" s="610"/>
      <c r="CZ40" s="611">
        <v>1.4</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10364706</v>
      </c>
      <c r="S41" s="633"/>
      <c r="T41" s="633"/>
      <c r="U41" s="633"/>
      <c r="V41" s="633"/>
      <c r="W41" s="633"/>
      <c r="X41" s="633"/>
      <c r="Y41" s="636"/>
      <c r="Z41" s="637">
        <v>100</v>
      </c>
      <c r="AA41" s="637"/>
      <c r="AB41" s="637"/>
      <c r="AC41" s="637"/>
      <c r="AD41" s="638">
        <v>5867680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140012</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882976</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419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698844</v>
      </c>
      <c r="CS42" s="621"/>
      <c r="CT42" s="621"/>
      <c r="CU42" s="621"/>
      <c r="CV42" s="621"/>
      <c r="CW42" s="621"/>
      <c r="CX42" s="621"/>
      <c r="CY42" s="622"/>
      <c r="CZ42" s="611">
        <v>6.9</v>
      </c>
      <c r="DA42" s="623"/>
      <c r="DB42" s="623"/>
      <c r="DC42" s="624"/>
      <c r="DD42" s="614">
        <v>169923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33660</v>
      </c>
      <c r="CS43" s="621"/>
      <c r="CT43" s="621"/>
      <c r="CU43" s="621"/>
      <c r="CV43" s="621"/>
      <c r="CW43" s="621"/>
      <c r="CX43" s="621"/>
      <c r="CY43" s="622"/>
      <c r="CZ43" s="611">
        <v>0.3</v>
      </c>
      <c r="DA43" s="623"/>
      <c r="DB43" s="623"/>
      <c r="DC43" s="624"/>
      <c r="DD43" s="614">
        <v>30272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698844</v>
      </c>
      <c r="CS44" s="609"/>
      <c r="CT44" s="609"/>
      <c r="CU44" s="609"/>
      <c r="CV44" s="609"/>
      <c r="CW44" s="609"/>
      <c r="CX44" s="609"/>
      <c r="CY44" s="610"/>
      <c r="CZ44" s="611">
        <v>6.9</v>
      </c>
      <c r="DA44" s="612"/>
      <c r="DB44" s="612"/>
      <c r="DC44" s="613"/>
      <c r="DD44" s="614">
        <v>169923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290319</v>
      </c>
      <c r="CS45" s="621"/>
      <c r="CT45" s="621"/>
      <c r="CU45" s="621"/>
      <c r="CV45" s="621"/>
      <c r="CW45" s="621"/>
      <c r="CX45" s="621"/>
      <c r="CY45" s="622"/>
      <c r="CZ45" s="611">
        <v>2.9</v>
      </c>
      <c r="DA45" s="623"/>
      <c r="DB45" s="623"/>
      <c r="DC45" s="624"/>
      <c r="DD45" s="614">
        <v>29854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380492</v>
      </c>
      <c r="CS46" s="609"/>
      <c r="CT46" s="609"/>
      <c r="CU46" s="609"/>
      <c r="CV46" s="609"/>
      <c r="CW46" s="609"/>
      <c r="CX46" s="609"/>
      <c r="CY46" s="610"/>
      <c r="CZ46" s="611">
        <v>3.7</v>
      </c>
      <c r="DA46" s="612"/>
      <c r="DB46" s="612"/>
      <c r="DC46" s="613"/>
      <c r="DD46" s="614">
        <v>128136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10186218</v>
      </c>
      <c r="CS49" s="593"/>
      <c r="CT49" s="593"/>
      <c r="CU49" s="593"/>
      <c r="CV49" s="593"/>
      <c r="CW49" s="593"/>
      <c r="CX49" s="593"/>
      <c r="CY49" s="594"/>
      <c r="CZ49" s="595">
        <v>100</v>
      </c>
      <c r="DA49" s="596"/>
      <c r="DB49" s="596"/>
      <c r="DC49" s="597"/>
      <c r="DD49" s="598">
        <v>6875513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OBEfI5kq4gM5WgFesL/eobpN0M+yFO/hWvh1rgqfLdUlbyIo3fsB3f1G9uD5pc2WKDqcVeYwHSM3b0RUfsj5A==" saltValue="IMaS9iYGmHtDmfz8h4sS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X73" zoomScale="55" zoomScaleNormal="5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10374</v>
      </c>
      <c r="R7" s="1090"/>
      <c r="S7" s="1090"/>
      <c r="T7" s="1090"/>
      <c r="U7" s="1090"/>
      <c r="V7" s="1090">
        <v>10196</v>
      </c>
      <c r="W7" s="1090"/>
      <c r="X7" s="1090"/>
      <c r="Y7" s="1090"/>
      <c r="Z7" s="1090"/>
      <c r="AA7" s="1090">
        <v>178</v>
      </c>
      <c r="AB7" s="1090"/>
      <c r="AC7" s="1090"/>
      <c r="AD7" s="1090"/>
      <c r="AE7" s="1091"/>
      <c r="AF7" s="1092">
        <v>174</v>
      </c>
      <c r="AG7" s="1093"/>
      <c r="AH7" s="1093"/>
      <c r="AI7" s="1093"/>
      <c r="AJ7" s="1094"/>
      <c r="AK7" s="1095">
        <v>93</v>
      </c>
      <c r="AL7" s="1096"/>
      <c r="AM7" s="1096"/>
      <c r="AN7" s="1096"/>
      <c r="AO7" s="1096"/>
      <c r="AP7" s="1096">
        <v>7722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548</v>
      </c>
      <c r="BT7" s="1087"/>
      <c r="BU7" s="1087"/>
      <c r="BV7" s="1087"/>
      <c r="BW7" s="1087"/>
      <c r="BX7" s="1087"/>
      <c r="BY7" s="1087"/>
      <c r="BZ7" s="1087"/>
      <c r="CA7" s="1087"/>
      <c r="CB7" s="1087"/>
      <c r="CC7" s="1087"/>
      <c r="CD7" s="1087"/>
      <c r="CE7" s="1087"/>
      <c r="CF7" s="1087"/>
      <c r="CG7" s="1099"/>
      <c r="CH7" s="1083">
        <v>22</v>
      </c>
      <c r="CI7" s="1084"/>
      <c r="CJ7" s="1084"/>
      <c r="CK7" s="1084"/>
      <c r="CL7" s="1085"/>
      <c r="CM7" s="1083">
        <v>519</v>
      </c>
      <c r="CN7" s="1084"/>
      <c r="CO7" s="1084"/>
      <c r="CP7" s="1084"/>
      <c r="CQ7" s="1085"/>
      <c r="CR7" s="1083">
        <v>100</v>
      </c>
      <c r="CS7" s="1084"/>
      <c r="CT7" s="1084"/>
      <c r="CU7" s="1084"/>
      <c r="CV7" s="1085"/>
      <c r="CW7" s="1083">
        <v>97</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10374</v>
      </c>
      <c r="R23" s="1048"/>
      <c r="S23" s="1048"/>
      <c r="T23" s="1048"/>
      <c r="U23" s="1048"/>
      <c r="V23" s="1048">
        <v>10196</v>
      </c>
      <c r="W23" s="1048"/>
      <c r="X23" s="1048"/>
      <c r="Y23" s="1048"/>
      <c r="Z23" s="1048"/>
      <c r="AA23" s="1048">
        <v>178</v>
      </c>
      <c r="AB23" s="1048"/>
      <c r="AC23" s="1048"/>
      <c r="AD23" s="1048"/>
      <c r="AE23" s="1055"/>
      <c r="AF23" s="1056">
        <v>174</v>
      </c>
      <c r="AG23" s="1048"/>
      <c r="AH23" s="1048"/>
      <c r="AI23" s="1048"/>
      <c r="AJ23" s="1057"/>
      <c r="AK23" s="1058"/>
      <c r="AL23" s="1059"/>
      <c r="AM23" s="1059"/>
      <c r="AN23" s="1059"/>
      <c r="AO23" s="1059"/>
      <c r="AP23" s="1048">
        <v>7722</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2242</v>
      </c>
      <c r="R28" s="1038"/>
      <c r="S28" s="1038"/>
      <c r="T28" s="1038"/>
      <c r="U28" s="1038"/>
      <c r="V28" s="1038">
        <v>2226</v>
      </c>
      <c r="W28" s="1038"/>
      <c r="X28" s="1038"/>
      <c r="Y28" s="1038"/>
      <c r="Z28" s="1038"/>
      <c r="AA28" s="1038">
        <v>16</v>
      </c>
      <c r="AB28" s="1038"/>
      <c r="AC28" s="1038"/>
      <c r="AD28" s="1038"/>
      <c r="AE28" s="1039"/>
      <c r="AF28" s="1040">
        <v>16</v>
      </c>
      <c r="AG28" s="1038"/>
      <c r="AH28" s="1038"/>
      <c r="AI28" s="1038"/>
      <c r="AJ28" s="1041"/>
      <c r="AK28" s="1029">
        <v>126</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2432</v>
      </c>
      <c r="R29" s="1026"/>
      <c r="S29" s="1026"/>
      <c r="T29" s="1026"/>
      <c r="U29" s="1026"/>
      <c r="V29" s="1026">
        <v>2382</v>
      </c>
      <c r="W29" s="1026"/>
      <c r="X29" s="1026"/>
      <c r="Y29" s="1026"/>
      <c r="Z29" s="1026"/>
      <c r="AA29" s="1026">
        <v>50</v>
      </c>
      <c r="AB29" s="1026"/>
      <c r="AC29" s="1026"/>
      <c r="AD29" s="1026"/>
      <c r="AE29" s="1027"/>
      <c r="AF29" s="1022">
        <v>50</v>
      </c>
      <c r="AG29" s="1023"/>
      <c r="AH29" s="1023"/>
      <c r="AI29" s="1023"/>
      <c r="AJ29" s="1024"/>
      <c r="AK29" s="967">
        <v>340</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888</v>
      </c>
      <c r="R30" s="1026"/>
      <c r="S30" s="1026"/>
      <c r="T30" s="1026"/>
      <c r="U30" s="1026"/>
      <c r="V30" s="1026">
        <v>877</v>
      </c>
      <c r="W30" s="1026"/>
      <c r="X30" s="1026"/>
      <c r="Y30" s="1026"/>
      <c r="Z30" s="1026"/>
      <c r="AA30" s="1026">
        <v>11</v>
      </c>
      <c r="AB30" s="1026"/>
      <c r="AC30" s="1026"/>
      <c r="AD30" s="1026"/>
      <c r="AE30" s="1027"/>
      <c r="AF30" s="1022">
        <v>11</v>
      </c>
      <c r="AG30" s="1023"/>
      <c r="AH30" s="1023"/>
      <c r="AI30" s="1023"/>
      <c r="AJ30" s="1024"/>
      <c r="AK30" s="967">
        <v>495</v>
      </c>
      <c r="AL30" s="958"/>
      <c r="AM30" s="958"/>
      <c r="AN30" s="958"/>
      <c r="AO30" s="958"/>
      <c r="AP30" s="958" t="s">
        <v>549</v>
      </c>
      <c r="AQ30" s="958"/>
      <c r="AR30" s="958"/>
      <c r="AS30" s="958"/>
      <c r="AT30" s="958"/>
      <c r="AU30" s="958" t="s">
        <v>549</v>
      </c>
      <c r="AV30" s="958"/>
      <c r="AW30" s="958"/>
      <c r="AX30" s="958"/>
      <c r="AY30" s="958"/>
      <c r="AZ30" s="1028" t="s">
        <v>549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564</v>
      </c>
      <c r="R31" s="1026"/>
      <c r="S31" s="1026"/>
      <c r="T31" s="1026"/>
      <c r="U31" s="1026"/>
      <c r="V31" s="1026">
        <v>528</v>
      </c>
      <c r="W31" s="1026"/>
      <c r="X31" s="1026"/>
      <c r="Y31" s="1026"/>
      <c r="Z31" s="1026"/>
      <c r="AA31" s="1026">
        <v>36</v>
      </c>
      <c r="AB31" s="1026"/>
      <c r="AC31" s="1026"/>
      <c r="AD31" s="1026"/>
      <c r="AE31" s="1027"/>
      <c r="AF31" s="1022">
        <v>84</v>
      </c>
      <c r="AG31" s="1023"/>
      <c r="AH31" s="1023"/>
      <c r="AI31" s="1023"/>
      <c r="AJ31" s="1024"/>
      <c r="AK31" s="967">
        <v>337</v>
      </c>
      <c r="AL31" s="958"/>
      <c r="AM31" s="958"/>
      <c r="AN31" s="958"/>
      <c r="AO31" s="958"/>
      <c r="AP31" s="958">
        <v>3575</v>
      </c>
      <c r="AQ31" s="958"/>
      <c r="AR31" s="958"/>
      <c r="AS31" s="958"/>
      <c r="AT31" s="958"/>
      <c r="AU31" s="958">
        <v>2363</v>
      </c>
      <c r="AV31" s="958"/>
      <c r="AW31" s="958"/>
      <c r="AX31" s="958"/>
      <c r="AY31" s="958"/>
      <c r="AZ31" s="1028" t="s">
        <v>549</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161</v>
      </c>
      <c r="AG63" s="946"/>
      <c r="AH63" s="946"/>
      <c r="AI63" s="946"/>
      <c r="AJ63" s="1009"/>
      <c r="AK63" s="1010"/>
      <c r="AL63" s="950"/>
      <c r="AM63" s="950"/>
      <c r="AN63" s="950"/>
      <c r="AO63" s="950"/>
      <c r="AP63" s="946">
        <v>3575</v>
      </c>
      <c r="AQ63" s="946"/>
      <c r="AR63" s="946"/>
      <c r="AS63" s="946"/>
      <c r="AT63" s="946"/>
      <c r="AU63" s="946">
        <v>2363</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542</v>
      </c>
      <c r="C68" s="973"/>
      <c r="D68" s="973"/>
      <c r="E68" s="973"/>
      <c r="F68" s="973"/>
      <c r="G68" s="973"/>
      <c r="H68" s="973"/>
      <c r="I68" s="973"/>
      <c r="J68" s="973"/>
      <c r="K68" s="973"/>
      <c r="L68" s="973"/>
      <c r="M68" s="973"/>
      <c r="N68" s="973"/>
      <c r="O68" s="973"/>
      <c r="P68" s="974"/>
      <c r="Q68" s="975">
        <v>1609</v>
      </c>
      <c r="R68" s="969"/>
      <c r="S68" s="969"/>
      <c r="T68" s="969"/>
      <c r="U68" s="969"/>
      <c r="V68" s="969">
        <v>1467</v>
      </c>
      <c r="W68" s="969"/>
      <c r="X68" s="969"/>
      <c r="Y68" s="969"/>
      <c r="Z68" s="969"/>
      <c r="AA68" s="969">
        <v>141</v>
      </c>
      <c r="AB68" s="969"/>
      <c r="AC68" s="969"/>
      <c r="AD68" s="969"/>
      <c r="AE68" s="969"/>
      <c r="AF68" s="969">
        <v>141</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543</v>
      </c>
      <c r="C69" s="962"/>
      <c r="D69" s="962"/>
      <c r="E69" s="962"/>
      <c r="F69" s="962"/>
      <c r="G69" s="962"/>
      <c r="H69" s="962"/>
      <c r="I69" s="962"/>
      <c r="J69" s="962"/>
      <c r="K69" s="962"/>
      <c r="L69" s="962"/>
      <c r="M69" s="962"/>
      <c r="N69" s="962"/>
      <c r="O69" s="962"/>
      <c r="P69" s="963"/>
      <c r="Q69" s="964">
        <v>456917</v>
      </c>
      <c r="R69" s="958"/>
      <c r="S69" s="958"/>
      <c r="T69" s="958"/>
      <c r="U69" s="958"/>
      <c r="V69" s="958">
        <v>456118</v>
      </c>
      <c r="W69" s="958"/>
      <c r="X69" s="958"/>
      <c r="Y69" s="958"/>
      <c r="Z69" s="958"/>
      <c r="AA69" s="958">
        <v>799</v>
      </c>
      <c r="AB69" s="958"/>
      <c r="AC69" s="958"/>
      <c r="AD69" s="958"/>
      <c r="AE69" s="958"/>
      <c r="AF69" s="958">
        <v>794</v>
      </c>
      <c r="AG69" s="958"/>
      <c r="AH69" s="958"/>
      <c r="AI69" s="958"/>
      <c r="AJ69" s="958"/>
      <c r="AK69" s="958">
        <v>892</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544</v>
      </c>
      <c r="C70" s="962"/>
      <c r="D70" s="962"/>
      <c r="E70" s="962"/>
      <c r="F70" s="962"/>
      <c r="G70" s="962"/>
      <c r="H70" s="962"/>
      <c r="I70" s="962"/>
      <c r="J70" s="962"/>
      <c r="K70" s="962"/>
      <c r="L70" s="962"/>
      <c r="M70" s="962"/>
      <c r="N70" s="962"/>
      <c r="O70" s="962"/>
      <c r="P70" s="963"/>
      <c r="Q70" s="964">
        <v>4343</v>
      </c>
      <c r="R70" s="958"/>
      <c r="S70" s="958"/>
      <c r="T70" s="958"/>
      <c r="U70" s="958"/>
      <c r="V70" s="958">
        <v>4160</v>
      </c>
      <c r="W70" s="958"/>
      <c r="X70" s="958"/>
      <c r="Y70" s="958"/>
      <c r="Z70" s="958"/>
      <c r="AA70" s="958">
        <v>183</v>
      </c>
      <c r="AB70" s="958"/>
      <c r="AC70" s="958"/>
      <c r="AD70" s="958"/>
      <c r="AE70" s="958"/>
      <c r="AF70" s="958">
        <v>183</v>
      </c>
      <c r="AG70" s="958"/>
      <c r="AH70" s="958"/>
      <c r="AI70" s="958"/>
      <c r="AJ70" s="958"/>
      <c r="AK70" s="958" t="s">
        <v>549</v>
      </c>
      <c r="AL70" s="958"/>
      <c r="AM70" s="958"/>
      <c r="AN70" s="958"/>
      <c r="AO70" s="958"/>
      <c r="AP70" s="958" t="s">
        <v>549</v>
      </c>
      <c r="AQ70" s="958"/>
      <c r="AR70" s="958"/>
      <c r="AS70" s="958"/>
      <c r="AT70" s="958"/>
      <c r="AU70" s="958" t="s">
        <v>549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545</v>
      </c>
      <c r="C71" s="962"/>
      <c r="D71" s="962"/>
      <c r="E71" s="962"/>
      <c r="F71" s="962"/>
      <c r="G71" s="962"/>
      <c r="H71" s="962"/>
      <c r="I71" s="962"/>
      <c r="J71" s="962"/>
      <c r="K71" s="962"/>
      <c r="L71" s="962"/>
      <c r="M71" s="962"/>
      <c r="N71" s="962"/>
      <c r="O71" s="962"/>
      <c r="P71" s="963"/>
      <c r="Q71" s="964">
        <v>534</v>
      </c>
      <c r="R71" s="958"/>
      <c r="S71" s="958"/>
      <c r="T71" s="958"/>
      <c r="U71" s="958"/>
      <c r="V71" s="958">
        <v>496</v>
      </c>
      <c r="W71" s="958"/>
      <c r="X71" s="958"/>
      <c r="Y71" s="958"/>
      <c r="Z71" s="958"/>
      <c r="AA71" s="958">
        <v>39</v>
      </c>
      <c r="AB71" s="958"/>
      <c r="AC71" s="958"/>
      <c r="AD71" s="958"/>
      <c r="AE71" s="958"/>
      <c r="AF71" s="958">
        <v>39</v>
      </c>
      <c r="AG71" s="958"/>
      <c r="AH71" s="958"/>
      <c r="AI71" s="958"/>
      <c r="AJ71" s="958"/>
      <c r="AK71" s="958" t="s">
        <v>549</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546</v>
      </c>
      <c r="C72" s="962"/>
      <c r="D72" s="962"/>
      <c r="E72" s="962"/>
      <c r="F72" s="962"/>
      <c r="G72" s="962"/>
      <c r="H72" s="962"/>
      <c r="I72" s="962"/>
      <c r="J72" s="962"/>
      <c r="K72" s="962"/>
      <c r="L72" s="962"/>
      <c r="M72" s="962"/>
      <c r="N72" s="962"/>
      <c r="O72" s="962"/>
      <c r="P72" s="963"/>
      <c r="Q72" s="964">
        <v>1442</v>
      </c>
      <c r="R72" s="958"/>
      <c r="S72" s="958"/>
      <c r="T72" s="958"/>
      <c r="U72" s="958"/>
      <c r="V72" s="958">
        <v>1402</v>
      </c>
      <c r="W72" s="958"/>
      <c r="X72" s="958"/>
      <c r="Y72" s="958"/>
      <c r="Z72" s="958"/>
      <c r="AA72" s="958">
        <v>40</v>
      </c>
      <c r="AB72" s="958"/>
      <c r="AC72" s="958"/>
      <c r="AD72" s="958"/>
      <c r="AE72" s="958"/>
      <c r="AF72" s="958">
        <v>40</v>
      </c>
      <c r="AG72" s="958"/>
      <c r="AH72" s="958"/>
      <c r="AI72" s="958"/>
      <c r="AJ72" s="958"/>
      <c r="AK72" s="958" t="s">
        <v>549</v>
      </c>
      <c r="AL72" s="958"/>
      <c r="AM72" s="958"/>
      <c r="AN72" s="958"/>
      <c r="AO72" s="958"/>
      <c r="AP72" s="958">
        <v>1459</v>
      </c>
      <c r="AQ72" s="958"/>
      <c r="AR72" s="958"/>
      <c r="AS72" s="958"/>
      <c r="AT72" s="958"/>
      <c r="AU72" s="958">
        <v>300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547</v>
      </c>
      <c r="C73" s="962"/>
      <c r="D73" s="962"/>
      <c r="E73" s="962"/>
      <c r="F73" s="962"/>
      <c r="G73" s="962"/>
      <c r="H73" s="962"/>
      <c r="I73" s="962"/>
      <c r="J73" s="962"/>
      <c r="K73" s="962"/>
      <c r="L73" s="962"/>
      <c r="M73" s="962"/>
      <c r="N73" s="962"/>
      <c r="O73" s="962"/>
      <c r="P73" s="963"/>
      <c r="Q73" s="964">
        <v>0</v>
      </c>
      <c r="R73" s="958"/>
      <c r="S73" s="958"/>
      <c r="T73" s="958"/>
      <c r="U73" s="958"/>
      <c r="V73" s="958">
        <v>0</v>
      </c>
      <c r="W73" s="958"/>
      <c r="X73" s="958"/>
      <c r="Y73" s="958"/>
      <c r="Z73" s="958"/>
      <c r="AA73" s="958">
        <v>0</v>
      </c>
      <c r="AB73" s="958"/>
      <c r="AC73" s="958"/>
      <c r="AD73" s="958"/>
      <c r="AE73" s="958"/>
      <c r="AF73" s="958">
        <v>0</v>
      </c>
      <c r="AG73" s="958"/>
      <c r="AH73" s="958"/>
      <c r="AI73" s="958"/>
      <c r="AJ73" s="958"/>
      <c r="AK73" s="958" t="s">
        <v>549</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550</v>
      </c>
      <c r="C74" s="962"/>
      <c r="D74" s="962"/>
      <c r="E74" s="962"/>
      <c r="F74" s="962"/>
      <c r="G74" s="962"/>
      <c r="H74" s="962"/>
      <c r="I74" s="962"/>
      <c r="J74" s="962"/>
      <c r="K74" s="962"/>
      <c r="L74" s="962"/>
      <c r="M74" s="962"/>
      <c r="N74" s="962"/>
      <c r="O74" s="962"/>
      <c r="P74" s="963"/>
      <c r="Q74" s="964">
        <v>28832</v>
      </c>
      <c r="R74" s="958"/>
      <c r="S74" s="958"/>
      <c r="T74" s="958"/>
      <c r="U74" s="958"/>
      <c r="V74" s="958">
        <v>26141</v>
      </c>
      <c r="W74" s="958"/>
      <c r="X74" s="958"/>
      <c r="Y74" s="958"/>
      <c r="Z74" s="958"/>
      <c r="AA74" s="958">
        <v>2691</v>
      </c>
      <c r="AB74" s="958"/>
      <c r="AC74" s="958"/>
      <c r="AD74" s="958"/>
      <c r="AE74" s="958"/>
      <c r="AF74" s="958">
        <v>36115</v>
      </c>
      <c r="AG74" s="958"/>
      <c r="AH74" s="958"/>
      <c r="AI74" s="958"/>
      <c r="AJ74" s="958"/>
      <c r="AK74" s="958" t="s">
        <v>549</v>
      </c>
      <c r="AL74" s="958"/>
      <c r="AM74" s="958"/>
      <c r="AN74" s="958"/>
      <c r="AO74" s="958"/>
      <c r="AP74" s="958">
        <v>55247</v>
      </c>
      <c r="AQ74" s="958"/>
      <c r="AR74" s="958"/>
      <c r="AS74" s="958"/>
      <c r="AT74" s="958"/>
      <c r="AU74" s="958" t="s">
        <v>549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551</v>
      </c>
      <c r="C75" s="962"/>
      <c r="D75" s="962"/>
      <c r="E75" s="962"/>
      <c r="F75" s="962"/>
      <c r="G75" s="962"/>
      <c r="H75" s="962"/>
      <c r="I75" s="962"/>
      <c r="J75" s="962"/>
      <c r="K75" s="962"/>
      <c r="L75" s="962"/>
      <c r="M75" s="962"/>
      <c r="N75" s="962"/>
      <c r="O75" s="962"/>
      <c r="P75" s="963"/>
      <c r="Q75" s="965">
        <v>3013</v>
      </c>
      <c r="R75" s="966"/>
      <c r="S75" s="966"/>
      <c r="T75" s="966"/>
      <c r="U75" s="967"/>
      <c r="V75" s="968">
        <v>2588</v>
      </c>
      <c r="W75" s="966"/>
      <c r="X75" s="966"/>
      <c r="Y75" s="966"/>
      <c r="Z75" s="967"/>
      <c r="AA75" s="968">
        <v>425</v>
      </c>
      <c r="AB75" s="966"/>
      <c r="AC75" s="966"/>
      <c r="AD75" s="966"/>
      <c r="AE75" s="967"/>
      <c r="AF75" s="968">
        <v>3544</v>
      </c>
      <c r="AG75" s="966"/>
      <c r="AH75" s="966"/>
      <c r="AI75" s="966"/>
      <c r="AJ75" s="967"/>
      <c r="AK75" s="968" t="s">
        <v>549</v>
      </c>
      <c r="AL75" s="966"/>
      <c r="AM75" s="966"/>
      <c r="AN75" s="966"/>
      <c r="AO75" s="967"/>
      <c r="AP75" s="968">
        <v>9249</v>
      </c>
      <c r="AQ75" s="966"/>
      <c r="AR75" s="966"/>
      <c r="AS75" s="966"/>
      <c r="AT75" s="967"/>
      <c r="AU75" s="968" t="s">
        <v>549</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40856</v>
      </c>
      <c r="AG88" s="946"/>
      <c r="AH88" s="946"/>
      <c r="AI88" s="946"/>
      <c r="AJ88" s="946"/>
      <c r="AK88" s="950"/>
      <c r="AL88" s="950"/>
      <c r="AM88" s="950"/>
      <c r="AN88" s="950"/>
      <c r="AO88" s="950"/>
      <c r="AP88" s="946">
        <v>65955</v>
      </c>
      <c r="AQ88" s="946"/>
      <c r="AR88" s="946"/>
      <c r="AS88" s="946"/>
      <c r="AT88" s="946"/>
      <c r="AU88" s="946">
        <v>300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100</v>
      </c>
      <c r="CS102" s="940"/>
      <c r="CT102" s="940"/>
      <c r="CU102" s="940"/>
      <c r="CV102" s="941"/>
      <c r="CW102" s="939">
        <v>97</v>
      </c>
      <c r="CX102" s="940"/>
      <c r="CY102" s="940"/>
      <c r="CZ102" s="940"/>
      <c r="DA102" s="941"/>
      <c r="DB102" s="939" t="s">
        <v>486</v>
      </c>
      <c r="DC102" s="940"/>
      <c r="DD102" s="940"/>
      <c r="DE102" s="940"/>
      <c r="DF102" s="941"/>
      <c r="DG102" s="939" t="s">
        <v>486</v>
      </c>
      <c r="DH102" s="940"/>
      <c r="DI102" s="940"/>
      <c r="DJ102" s="940"/>
      <c r="DK102" s="941"/>
      <c r="DL102" s="939" t="s">
        <v>486</v>
      </c>
      <c r="DM102" s="940"/>
      <c r="DN102" s="940"/>
      <c r="DO102" s="940"/>
      <c r="DP102" s="941"/>
      <c r="DQ102" s="939" t="s">
        <v>486</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295</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295</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295</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642104</v>
      </c>
      <c r="AB110" s="876"/>
      <c r="AC110" s="876"/>
      <c r="AD110" s="876"/>
      <c r="AE110" s="877"/>
      <c r="AF110" s="878">
        <v>720758</v>
      </c>
      <c r="AG110" s="876"/>
      <c r="AH110" s="876"/>
      <c r="AI110" s="876"/>
      <c r="AJ110" s="877"/>
      <c r="AK110" s="878">
        <v>762731</v>
      </c>
      <c r="AL110" s="876"/>
      <c r="AM110" s="876"/>
      <c r="AN110" s="876"/>
      <c r="AO110" s="877"/>
      <c r="AP110" s="879">
        <v>14.6</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8394784</v>
      </c>
      <c r="BR110" s="829"/>
      <c r="BS110" s="829"/>
      <c r="BT110" s="829"/>
      <c r="BU110" s="829"/>
      <c r="BV110" s="829">
        <v>8107009</v>
      </c>
      <c r="BW110" s="829"/>
      <c r="BX110" s="829"/>
      <c r="BY110" s="829"/>
      <c r="BZ110" s="829"/>
      <c r="CA110" s="829">
        <v>7722022</v>
      </c>
      <c r="CB110" s="829"/>
      <c r="CC110" s="829"/>
      <c r="CD110" s="829"/>
      <c r="CE110" s="829"/>
      <c r="CF110" s="853">
        <v>147.69999999999999</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2867150</v>
      </c>
      <c r="BR112" s="804"/>
      <c r="BS112" s="804"/>
      <c r="BT112" s="804"/>
      <c r="BU112" s="804"/>
      <c r="BV112" s="804">
        <v>2658388</v>
      </c>
      <c r="BW112" s="804"/>
      <c r="BX112" s="804"/>
      <c r="BY112" s="804"/>
      <c r="BZ112" s="804"/>
      <c r="CA112" s="804">
        <v>2363261</v>
      </c>
      <c r="CB112" s="804"/>
      <c r="CC112" s="804"/>
      <c r="CD112" s="804"/>
      <c r="CE112" s="804"/>
      <c r="CF112" s="862">
        <v>45.2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268534</v>
      </c>
      <c r="AB113" s="906"/>
      <c r="AC113" s="906"/>
      <c r="AD113" s="906"/>
      <c r="AE113" s="907"/>
      <c r="AF113" s="908">
        <v>278237</v>
      </c>
      <c r="AG113" s="906"/>
      <c r="AH113" s="906"/>
      <c r="AI113" s="906"/>
      <c r="AJ113" s="907"/>
      <c r="AK113" s="908">
        <v>191043</v>
      </c>
      <c r="AL113" s="906"/>
      <c r="AM113" s="906"/>
      <c r="AN113" s="906"/>
      <c r="AO113" s="907"/>
      <c r="AP113" s="909">
        <v>3.7</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364309</v>
      </c>
      <c r="BR113" s="804"/>
      <c r="BS113" s="804"/>
      <c r="BT113" s="804"/>
      <c r="BU113" s="804"/>
      <c r="BV113" s="804">
        <v>332128</v>
      </c>
      <c r="BW113" s="804"/>
      <c r="BX113" s="804"/>
      <c r="BY113" s="804"/>
      <c r="BZ113" s="804"/>
      <c r="CA113" s="804">
        <v>299885</v>
      </c>
      <c r="CB113" s="804"/>
      <c r="CC113" s="804"/>
      <c r="CD113" s="804"/>
      <c r="CE113" s="804"/>
      <c r="CF113" s="862">
        <v>5.7</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32805</v>
      </c>
      <c r="AB114" s="767"/>
      <c r="AC114" s="767"/>
      <c r="AD114" s="767"/>
      <c r="AE114" s="768"/>
      <c r="AF114" s="769">
        <v>32916</v>
      </c>
      <c r="AG114" s="767"/>
      <c r="AH114" s="767"/>
      <c r="AI114" s="767"/>
      <c r="AJ114" s="768"/>
      <c r="AK114" s="769">
        <v>32900</v>
      </c>
      <c r="AL114" s="767"/>
      <c r="AM114" s="767"/>
      <c r="AN114" s="767"/>
      <c r="AO114" s="768"/>
      <c r="AP114" s="811">
        <v>0.6</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800302</v>
      </c>
      <c r="BR114" s="804"/>
      <c r="BS114" s="804"/>
      <c r="BT114" s="804"/>
      <c r="BU114" s="804"/>
      <c r="BV114" s="804">
        <v>812677</v>
      </c>
      <c r="BW114" s="804"/>
      <c r="BX114" s="804"/>
      <c r="BY114" s="804"/>
      <c r="BZ114" s="804"/>
      <c r="CA114" s="804">
        <v>903319</v>
      </c>
      <c r="CB114" s="804"/>
      <c r="CC114" s="804"/>
      <c r="CD114" s="804"/>
      <c r="CE114" s="804"/>
      <c r="CF114" s="862">
        <v>17.3</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943443</v>
      </c>
      <c r="AB117" s="890"/>
      <c r="AC117" s="890"/>
      <c r="AD117" s="890"/>
      <c r="AE117" s="891"/>
      <c r="AF117" s="892">
        <v>1031911</v>
      </c>
      <c r="AG117" s="890"/>
      <c r="AH117" s="890"/>
      <c r="AI117" s="890"/>
      <c r="AJ117" s="891"/>
      <c r="AK117" s="892">
        <v>986674</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295</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440</v>
      </c>
      <c r="BP119" s="865"/>
      <c r="BQ119" s="866">
        <v>12426545</v>
      </c>
      <c r="BR119" s="832"/>
      <c r="BS119" s="832"/>
      <c r="BT119" s="832"/>
      <c r="BU119" s="832"/>
      <c r="BV119" s="832">
        <v>11910202</v>
      </c>
      <c r="BW119" s="832"/>
      <c r="BX119" s="832"/>
      <c r="BY119" s="832"/>
      <c r="BZ119" s="832"/>
      <c r="CA119" s="832">
        <v>11288487</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3959704</v>
      </c>
      <c r="BR120" s="829"/>
      <c r="BS120" s="829"/>
      <c r="BT120" s="829"/>
      <c r="BU120" s="829"/>
      <c r="BV120" s="829">
        <v>4325189</v>
      </c>
      <c r="BW120" s="829"/>
      <c r="BX120" s="829"/>
      <c r="BY120" s="829"/>
      <c r="BZ120" s="829"/>
      <c r="CA120" s="829">
        <v>4596995</v>
      </c>
      <c r="CB120" s="829"/>
      <c r="CC120" s="829"/>
      <c r="CD120" s="829"/>
      <c r="CE120" s="829"/>
      <c r="CF120" s="853">
        <v>87.9</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t="s">
        <v>121</v>
      </c>
      <c r="DH120" s="829"/>
      <c r="DI120" s="829"/>
      <c r="DJ120" s="829"/>
      <c r="DK120" s="829"/>
      <c r="DL120" s="829">
        <v>2658388</v>
      </c>
      <c r="DM120" s="829"/>
      <c r="DN120" s="829"/>
      <c r="DO120" s="829"/>
      <c r="DP120" s="829"/>
      <c r="DQ120" s="829">
        <v>2363261</v>
      </c>
      <c r="DR120" s="829"/>
      <c r="DS120" s="829"/>
      <c r="DT120" s="829"/>
      <c r="DU120" s="829"/>
      <c r="DV120" s="830">
        <v>45.2</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8488293</v>
      </c>
      <c r="BR122" s="832"/>
      <c r="BS122" s="832"/>
      <c r="BT122" s="832"/>
      <c r="BU122" s="832"/>
      <c r="BV122" s="832">
        <v>8274925</v>
      </c>
      <c r="BW122" s="832"/>
      <c r="BX122" s="832"/>
      <c r="BY122" s="832"/>
      <c r="BZ122" s="832"/>
      <c r="CA122" s="832">
        <v>7867375</v>
      </c>
      <c r="CB122" s="832"/>
      <c r="CC122" s="832"/>
      <c r="CD122" s="832"/>
      <c r="CE122" s="832"/>
      <c r="CF122" s="833">
        <v>150.5</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448</v>
      </c>
      <c r="BP123" s="865"/>
      <c r="BQ123" s="819">
        <v>12447997</v>
      </c>
      <c r="BR123" s="820"/>
      <c r="BS123" s="820"/>
      <c r="BT123" s="820"/>
      <c r="BU123" s="820"/>
      <c r="BV123" s="820">
        <v>12600114</v>
      </c>
      <c r="BW123" s="820"/>
      <c r="BX123" s="820"/>
      <c r="BY123" s="820"/>
      <c r="BZ123" s="820"/>
      <c r="CA123" s="820">
        <v>12464370</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v>2867150</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121</v>
      </c>
      <c r="BG128" s="774"/>
      <c r="BH128" s="774"/>
      <c r="BI128" s="774"/>
      <c r="BJ128" s="774"/>
      <c r="BK128" s="774"/>
      <c r="BL128" s="797"/>
      <c r="BM128" s="773">
        <v>14.5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5870200</v>
      </c>
      <c r="AB129" s="767"/>
      <c r="AC129" s="767"/>
      <c r="AD129" s="767"/>
      <c r="AE129" s="768"/>
      <c r="AF129" s="769">
        <v>5765329</v>
      </c>
      <c r="AG129" s="767"/>
      <c r="AH129" s="767"/>
      <c r="AI129" s="767"/>
      <c r="AJ129" s="768"/>
      <c r="AK129" s="769">
        <v>5886203</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121</v>
      </c>
      <c r="BG129" s="758"/>
      <c r="BH129" s="758"/>
      <c r="BI129" s="758"/>
      <c r="BJ129" s="758"/>
      <c r="BK129" s="758"/>
      <c r="BL129" s="759"/>
      <c r="BM129" s="757">
        <v>19.5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642492</v>
      </c>
      <c r="AB130" s="767"/>
      <c r="AC130" s="767"/>
      <c r="AD130" s="767"/>
      <c r="AE130" s="768"/>
      <c r="AF130" s="769">
        <v>648761</v>
      </c>
      <c r="AG130" s="767"/>
      <c r="AH130" s="767"/>
      <c r="AI130" s="767"/>
      <c r="AJ130" s="768"/>
      <c r="AK130" s="769">
        <v>658535</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5227708</v>
      </c>
      <c r="AB131" s="751"/>
      <c r="AC131" s="751"/>
      <c r="AD131" s="751"/>
      <c r="AE131" s="752"/>
      <c r="AF131" s="753">
        <v>5116568</v>
      </c>
      <c r="AG131" s="751"/>
      <c r="AH131" s="751"/>
      <c r="AI131" s="751"/>
      <c r="AJ131" s="752"/>
      <c r="AK131" s="753">
        <v>5227668</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5.7568441080000001</v>
      </c>
      <c r="AB132" s="732"/>
      <c r="AC132" s="732"/>
      <c r="AD132" s="732"/>
      <c r="AE132" s="733"/>
      <c r="AF132" s="734">
        <v>7.488418018</v>
      </c>
      <c r="AG132" s="732"/>
      <c r="AH132" s="732"/>
      <c r="AI132" s="732"/>
      <c r="AJ132" s="733"/>
      <c r="AK132" s="734">
        <v>6.2769670910000004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5.8</v>
      </c>
      <c r="AB133" s="711"/>
      <c r="AC133" s="711"/>
      <c r="AD133" s="711"/>
      <c r="AE133" s="712"/>
      <c r="AF133" s="710">
        <v>6</v>
      </c>
      <c r="AG133" s="711"/>
      <c r="AH133" s="711"/>
      <c r="AI133" s="711"/>
      <c r="AJ133" s="712"/>
      <c r="AK133" s="710">
        <v>6.5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Q5aFCec+DTEEazvkhcKRa+JejhKcFeWyBVp9HNUtTRWWUzv4FAkhdhungpZ9n7QlgbsMeI/XVQtTVAHry7yZg==" saltValue="/ckXBIvSq8LN2LAQgcp+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1" zoomScaleNormal="85" zoomScaleSheetLayoutView="71"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VFelAIR5i40xh/VCSIW9763CufnrvO5ELqg3oRV3hT9RAn7HvlQnMW0lsD1DZp0+Lp1GmtALUkBTAUokHsGuQ==" saltValue="+NXGPSnmOENJVFXwkuvI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1" zoomScaleNormal="71"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L/d7MCip9jui5Xk34IVwwSz620FMQhgdlGeDowphy34ZNxi0NJk2fVkEVC5r3DIJnwtq1UK0TjyEa+1sy29Gg==" saltValue="JfNEyxOlj7XnZ5aMjSy8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4" zoomScaleSheetLayoutView="54"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 x14ac:dyDescent="0.2">
      <c r="A8" s="259"/>
      <c r="AK8" s="268"/>
      <c r="AL8" s="269"/>
      <c r="AM8" s="269"/>
      <c r="AN8" s="270"/>
      <c r="AO8" s="1106"/>
      <c r="AP8" s="271" t="s">
        <v>479</v>
      </c>
      <c r="AQ8" s="272" t="s">
        <v>480</v>
      </c>
      <c r="AR8" s="273" t="s">
        <v>481</v>
      </c>
    </row>
    <row r="9" spans="1:46" ht="13" x14ac:dyDescent="0.2">
      <c r="A9" s="259"/>
      <c r="AK9" s="1117" t="s">
        <v>482</v>
      </c>
      <c r="AL9" s="1118"/>
      <c r="AM9" s="1118"/>
      <c r="AN9" s="1119"/>
      <c r="AO9" s="274">
        <v>1337506</v>
      </c>
      <c r="AP9" s="274">
        <v>56814</v>
      </c>
      <c r="AQ9" s="275">
        <v>67248</v>
      </c>
      <c r="AR9" s="276">
        <v>-15.5</v>
      </c>
    </row>
    <row r="10" spans="1:46" ht="13.5" customHeight="1" x14ac:dyDescent="0.2">
      <c r="A10" s="259"/>
      <c r="AK10" s="1117" t="s">
        <v>483</v>
      </c>
      <c r="AL10" s="1118"/>
      <c r="AM10" s="1118"/>
      <c r="AN10" s="1119"/>
      <c r="AO10" s="277">
        <v>13508</v>
      </c>
      <c r="AP10" s="277">
        <v>574</v>
      </c>
      <c r="AQ10" s="278">
        <v>9038</v>
      </c>
      <c r="AR10" s="279">
        <v>-93.6</v>
      </c>
    </row>
    <row r="11" spans="1:46" ht="13.5" customHeight="1" x14ac:dyDescent="0.2">
      <c r="A11" s="259"/>
      <c r="AK11" s="1117" t="s">
        <v>484</v>
      </c>
      <c r="AL11" s="1118"/>
      <c r="AM11" s="1118"/>
      <c r="AN11" s="1119"/>
      <c r="AO11" s="277">
        <v>1376</v>
      </c>
      <c r="AP11" s="277">
        <v>58</v>
      </c>
      <c r="AQ11" s="278">
        <v>320</v>
      </c>
      <c r="AR11" s="279">
        <v>-81.900000000000006</v>
      </c>
    </row>
    <row r="12" spans="1:46" ht="13.5" customHeight="1" x14ac:dyDescent="0.2">
      <c r="A12" s="259"/>
      <c r="AK12" s="1117" t="s">
        <v>485</v>
      </c>
      <c r="AL12" s="1118"/>
      <c r="AM12" s="1118"/>
      <c r="AN12" s="1119"/>
      <c r="AO12" s="277" t="s">
        <v>486</v>
      </c>
      <c r="AP12" s="277" t="s">
        <v>486</v>
      </c>
      <c r="AQ12" s="278">
        <v>22</v>
      </c>
      <c r="AR12" s="279" t="s">
        <v>486</v>
      </c>
    </row>
    <row r="13" spans="1:46" ht="13.5" customHeight="1" x14ac:dyDescent="0.2">
      <c r="A13" s="259"/>
      <c r="AK13" s="1117" t="s">
        <v>487</v>
      </c>
      <c r="AL13" s="1118"/>
      <c r="AM13" s="1118"/>
      <c r="AN13" s="1119"/>
      <c r="AO13" s="277">
        <v>97837</v>
      </c>
      <c r="AP13" s="277">
        <v>4156</v>
      </c>
      <c r="AQ13" s="278">
        <v>2764</v>
      </c>
      <c r="AR13" s="279">
        <v>50.4</v>
      </c>
    </row>
    <row r="14" spans="1:46" ht="13.5" customHeight="1" x14ac:dyDescent="0.2">
      <c r="A14" s="259"/>
      <c r="AK14" s="1117" t="s">
        <v>488</v>
      </c>
      <c r="AL14" s="1118"/>
      <c r="AM14" s="1118"/>
      <c r="AN14" s="1119"/>
      <c r="AO14" s="277">
        <v>33660</v>
      </c>
      <c r="AP14" s="277">
        <v>1430</v>
      </c>
      <c r="AQ14" s="278">
        <v>1165</v>
      </c>
      <c r="AR14" s="279">
        <v>22.7</v>
      </c>
    </row>
    <row r="15" spans="1:46" ht="13.5" customHeight="1" x14ac:dyDescent="0.2">
      <c r="A15" s="259"/>
      <c r="AK15" s="1120" t="s">
        <v>489</v>
      </c>
      <c r="AL15" s="1121"/>
      <c r="AM15" s="1121"/>
      <c r="AN15" s="1122"/>
      <c r="AO15" s="277">
        <v>-78218</v>
      </c>
      <c r="AP15" s="277">
        <v>-3322</v>
      </c>
      <c r="AQ15" s="278">
        <v>-3941</v>
      </c>
      <c r="AR15" s="279">
        <v>-15.7</v>
      </c>
    </row>
    <row r="16" spans="1:46" ht="13" x14ac:dyDescent="0.2">
      <c r="A16" s="259"/>
      <c r="AK16" s="1120" t="s">
        <v>178</v>
      </c>
      <c r="AL16" s="1121"/>
      <c r="AM16" s="1121"/>
      <c r="AN16" s="1122"/>
      <c r="AO16" s="277">
        <v>1405669</v>
      </c>
      <c r="AP16" s="277">
        <v>59709</v>
      </c>
      <c r="AQ16" s="278">
        <v>76616</v>
      </c>
      <c r="AR16" s="279">
        <v>-22.1</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3" t="s">
        <v>494</v>
      </c>
      <c r="AL21" s="1124"/>
      <c r="AM21" s="1124"/>
      <c r="AN21" s="1125"/>
      <c r="AO21" s="289">
        <v>5.86</v>
      </c>
      <c r="AP21" s="290">
        <v>6.73</v>
      </c>
      <c r="AQ21" s="291">
        <v>-0.87</v>
      </c>
      <c r="AS21" s="292"/>
      <c r="AT21" s="288"/>
    </row>
    <row r="22" spans="1:46" s="260" customFormat="1" ht="13" x14ac:dyDescent="0.2">
      <c r="A22" s="288"/>
      <c r="AK22" s="1123" t="s">
        <v>495</v>
      </c>
      <c r="AL22" s="1124"/>
      <c r="AM22" s="1124"/>
      <c r="AN22" s="1125"/>
      <c r="AO22" s="293">
        <v>93.8</v>
      </c>
      <c r="AP22" s="294">
        <v>96.9</v>
      </c>
      <c r="AQ22" s="295">
        <v>-3.1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762731</v>
      </c>
      <c r="AP32" s="303">
        <v>32399</v>
      </c>
      <c r="AQ32" s="304">
        <v>33390</v>
      </c>
      <c r="AR32" s="305">
        <v>-3</v>
      </c>
    </row>
    <row r="33" spans="1:46" ht="13.5" customHeight="1" x14ac:dyDescent="0.2">
      <c r="A33" s="259"/>
      <c r="AK33" s="1107" t="s">
        <v>500</v>
      </c>
      <c r="AL33" s="1108"/>
      <c r="AM33" s="1108"/>
      <c r="AN33" s="1109"/>
      <c r="AO33" s="303" t="s">
        <v>486</v>
      </c>
      <c r="AP33" s="303" t="s">
        <v>486</v>
      </c>
      <c r="AQ33" s="304" t="s">
        <v>486</v>
      </c>
      <c r="AR33" s="305" t="s">
        <v>486</v>
      </c>
    </row>
    <row r="34" spans="1:46" ht="27" customHeight="1" x14ac:dyDescent="0.2">
      <c r="A34" s="259"/>
      <c r="AK34" s="1107" t="s">
        <v>501</v>
      </c>
      <c r="AL34" s="1108"/>
      <c r="AM34" s="1108"/>
      <c r="AN34" s="1109"/>
      <c r="AO34" s="303" t="s">
        <v>486</v>
      </c>
      <c r="AP34" s="303" t="s">
        <v>486</v>
      </c>
      <c r="AQ34" s="304" t="s">
        <v>486</v>
      </c>
      <c r="AR34" s="305" t="s">
        <v>486</v>
      </c>
    </row>
    <row r="35" spans="1:46" ht="27" customHeight="1" x14ac:dyDescent="0.2">
      <c r="A35" s="259"/>
      <c r="AK35" s="1107" t="s">
        <v>502</v>
      </c>
      <c r="AL35" s="1108"/>
      <c r="AM35" s="1108"/>
      <c r="AN35" s="1109"/>
      <c r="AO35" s="303">
        <v>191043</v>
      </c>
      <c r="AP35" s="303">
        <v>8115</v>
      </c>
      <c r="AQ35" s="304">
        <v>8851</v>
      </c>
      <c r="AR35" s="305">
        <v>-8.3000000000000007</v>
      </c>
    </row>
    <row r="36" spans="1:46" ht="27" customHeight="1" x14ac:dyDescent="0.2">
      <c r="A36" s="259"/>
      <c r="AK36" s="1107" t="s">
        <v>503</v>
      </c>
      <c r="AL36" s="1108"/>
      <c r="AM36" s="1108"/>
      <c r="AN36" s="1109"/>
      <c r="AO36" s="303">
        <v>32900</v>
      </c>
      <c r="AP36" s="303">
        <v>1398</v>
      </c>
      <c r="AQ36" s="304">
        <v>2033</v>
      </c>
      <c r="AR36" s="305">
        <v>-31.2</v>
      </c>
    </row>
    <row r="37" spans="1:46" ht="13.5" customHeight="1" x14ac:dyDescent="0.2">
      <c r="A37" s="259"/>
      <c r="AK37" s="1107" t="s">
        <v>504</v>
      </c>
      <c r="AL37" s="1108"/>
      <c r="AM37" s="1108"/>
      <c r="AN37" s="1109"/>
      <c r="AO37" s="303" t="s">
        <v>486</v>
      </c>
      <c r="AP37" s="303" t="s">
        <v>486</v>
      </c>
      <c r="AQ37" s="304">
        <v>640</v>
      </c>
      <c r="AR37" s="305" t="s">
        <v>486</v>
      </c>
    </row>
    <row r="38" spans="1:46" ht="27" customHeight="1" x14ac:dyDescent="0.2">
      <c r="A38" s="259"/>
      <c r="AK38" s="1110" t="s">
        <v>505</v>
      </c>
      <c r="AL38" s="1111"/>
      <c r="AM38" s="1111"/>
      <c r="AN38" s="1112"/>
      <c r="AO38" s="306" t="s">
        <v>486</v>
      </c>
      <c r="AP38" s="306" t="s">
        <v>486</v>
      </c>
      <c r="AQ38" s="307">
        <v>1</v>
      </c>
      <c r="AR38" s="295" t="s">
        <v>486</v>
      </c>
      <c r="AS38" s="302"/>
    </row>
    <row r="39" spans="1:46" ht="13" x14ac:dyDescent="0.2">
      <c r="A39" s="259"/>
      <c r="AK39" s="1110" t="s">
        <v>506</v>
      </c>
      <c r="AL39" s="1111"/>
      <c r="AM39" s="1111"/>
      <c r="AN39" s="1112"/>
      <c r="AO39" s="303" t="s">
        <v>486</v>
      </c>
      <c r="AP39" s="303" t="s">
        <v>486</v>
      </c>
      <c r="AQ39" s="304">
        <v>-3025</v>
      </c>
      <c r="AR39" s="305" t="s">
        <v>486</v>
      </c>
      <c r="AS39" s="302"/>
    </row>
    <row r="40" spans="1:46" ht="27" customHeight="1" x14ac:dyDescent="0.2">
      <c r="A40" s="259"/>
      <c r="AK40" s="1107" t="s">
        <v>507</v>
      </c>
      <c r="AL40" s="1108"/>
      <c r="AM40" s="1108"/>
      <c r="AN40" s="1109"/>
      <c r="AO40" s="303">
        <v>-658535</v>
      </c>
      <c r="AP40" s="303">
        <v>-27973</v>
      </c>
      <c r="AQ40" s="304">
        <v>-26876</v>
      </c>
      <c r="AR40" s="305">
        <v>4.0999999999999996</v>
      </c>
      <c r="AS40" s="302"/>
    </row>
    <row r="41" spans="1:46" ht="13" x14ac:dyDescent="0.2">
      <c r="A41" s="259"/>
      <c r="AK41" s="1113" t="s">
        <v>288</v>
      </c>
      <c r="AL41" s="1114"/>
      <c r="AM41" s="1114"/>
      <c r="AN41" s="1115"/>
      <c r="AO41" s="303">
        <v>328139</v>
      </c>
      <c r="AP41" s="303">
        <v>13938</v>
      </c>
      <c r="AQ41" s="304">
        <v>15015</v>
      </c>
      <c r="AR41" s="305">
        <v>-7.2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 x14ac:dyDescent="0.2">
      <c r="A50" s="259"/>
      <c r="AK50" s="317"/>
      <c r="AL50" s="318"/>
      <c r="AM50" s="1101"/>
      <c r="AN50" s="319" t="s">
        <v>511</v>
      </c>
      <c r="AO50" s="320" t="s">
        <v>512</v>
      </c>
      <c r="AP50" s="321" t="s">
        <v>513</v>
      </c>
      <c r="AQ50" s="322" t="s">
        <v>514</v>
      </c>
      <c r="AR50" s="323" t="s">
        <v>515</v>
      </c>
    </row>
    <row r="51" spans="1:44" ht="13" x14ac:dyDescent="0.2">
      <c r="A51" s="259"/>
      <c r="AK51" s="315" t="s">
        <v>516</v>
      </c>
      <c r="AL51" s="316"/>
      <c r="AM51" s="324">
        <v>922561</v>
      </c>
      <c r="AN51" s="325">
        <v>38570</v>
      </c>
      <c r="AO51" s="326">
        <v>-23.3</v>
      </c>
      <c r="AP51" s="327">
        <v>51264</v>
      </c>
      <c r="AQ51" s="328">
        <v>8.1999999999999993</v>
      </c>
      <c r="AR51" s="329">
        <v>-31.5</v>
      </c>
    </row>
    <row r="52" spans="1:44" ht="13" x14ac:dyDescent="0.2">
      <c r="A52" s="259"/>
      <c r="AK52" s="330"/>
      <c r="AL52" s="331" t="s">
        <v>517</v>
      </c>
      <c r="AM52" s="332">
        <v>335987</v>
      </c>
      <c r="AN52" s="333">
        <v>14047</v>
      </c>
      <c r="AO52" s="334">
        <v>-21.8</v>
      </c>
      <c r="AP52" s="335">
        <v>26040</v>
      </c>
      <c r="AQ52" s="336">
        <v>4.5</v>
      </c>
      <c r="AR52" s="337">
        <v>-26.3</v>
      </c>
    </row>
    <row r="53" spans="1:44" ht="13" x14ac:dyDescent="0.2">
      <c r="A53" s="259"/>
      <c r="AK53" s="315" t="s">
        <v>518</v>
      </c>
      <c r="AL53" s="316"/>
      <c r="AM53" s="324">
        <v>2007978</v>
      </c>
      <c r="AN53" s="325">
        <v>84686</v>
      </c>
      <c r="AO53" s="326">
        <v>119.6</v>
      </c>
      <c r="AP53" s="327">
        <v>52068</v>
      </c>
      <c r="AQ53" s="328">
        <v>1.6</v>
      </c>
      <c r="AR53" s="329">
        <v>118</v>
      </c>
    </row>
    <row r="54" spans="1:44" ht="13" x14ac:dyDescent="0.2">
      <c r="A54" s="259"/>
      <c r="AK54" s="330"/>
      <c r="AL54" s="331" t="s">
        <v>517</v>
      </c>
      <c r="AM54" s="332">
        <v>685428</v>
      </c>
      <c r="AN54" s="333">
        <v>28908</v>
      </c>
      <c r="AO54" s="334">
        <v>105.8</v>
      </c>
      <c r="AP54" s="335">
        <v>26936</v>
      </c>
      <c r="AQ54" s="336">
        <v>3.4</v>
      </c>
      <c r="AR54" s="337">
        <v>102.4</v>
      </c>
    </row>
    <row r="55" spans="1:44" ht="13" x14ac:dyDescent="0.2">
      <c r="A55" s="259"/>
      <c r="AK55" s="315" t="s">
        <v>519</v>
      </c>
      <c r="AL55" s="316"/>
      <c r="AM55" s="324">
        <v>1121231</v>
      </c>
      <c r="AN55" s="325">
        <v>47542</v>
      </c>
      <c r="AO55" s="326">
        <v>-43.9</v>
      </c>
      <c r="AP55" s="327">
        <v>47161</v>
      </c>
      <c r="AQ55" s="328">
        <v>-9.4</v>
      </c>
      <c r="AR55" s="329">
        <v>-34.5</v>
      </c>
    </row>
    <row r="56" spans="1:44" ht="13" x14ac:dyDescent="0.2">
      <c r="A56" s="259"/>
      <c r="AK56" s="330"/>
      <c r="AL56" s="331" t="s">
        <v>517</v>
      </c>
      <c r="AM56" s="332">
        <v>576350</v>
      </c>
      <c r="AN56" s="333">
        <v>24438</v>
      </c>
      <c r="AO56" s="334">
        <v>-15.5</v>
      </c>
      <c r="AP56" s="335">
        <v>24595</v>
      </c>
      <c r="AQ56" s="336">
        <v>-8.6999999999999993</v>
      </c>
      <c r="AR56" s="337">
        <v>-6.8</v>
      </c>
    </row>
    <row r="57" spans="1:44" ht="13" x14ac:dyDescent="0.2">
      <c r="A57" s="259"/>
      <c r="AK57" s="315" t="s">
        <v>520</v>
      </c>
      <c r="AL57" s="316"/>
      <c r="AM57" s="324">
        <v>734777</v>
      </c>
      <c r="AN57" s="325">
        <v>31287</v>
      </c>
      <c r="AO57" s="326">
        <v>-34.200000000000003</v>
      </c>
      <c r="AP57" s="327">
        <v>43423</v>
      </c>
      <c r="AQ57" s="328">
        <v>-7.9</v>
      </c>
      <c r="AR57" s="329">
        <v>-26.3</v>
      </c>
    </row>
    <row r="58" spans="1:44" ht="13" x14ac:dyDescent="0.2">
      <c r="A58" s="259"/>
      <c r="AK58" s="330"/>
      <c r="AL58" s="331" t="s">
        <v>517</v>
      </c>
      <c r="AM58" s="332">
        <v>450209</v>
      </c>
      <c r="AN58" s="333">
        <v>19170</v>
      </c>
      <c r="AO58" s="334">
        <v>-21.6</v>
      </c>
      <c r="AP58" s="335">
        <v>22207</v>
      </c>
      <c r="AQ58" s="336">
        <v>-9.6999999999999993</v>
      </c>
      <c r="AR58" s="337">
        <v>-11.9</v>
      </c>
    </row>
    <row r="59" spans="1:44" ht="13" x14ac:dyDescent="0.2">
      <c r="A59" s="259"/>
      <c r="AK59" s="315" t="s">
        <v>521</v>
      </c>
      <c r="AL59" s="316"/>
      <c r="AM59" s="324">
        <v>698844</v>
      </c>
      <c r="AN59" s="325">
        <v>29685</v>
      </c>
      <c r="AO59" s="326">
        <v>-5.0999999999999996</v>
      </c>
      <c r="AP59" s="327">
        <v>45265</v>
      </c>
      <c r="AQ59" s="328">
        <v>4.2</v>
      </c>
      <c r="AR59" s="329">
        <v>-9.3000000000000007</v>
      </c>
    </row>
    <row r="60" spans="1:44" ht="13" x14ac:dyDescent="0.2">
      <c r="A60" s="259"/>
      <c r="AK60" s="330"/>
      <c r="AL60" s="331" t="s">
        <v>517</v>
      </c>
      <c r="AM60" s="332">
        <v>380492</v>
      </c>
      <c r="AN60" s="333">
        <v>16162</v>
      </c>
      <c r="AO60" s="334">
        <v>-15.7</v>
      </c>
      <c r="AP60" s="335">
        <v>22600</v>
      </c>
      <c r="AQ60" s="336">
        <v>1.8</v>
      </c>
      <c r="AR60" s="337">
        <v>-17.5</v>
      </c>
    </row>
    <row r="61" spans="1:44" ht="13" x14ac:dyDescent="0.2">
      <c r="A61" s="259"/>
      <c r="AK61" s="315" t="s">
        <v>522</v>
      </c>
      <c r="AL61" s="338"/>
      <c r="AM61" s="324">
        <v>1097078</v>
      </c>
      <c r="AN61" s="325">
        <v>46354</v>
      </c>
      <c r="AO61" s="326">
        <v>2.6</v>
      </c>
      <c r="AP61" s="327">
        <v>47836</v>
      </c>
      <c r="AQ61" s="339">
        <v>-0.7</v>
      </c>
      <c r="AR61" s="329">
        <v>3.3</v>
      </c>
    </row>
    <row r="62" spans="1:44" ht="13" x14ac:dyDescent="0.2">
      <c r="A62" s="259"/>
      <c r="AK62" s="330"/>
      <c r="AL62" s="331" t="s">
        <v>517</v>
      </c>
      <c r="AM62" s="332">
        <v>485693</v>
      </c>
      <c r="AN62" s="333">
        <v>20545</v>
      </c>
      <c r="AO62" s="334">
        <v>6.2</v>
      </c>
      <c r="AP62" s="335">
        <v>24476</v>
      </c>
      <c r="AQ62" s="336">
        <v>-1.7</v>
      </c>
      <c r="AR62" s="337">
        <v>7.9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eeovA+eQeJXw2L/oK2mDMZsRj3rvW59I7flwzfO1bzbxE3sXvgvDm+aR/GNVIEHk34HkKoZ7JO15tPCahfKTA==" saltValue="k6oDjuGSrk0FD6wFWWlg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yGoNE+hl1dCIxfFmDEvap+stcUh4MnzFrHGuKvL9mOaG0qCdj9tkWwVQunNZUnKkeZ7VAZbLOHwfosTgt9ktxA==" saltValue="jIvIaBPhrKKt7gxwQjA3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6" zoomScale="40" zoomScaleNormal="4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iRfes5d8QQ8XE2nF5qtfQ/M43r0jSnYeliYLqMC4c0j874xEbilxbCYsOxpnMKO649GTvrAygoguinaM6ZzTWQ==" saltValue="V20mc2Ni6d+jHcZurOun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23.33</v>
      </c>
      <c r="G47" s="12">
        <v>23.68</v>
      </c>
      <c r="H47" s="12">
        <v>26.01</v>
      </c>
      <c r="I47" s="12">
        <v>30.47</v>
      </c>
      <c r="J47" s="13">
        <v>32.43</v>
      </c>
    </row>
    <row r="48" spans="2:10" ht="57.75" customHeight="1" x14ac:dyDescent="0.2">
      <c r="B48" s="14"/>
      <c r="C48" s="1128" t="s">
        <v>4</v>
      </c>
      <c r="D48" s="1128"/>
      <c r="E48" s="1129"/>
      <c r="F48" s="15">
        <v>2.7</v>
      </c>
      <c r="G48" s="16">
        <v>1.69</v>
      </c>
      <c r="H48" s="16">
        <v>7.83</v>
      </c>
      <c r="I48" s="16">
        <v>5.28</v>
      </c>
      <c r="J48" s="17">
        <v>2.95</v>
      </c>
    </row>
    <row r="49" spans="2:10" ht="57.75" customHeight="1" thickBot="1" x14ac:dyDescent="0.25">
      <c r="B49" s="18"/>
      <c r="C49" s="1130" t="s">
        <v>5</v>
      </c>
      <c r="D49" s="1130"/>
      <c r="E49" s="1131"/>
      <c r="F49" s="19" t="s">
        <v>529</v>
      </c>
      <c r="G49" s="20">
        <v>0.4</v>
      </c>
      <c r="H49" s="20">
        <v>10.07</v>
      </c>
      <c r="I49" s="20">
        <v>1.29</v>
      </c>
      <c r="J49" s="21">
        <v>0.37</v>
      </c>
    </row>
    <row r="50" spans="2:10" ht="13" x14ac:dyDescent="0.2"/>
  </sheetData>
  <sheetProtection algorithmName="SHA-512" hashValue="Opp7RUY99cYISYqn/kaLkbd9STxJM63qi9CparRRcKO/0AZ23UgsJbrAIrJ0lCeztQqPAChCWjfaiiwgMChnww==" saltValue="ceFjJLZ8eecQgH532HDS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5" zoomScaleNormal="4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530</v>
      </c>
      <c r="D34" s="1136"/>
      <c r="E34" s="1137"/>
      <c r="F34" s="32">
        <v>2.69</v>
      </c>
      <c r="G34" s="33">
        <v>1.69</v>
      </c>
      <c r="H34" s="33">
        <v>7.83</v>
      </c>
      <c r="I34" s="33">
        <v>5.27</v>
      </c>
      <c r="J34" s="34">
        <v>2.95</v>
      </c>
      <c r="K34" s="22"/>
      <c r="L34" s="22"/>
      <c r="M34" s="22"/>
      <c r="N34" s="22"/>
      <c r="O34" s="22"/>
      <c r="P34" s="22"/>
    </row>
    <row r="35" spans="1:16" ht="39" customHeight="1" x14ac:dyDescent="0.2">
      <c r="A35" s="22"/>
      <c r="B35" s="35"/>
      <c r="C35" s="1132" t="s">
        <v>531</v>
      </c>
      <c r="D35" s="1132"/>
      <c r="E35" s="1133"/>
      <c r="F35" s="36" t="s">
        <v>486</v>
      </c>
      <c r="G35" s="37" t="s">
        <v>486</v>
      </c>
      <c r="H35" s="37" t="s">
        <v>486</v>
      </c>
      <c r="I35" s="37">
        <v>0.56000000000000005</v>
      </c>
      <c r="J35" s="38">
        <v>1.42</v>
      </c>
      <c r="K35" s="22"/>
      <c r="L35" s="22"/>
      <c r="M35" s="22"/>
      <c r="N35" s="22"/>
      <c r="O35" s="22"/>
      <c r="P35" s="22"/>
    </row>
    <row r="36" spans="1:16" ht="39" customHeight="1" x14ac:dyDescent="0.2">
      <c r="A36" s="22"/>
      <c r="B36" s="35"/>
      <c r="C36" s="1132" t="s">
        <v>532</v>
      </c>
      <c r="D36" s="1132"/>
      <c r="E36" s="1133"/>
      <c r="F36" s="36">
        <v>0.84</v>
      </c>
      <c r="G36" s="37">
        <v>1.52</v>
      </c>
      <c r="H36" s="37">
        <v>1.32</v>
      </c>
      <c r="I36" s="37">
        <v>1.98</v>
      </c>
      <c r="J36" s="38">
        <v>0.84</v>
      </c>
      <c r="K36" s="22"/>
      <c r="L36" s="22"/>
      <c r="M36" s="22"/>
      <c r="N36" s="22"/>
      <c r="O36" s="22"/>
      <c r="P36" s="22"/>
    </row>
    <row r="37" spans="1:16" ht="39" customHeight="1" x14ac:dyDescent="0.2">
      <c r="A37" s="22"/>
      <c r="B37" s="35"/>
      <c r="C37" s="1132" t="s">
        <v>533</v>
      </c>
      <c r="D37" s="1132"/>
      <c r="E37" s="1133"/>
      <c r="F37" s="36">
        <v>0.94</v>
      </c>
      <c r="G37" s="37">
        <v>0.95</v>
      </c>
      <c r="H37" s="37">
        <v>0.54</v>
      </c>
      <c r="I37" s="37">
        <v>0.65</v>
      </c>
      <c r="J37" s="38">
        <v>0.27</v>
      </c>
      <c r="K37" s="22"/>
      <c r="L37" s="22"/>
      <c r="M37" s="22"/>
      <c r="N37" s="22"/>
      <c r="O37" s="22"/>
      <c r="P37" s="22"/>
    </row>
    <row r="38" spans="1:16" ht="39" customHeight="1" x14ac:dyDescent="0.2">
      <c r="A38" s="22"/>
      <c r="B38" s="35"/>
      <c r="C38" s="1132" t="s">
        <v>534</v>
      </c>
      <c r="D38" s="1132"/>
      <c r="E38" s="1133"/>
      <c r="F38" s="36">
        <v>0.2</v>
      </c>
      <c r="G38" s="37">
        <v>0.2</v>
      </c>
      <c r="H38" s="37">
        <v>0.02</v>
      </c>
      <c r="I38" s="37">
        <v>0.33</v>
      </c>
      <c r="J38" s="38">
        <v>0.18</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536</v>
      </c>
      <c r="D43" s="1134"/>
      <c r="E43" s="1135"/>
      <c r="F43" s="41">
        <v>18.309999999999999</v>
      </c>
      <c r="G43" s="42">
        <v>18.850000000000001</v>
      </c>
      <c r="H43" s="42">
        <v>18.760000000000002</v>
      </c>
      <c r="I43" s="42">
        <v>19.84</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LJpzP9IZq5LpnljoSC2QcKZdLoIvpn2oOXPftqZqMAQw8H7/yJOSp/0mTGGQYgomGzt0pEETazYUUZq51Cbww==" saltValue="KMXtx55KIXF4zXOV04PT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2" zoomScale="44" zoomScaleNormal="44"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646</v>
      </c>
      <c r="L45" s="58">
        <v>601</v>
      </c>
      <c r="M45" s="58">
        <v>642</v>
      </c>
      <c r="N45" s="58">
        <v>721</v>
      </c>
      <c r="O45" s="59">
        <v>763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304</v>
      </c>
      <c r="L48" s="62">
        <v>260</v>
      </c>
      <c r="M48" s="62">
        <v>269</v>
      </c>
      <c r="N48" s="62">
        <v>278</v>
      </c>
      <c r="O48" s="63">
        <v>191</v>
      </c>
      <c r="P48" s="46"/>
      <c r="Q48" s="46"/>
      <c r="R48" s="46"/>
      <c r="S48" s="46"/>
      <c r="T48" s="46"/>
      <c r="U48" s="46"/>
    </row>
    <row r="49" spans="1:21" ht="30.75" customHeight="1" x14ac:dyDescent="0.2">
      <c r="A49" s="46"/>
      <c r="B49" s="1163"/>
      <c r="C49" s="1164"/>
      <c r="D49" s="60"/>
      <c r="E49" s="1140" t="s">
        <v>14</v>
      </c>
      <c r="F49" s="1140"/>
      <c r="G49" s="1140"/>
      <c r="H49" s="1140"/>
      <c r="I49" s="1140"/>
      <c r="J49" s="1141"/>
      <c r="K49" s="61">
        <v>3</v>
      </c>
      <c r="L49" s="62">
        <v>23</v>
      </c>
      <c r="M49" s="62">
        <v>33</v>
      </c>
      <c r="N49" s="62">
        <v>33</v>
      </c>
      <c r="O49" s="63">
        <v>33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635</v>
      </c>
      <c r="L52" s="62">
        <v>640</v>
      </c>
      <c r="M52" s="62">
        <v>642</v>
      </c>
      <c r="N52" s="62">
        <v>649</v>
      </c>
      <c r="O52" s="63">
        <v>658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318</v>
      </c>
      <c r="L53" s="67">
        <v>244</v>
      </c>
      <c r="M53" s="67">
        <v>302</v>
      </c>
      <c r="N53" s="67">
        <v>383</v>
      </c>
      <c r="O53" s="68">
        <v>329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UuS5Y435onQNMrS2JKxXrDmp5i2HNws3vqDEwGadb8oib7Jt8SnsLp/EqshfM7L+mJSIiHK4ZGa+yiFUAdrrg==" saltValue="YD4NHDMntzewnW7jy1wN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K16" zoomScale="151" zoomScaleNormal="15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7368</v>
      </c>
      <c r="J41" s="343">
        <v>8268</v>
      </c>
      <c r="K41" s="343">
        <v>8395</v>
      </c>
      <c r="L41" s="343">
        <v>8107</v>
      </c>
      <c r="M41" s="344">
        <v>7722</v>
      </c>
    </row>
    <row r="42" spans="2:13" ht="27.75" customHeight="1" x14ac:dyDescent="0.2">
      <c r="B42" s="1171"/>
      <c r="C42" s="1172"/>
      <c r="D42" s="104"/>
      <c r="E42" s="1175" t="s">
        <v>32</v>
      </c>
      <c r="F42" s="1175"/>
      <c r="G42" s="1175"/>
      <c r="H42" s="1176"/>
      <c r="I42" s="345" t="s">
        <v>486</v>
      </c>
      <c r="J42" s="346" t="s">
        <v>486</v>
      </c>
      <c r="K42" s="346" t="s">
        <v>486</v>
      </c>
      <c r="L42" s="346" t="s">
        <v>486</v>
      </c>
      <c r="M42" s="347" t="s">
        <v>486</v>
      </c>
    </row>
    <row r="43" spans="2:13" ht="27.75" customHeight="1" x14ac:dyDescent="0.2">
      <c r="B43" s="1171"/>
      <c r="C43" s="1172"/>
      <c r="D43" s="104"/>
      <c r="E43" s="1175" t="s">
        <v>33</v>
      </c>
      <c r="F43" s="1175"/>
      <c r="G43" s="1175"/>
      <c r="H43" s="1176"/>
      <c r="I43" s="345">
        <v>3508</v>
      </c>
      <c r="J43" s="346">
        <v>3190</v>
      </c>
      <c r="K43" s="346">
        <v>2867</v>
      </c>
      <c r="L43" s="346">
        <v>2658</v>
      </c>
      <c r="M43" s="347">
        <v>2363</v>
      </c>
    </row>
    <row r="44" spans="2:13" ht="27.75" customHeight="1" x14ac:dyDescent="0.2">
      <c r="B44" s="1171"/>
      <c r="C44" s="1172"/>
      <c r="D44" s="104"/>
      <c r="E44" s="1175" t="s">
        <v>34</v>
      </c>
      <c r="F44" s="1175"/>
      <c r="G44" s="1175"/>
      <c r="H44" s="1176"/>
      <c r="I44" s="345">
        <v>387</v>
      </c>
      <c r="J44" s="346">
        <v>365</v>
      </c>
      <c r="K44" s="346">
        <v>364</v>
      </c>
      <c r="L44" s="346">
        <v>332</v>
      </c>
      <c r="M44" s="347">
        <v>300</v>
      </c>
    </row>
    <row r="45" spans="2:13" ht="27.75" customHeight="1" x14ac:dyDescent="0.2">
      <c r="B45" s="1171"/>
      <c r="C45" s="1172"/>
      <c r="D45" s="104"/>
      <c r="E45" s="1175" t="s">
        <v>35</v>
      </c>
      <c r="F45" s="1175"/>
      <c r="G45" s="1175"/>
      <c r="H45" s="1176"/>
      <c r="I45" s="345">
        <v>844</v>
      </c>
      <c r="J45" s="346">
        <v>836</v>
      </c>
      <c r="K45" s="346">
        <v>800</v>
      </c>
      <c r="L45" s="346">
        <v>813</v>
      </c>
      <c r="M45" s="347">
        <v>903</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3200</v>
      </c>
      <c r="J50" s="346">
        <v>3426</v>
      </c>
      <c r="K50" s="346">
        <v>3960</v>
      </c>
      <c r="L50" s="346">
        <v>4325</v>
      </c>
      <c r="M50" s="347">
        <v>4597</v>
      </c>
    </row>
    <row r="51" spans="2:13" ht="27.75" customHeight="1" x14ac:dyDescent="0.2">
      <c r="B51" s="1171"/>
      <c r="C51" s="1172"/>
      <c r="D51" s="104"/>
      <c r="E51" s="1175" t="s">
        <v>42</v>
      </c>
      <c r="F51" s="1175"/>
      <c r="G51" s="1175"/>
      <c r="H51" s="1176"/>
      <c r="I51" s="345" t="s">
        <v>486</v>
      </c>
      <c r="J51" s="346" t="s">
        <v>486</v>
      </c>
      <c r="K51" s="346" t="s">
        <v>486</v>
      </c>
      <c r="L51" s="346" t="s">
        <v>486</v>
      </c>
      <c r="M51" s="347" t="s">
        <v>486</v>
      </c>
    </row>
    <row r="52" spans="2:13" ht="27.75" customHeight="1" x14ac:dyDescent="0.2">
      <c r="B52" s="1173"/>
      <c r="C52" s="1174"/>
      <c r="D52" s="104"/>
      <c r="E52" s="1175" t="s">
        <v>43</v>
      </c>
      <c r="F52" s="1175"/>
      <c r="G52" s="1175"/>
      <c r="H52" s="1176"/>
      <c r="I52" s="345">
        <v>8544</v>
      </c>
      <c r="J52" s="346">
        <v>8537</v>
      </c>
      <c r="K52" s="346">
        <v>8488</v>
      </c>
      <c r="L52" s="346">
        <v>8275</v>
      </c>
      <c r="M52" s="347">
        <v>7867</v>
      </c>
    </row>
    <row r="53" spans="2:13" ht="27.75" customHeight="1" thickBot="1" x14ac:dyDescent="0.25">
      <c r="B53" s="1177" t="s">
        <v>19</v>
      </c>
      <c r="C53" s="1178"/>
      <c r="D53" s="108"/>
      <c r="E53" s="1179" t="s">
        <v>44</v>
      </c>
      <c r="F53" s="1179"/>
      <c r="G53" s="1179"/>
      <c r="H53" s="1180"/>
      <c r="I53" s="348">
        <v>363</v>
      </c>
      <c r="J53" s="349">
        <v>696</v>
      </c>
      <c r="K53" s="349">
        <v>-21</v>
      </c>
      <c r="L53" s="349">
        <v>-690</v>
      </c>
      <c r="M53" s="350">
        <v>-1176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gkBbBhRKndEcXoBtBsjS6Kgftw0nzZN3ZbbvW31UtozZAsSAadIQvsK9rkmhJKZbT8SBUlFQQTLJRlaNdD9Qw==" saltValue="wvbtnbfyzEbIOzP4p7AQ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1527</v>
      </c>
      <c r="G55" s="120">
        <v>1757</v>
      </c>
      <c r="H55" s="121">
        <v>1909</v>
      </c>
    </row>
    <row r="56" spans="2:8" ht="52.5" customHeight="1" x14ac:dyDescent="0.2">
      <c r="B56" s="122"/>
      <c r="C56" s="1198" t="s">
        <v>47</v>
      </c>
      <c r="D56" s="1198"/>
      <c r="E56" s="1199"/>
      <c r="F56" s="123">
        <v>43</v>
      </c>
      <c r="G56" s="123">
        <v>43</v>
      </c>
      <c r="H56" s="124">
        <v>69</v>
      </c>
    </row>
    <row r="57" spans="2:8" ht="53.25" customHeight="1" x14ac:dyDescent="0.2">
      <c r="B57" s="122"/>
      <c r="C57" s="1200" t="s">
        <v>48</v>
      </c>
      <c r="D57" s="1200"/>
      <c r="E57" s="1201"/>
      <c r="F57" s="125">
        <v>1050</v>
      </c>
      <c r="G57" s="125">
        <v>1104</v>
      </c>
      <c r="H57" s="126">
        <v>1154</v>
      </c>
    </row>
    <row r="58" spans="2:8" ht="45.75" customHeight="1" x14ac:dyDescent="0.2">
      <c r="B58" s="127"/>
      <c r="C58" s="1188" t="s">
        <v>552</v>
      </c>
      <c r="D58" s="1189"/>
      <c r="E58" s="1190"/>
      <c r="F58" s="128">
        <v>540</v>
      </c>
      <c r="G58" s="128">
        <v>575</v>
      </c>
      <c r="H58" s="129">
        <v>588</v>
      </c>
    </row>
    <row r="59" spans="2:8" ht="45.75" customHeight="1" x14ac:dyDescent="0.2">
      <c r="B59" s="127"/>
      <c r="C59" s="1188" t="s">
        <v>553</v>
      </c>
      <c r="D59" s="1189"/>
      <c r="E59" s="1190"/>
      <c r="F59" s="128">
        <v>335</v>
      </c>
      <c r="G59" s="128">
        <v>363</v>
      </c>
      <c r="H59" s="129">
        <v>410</v>
      </c>
    </row>
    <row r="60" spans="2:8" ht="45.75" customHeight="1" x14ac:dyDescent="0.2">
      <c r="B60" s="127"/>
      <c r="C60" s="1188" t="s">
        <v>554</v>
      </c>
      <c r="D60" s="1189"/>
      <c r="E60" s="1190"/>
      <c r="F60" s="128">
        <v>138</v>
      </c>
      <c r="G60" s="128">
        <v>126</v>
      </c>
      <c r="H60" s="129">
        <v>114</v>
      </c>
    </row>
    <row r="61" spans="2:8" ht="45.75" customHeight="1" x14ac:dyDescent="0.2">
      <c r="B61" s="127"/>
      <c r="C61" s="1188" t="s">
        <v>555</v>
      </c>
      <c r="D61" s="1189"/>
      <c r="E61" s="1190"/>
      <c r="F61" s="128">
        <v>19</v>
      </c>
      <c r="G61" s="128">
        <v>19</v>
      </c>
      <c r="H61" s="129">
        <v>19</v>
      </c>
    </row>
    <row r="62" spans="2:8" ht="45.75" customHeight="1" thickBot="1" x14ac:dyDescent="0.25">
      <c r="B62" s="130"/>
      <c r="C62" s="1191" t="s">
        <v>556</v>
      </c>
      <c r="D62" s="1192"/>
      <c r="E62" s="1193"/>
      <c r="F62" s="131">
        <v>11</v>
      </c>
      <c r="G62" s="131">
        <v>11</v>
      </c>
      <c r="H62" s="132">
        <v>11</v>
      </c>
    </row>
    <row r="63" spans="2:8" ht="52.5" customHeight="1" thickBot="1" x14ac:dyDescent="0.25">
      <c r="B63" s="133"/>
      <c r="C63" s="1194" t="s">
        <v>49</v>
      </c>
      <c r="D63" s="1194"/>
      <c r="E63" s="1195"/>
      <c r="F63" s="134">
        <v>2619</v>
      </c>
      <c r="G63" s="134">
        <v>2904</v>
      </c>
      <c r="H63" s="135">
        <v>3133</v>
      </c>
    </row>
    <row r="64" spans="2:8" ht="13" x14ac:dyDescent="0.2"/>
  </sheetData>
  <sheetProtection algorithmName="SHA-512" hashValue="2LWccjtBSloVWe+/ZkY/gnAssVLClrvvc45cZBk4qDavo5r59/iyOhJVbCXmcsCId+cIegiDyQorIL2A5+id/g==" saltValue="Dh6YtoH9qH9BHglL4xcZ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38570</v>
      </c>
      <c r="E3" s="154"/>
      <c r="F3" s="155">
        <v>51264</v>
      </c>
      <c r="G3" s="156"/>
      <c r="H3" s="157"/>
    </row>
    <row r="4" spans="1:8" x14ac:dyDescent="0.2">
      <c r="A4" s="158"/>
      <c r="B4" s="159"/>
      <c r="C4" s="160"/>
      <c r="D4" s="161">
        <v>14047</v>
      </c>
      <c r="E4" s="162"/>
      <c r="F4" s="163">
        <v>26040</v>
      </c>
      <c r="G4" s="164"/>
      <c r="H4" s="165"/>
    </row>
    <row r="5" spans="1:8" x14ac:dyDescent="0.2">
      <c r="A5" s="146" t="s">
        <v>518</v>
      </c>
      <c r="B5" s="151"/>
      <c r="C5" s="152"/>
      <c r="D5" s="153">
        <v>84686</v>
      </c>
      <c r="E5" s="154"/>
      <c r="F5" s="155">
        <v>52068</v>
      </c>
      <c r="G5" s="156"/>
      <c r="H5" s="157"/>
    </row>
    <row r="6" spans="1:8" x14ac:dyDescent="0.2">
      <c r="A6" s="158"/>
      <c r="B6" s="159"/>
      <c r="C6" s="160"/>
      <c r="D6" s="161">
        <v>28908</v>
      </c>
      <c r="E6" s="162"/>
      <c r="F6" s="163">
        <v>26936</v>
      </c>
      <c r="G6" s="164"/>
      <c r="H6" s="165"/>
    </row>
    <row r="7" spans="1:8" x14ac:dyDescent="0.2">
      <c r="A7" s="146" t="s">
        <v>519</v>
      </c>
      <c r="B7" s="151"/>
      <c r="C7" s="152"/>
      <c r="D7" s="153">
        <v>47542</v>
      </c>
      <c r="E7" s="154"/>
      <c r="F7" s="155">
        <v>47161</v>
      </c>
      <c r="G7" s="156"/>
      <c r="H7" s="157"/>
    </row>
    <row r="8" spans="1:8" x14ac:dyDescent="0.2">
      <c r="A8" s="158"/>
      <c r="B8" s="159"/>
      <c r="C8" s="160"/>
      <c r="D8" s="161">
        <v>24438</v>
      </c>
      <c r="E8" s="162"/>
      <c r="F8" s="163">
        <v>24595</v>
      </c>
      <c r="G8" s="164"/>
      <c r="H8" s="165"/>
    </row>
    <row r="9" spans="1:8" x14ac:dyDescent="0.2">
      <c r="A9" s="146" t="s">
        <v>520</v>
      </c>
      <c r="B9" s="151"/>
      <c r="C9" s="152"/>
      <c r="D9" s="153">
        <v>31287</v>
      </c>
      <c r="E9" s="154"/>
      <c r="F9" s="155">
        <v>43423</v>
      </c>
      <c r="G9" s="156"/>
      <c r="H9" s="157"/>
    </row>
    <row r="10" spans="1:8" x14ac:dyDescent="0.2">
      <c r="A10" s="158"/>
      <c r="B10" s="159"/>
      <c r="C10" s="160"/>
      <c r="D10" s="161">
        <v>19170</v>
      </c>
      <c r="E10" s="162"/>
      <c r="F10" s="163">
        <v>22207</v>
      </c>
      <c r="G10" s="164"/>
      <c r="H10" s="165"/>
    </row>
    <row r="11" spans="1:8" x14ac:dyDescent="0.2">
      <c r="A11" s="146" t="s">
        <v>521</v>
      </c>
      <c r="B11" s="151"/>
      <c r="C11" s="152"/>
      <c r="D11" s="153">
        <v>29685</v>
      </c>
      <c r="E11" s="154"/>
      <c r="F11" s="155">
        <v>45265</v>
      </c>
      <c r="G11" s="156"/>
      <c r="H11" s="157"/>
    </row>
    <row r="12" spans="1:8" x14ac:dyDescent="0.2">
      <c r="A12" s="158"/>
      <c r="B12" s="159"/>
      <c r="C12" s="166"/>
      <c r="D12" s="161">
        <v>16162</v>
      </c>
      <c r="E12" s="162"/>
      <c r="F12" s="163">
        <v>22600</v>
      </c>
      <c r="G12" s="164"/>
      <c r="H12" s="165"/>
    </row>
    <row r="13" spans="1:8" x14ac:dyDescent="0.2">
      <c r="A13" s="146"/>
      <c r="B13" s="151"/>
      <c r="C13" s="152"/>
      <c r="D13" s="153">
        <v>46354</v>
      </c>
      <c r="E13" s="154"/>
      <c r="F13" s="155">
        <v>47836</v>
      </c>
      <c r="G13" s="167"/>
      <c r="H13" s="157"/>
    </row>
    <row r="14" spans="1:8" x14ac:dyDescent="0.2">
      <c r="A14" s="158"/>
      <c r="B14" s="159"/>
      <c r="C14" s="160"/>
      <c r="D14" s="161">
        <v>20545</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2.7</v>
      </c>
      <c r="C19" s="168">
        <f>ROUND(VALUE(SUBSTITUTE(実質収支比率等に係る経年分析!G$48,"▲","-")),2)</f>
        <v>1.69</v>
      </c>
      <c r="D19" s="168">
        <f>ROUND(VALUE(SUBSTITUTE(実質収支比率等に係る経年分析!H$48,"▲","-")),2)</f>
        <v>7.83</v>
      </c>
      <c r="E19" s="168">
        <f>ROUND(VALUE(SUBSTITUTE(実質収支比率等に係る経年分析!I$48,"▲","-")),2)</f>
        <v>5.28</v>
      </c>
      <c r="F19" s="168">
        <f>ROUND(VALUE(SUBSTITUTE(実質収支比率等に係る経年分析!J$48,"▲","-")),2)</f>
        <v>2.95</v>
      </c>
    </row>
    <row r="20" spans="1:11" x14ac:dyDescent="0.2">
      <c r="A20" s="168" t="s">
        <v>53</v>
      </c>
      <c r="B20" s="168">
        <f>ROUND(VALUE(SUBSTITUTE(実質収支比率等に係る経年分析!F$47,"▲","-")),2)</f>
        <v>23.33</v>
      </c>
      <c r="C20" s="168">
        <f>ROUND(VALUE(SUBSTITUTE(実質収支比率等に係る経年分析!G$47,"▲","-")),2)</f>
        <v>23.68</v>
      </c>
      <c r="D20" s="168">
        <f>ROUND(VALUE(SUBSTITUTE(実質収支比率等に係る経年分析!H$47,"▲","-")),2)</f>
        <v>26.01</v>
      </c>
      <c r="E20" s="168">
        <f>ROUND(VALUE(SUBSTITUTE(実質収支比率等に係る経年分析!I$47,"▲","-")),2)</f>
        <v>30.47</v>
      </c>
      <c r="F20" s="168">
        <f>ROUND(VALUE(SUBSTITUTE(実質収支比率等に係る経年分析!J$47,"▲","-")),2)</f>
        <v>32.43</v>
      </c>
    </row>
    <row r="21" spans="1:11" x14ac:dyDescent="0.2">
      <c r="A21" s="168" t="s">
        <v>54</v>
      </c>
      <c r="B21" s="168">
        <f>IF(ISNUMBER(VALUE(SUBSTITUTE(実質収支比率等に係る経年分析!F$49,"▲","-"))),ROUND(VALUE(SUBSTITUTE(実質収支比率等に係る経年分析!F$49,"▲","-")),2),NA())</f>
        <v>-3.34</v>
      </c>
      <c r="C21" s="168">
        <f>IF(ISNUMBER(VALUE(SUBSTITUTE(実質収支比率等に係る経年分析!G$49,"▲","-"))),ROUND(VALUE(SUBSTITUTE(実質収支比率等に係る経年分析!G$49,"▲","-")),2),NA())</f>
        <v>0.4</v>
      </c>
      <c r="D21" s="168">
        <f>IF(ISNUMBER(VALUE(SUBSTITUTE(実質収支比率等に係る経年分析!H$49,"▲","-"))),ROUND(VALUE(SUBSTITUTE(実質収支比率等に係る経年分析!H$49,"▲","-")),2),NA())</f>
        <v>10.07</v>
      </c>
      <c r="E21" s="168">
        <f>IF(ISNUMBER(VALUE(SUBSTITUTE(実質収支比率等に係る経年分析!I$49,"▲","-"))),ROUND(VALUE(SUBSTITUTE(実質収支比率等に係る経年分析!I$49,"▲","-")),2),NA())</f>
        <v>1.29</v>
      </c>
      <c r="F21" s="168">
        <f>IF(ISNUMBER(VALUE(SUBSTITUTE(実質収支比率等に係る経年分析!J$49,"▲","-"))),ROUND(VALUE(SUBSTITUTE(実質収支比率等に係る経年分析!J$49,"▲","-")),2),NA())</f>
        <v>0.37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18.309999999999999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18.850000000000001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18.760000000000002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19.84</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0.56000000000000005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2.95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635</v>
      </c>
      <c r="E42" s="170"/>
      <c r="F42" s="170"/>
      <c r="G42" s="170">
        <f>'実質公債費比率（分子）の構造'!L$52</f>
        <v>640</v>
      </c>
      <c r="H42" s="170"/>
      <c r="I42" s="170"/>
      <c r="J42" s="170">
        <f>'実質公債費比率（分子）の構造'!M$52</f>
        <v>642</v>
      </c>
      <c r="K42" s="170"/>
      <c r="L42" s="170"/>
      <c r="M42" s="170">
        <f>'実質公債費比率（分子）の構造'!N$52</f>
        <v>649</v>
      </c>
      <c r="N42" s="170"/>
      <c r="O42" s="170"/>
      <c r="P42" s="170">
        <f>'実質公債費比率（分子）の構造'!O$52</f>
        <v>658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v>
      </c>
      <c r="C45" s="170"/>
      <c r="D45" s="170"/>
      <c r="E45" s="170">
        <f>'実質公債費比率（分子）の構造'!L$49</f>
        <v>23</v>
      </c>
      <c r="F45" s="170"/>
      <c r="G45" s="170"/>
      <c r="H45" s="170">
        <f>'実質公債費比率（分子）の構造'!M$49</f>
        <v>33</v>
      </c>
      <c r="I45" s="170"/>
      <c r="J45" s="170"/>
      <c r="K45" s="170">
        <f>'実質公債費比率（分子）の構造'!N$49</f>
        <v>33</v>
      </c>
      <c r="L45" s="170"/>
      <c r="M45" s="170"/>
      <c r="N45" s="170">
        <f>'実質公債費比率（分子）の構造'!O$49</f>
        <v>33</v>
      </c>
      <c r="O45" s="170"/>
      <c r="P45" s="170"/>
    </row>
    <row r="46" spans="1:16" x14ac:dyDescent="0.2">
      <c r="A46" s="170" t="s">
        <v>64</v>
      </c>
      <c r="B46" s="170">
        <f>'実質公債費比率（分子）の構造'!K$48</f>
        <v>304</v>
      </c>
      <c r="C46" s="170"/>
      <c r="D46" s="170"/>
      <c r="E46" s="170">
        <f>'実質公債費比率（分子）の構造'!L$48</f>
        <v>260</v>
      </c>
      <c r="F46" s="170"/>
      <c r="G46" s="170"/>
      <c r="H46" s="170">
        <f>'実質公債費比率（分子）の構造'!M$48</f>
        <v>269</v>
      </c>
      <c r="I46" s="170"/>
      <c r="J46" s="170"/>
      <c r="K46" s="170">
        <f>'実質公債費比率（分子）の構造'!N$48</f>
        <v>278</v>
      </c>
      <c r="L46" s="170"/>
      <c r="M46" s="170"/>
      <c r="N46" s="170">
        <f>'実質公債費比率（分子）の構造'!O$48</f>
        <v>191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646</v>
      </c>
      <c r="C49" s="170"/>
      <c r="D49" s="170"/>
      <c r="E49" s="170">
        <f>'実質公債費比率（分子）の構造'!L$45</f>
        <v>601</v>
      </c>
      <c r="F49" s="170"/>
      <c r="G49" s="170"/>
      <c r="H49" s="170">
        <f>'実質公債費比率（分子）の構造'!M$45</f>
        <v>642</v>
      </c>
      <c r="I49" s="170"/>
      <c r="J49" s="170"/>
      <c r="K49" s="170">
        <f>'実質公債費比率（分子）の構造'!N$45</f>
        <v>721</v>
      </c>
      <c r="L49" s="170"/>
      <c r="M49" s="170"/>
      <c r="N49" s="170">
        <f>'実質公債費比率（分子）の構造'!O$45</f>
        <v>763</v>
      </c>
      <c r="O49" s="170"/>
      <c r="P49" s="170"/>
    </row>
    <row r="50" spans="1:16" x14ac:dyDescent="0.2">
      <c r="A50" s="170" t="s">
        <v>67</v>
      </c>
      <c r="B50" s="170" t="e">
        <f>NA()</f>
        <v>#N/A</v>
      </c>
      <c r="C50" s="170">
        <f>IF(ISNUMBER('実質公債費比率（分子）の構造'!K$53),'実質公債費比率（分子）の構造'!K$53,NA())</f>
        <v>318</v>
      </c>
      <c r="D50" s="170" t="e">
        <f>NA()</f>
        <v>#N/A</v>
      </c>
      <c r="E50" s="170" t="e">
        <f>NA()</f>
        <v>#N/A</v>
      </c>
      <c r="F50" s="170">
        <f>IF(ISNUMBER('実質公債費比率（分子）の構造'!L$53),'実質公債費比率（分子）の構造'!L$53,NA())</f>
        <v>244</v>
      </c>
      <c r="G50" s="170" t="e">
        <f>NA()</f>
        <v>#N/A</v>
      </c>
      <c r="H50" s="170" t="e">
        <f>NA()</f>
        <v>#N/A</v>
      </c>
      <c r="I50" s="170">
        <f>IF(ISNUMBER('実質公債費比率（分子）の構造'!M$53),'実質公債費比率（分子）の構造'!M$53,NA())</f>
        <v>302</v>
      </c>
      <c r="J50" s="170" t="e">
        <f>NA()</f>
        <v>#N/A</v>
      </c>
      <c r="K50" s="170" t="e">
        <f>NA()</f>
        <v>#N/A</v>
      </c>
      <c r="L50" s="170">
        <f>IF(ISNUMBER('実質公債費比率（分子）の構造'!N$53),'実質公債費比率（分子）の構造'!N$53,NA())</f>
        <v>383</v>
      </c>
      <c r="M50" s="170" t="e">
        <f>NA()</f>
        <v>#N/A</v>
      </c>
      <c r="N50" s="170" t="e">
        <f>NA()</f>
        <v>#N/A</v>
      </c>
      <c r="O50" s="170">
        <f>IF(ISNUMBER('実質公債費比率（分子）の構造'!O$53),'実質公債費比率（分子）の構造'!O$53,NA())</f>
        <v>329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8544</v>
      </c>
      <c r="E56" s="169"/>
      <c r="F56" s="169"/>
      <c r="G56" s="169">
        <f>'将来負担比率（分子）の構造'!J$52</f>
        <v>8537</v>
      </c>
      <c r="H56" s="169"/>
      <c r="I56" s="169"/>
      <c r="J56" s="169">
        <f>'将来負担比率（分子）の構造'!K$52</f>
        <v>8488</v>
      </c>
      <c r="K56" s="169"/>
      <c r="L56" s="169"/>
      <c r="M56" s="169">
        <f>'将来負担比率（分子）の構造'!L$52</f>
        <v>8275</v>
      </c>
      <c r="N56" s="169"/>
      <c r="O56" s="169"/>
      <c r="P56" s="169">
        <f>'将来負担比率（分子）の構造'!M$52</f>
        <v>7867</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3200</v>
      </c>
      <c r="E58" s="169"/>
      <c r="F58" s="169"/>
      <c r="G58" s="169">
        <f>'将来負担比率（分子）の構造'!J$50</f>
        <v>3426</v>
      </c>
      <c r="H58" s="169"/>
      <c r="I58" s="169"/>
      <c r="J58" s="169">
        <f>'将来負担比率（分子）の構造'!K$50</f>
        <v>3960</v>
      </c>
      <c r="K58" s="169"/>
      <c r="L58" s="169"/>
      <c r="M58" s="169">
        <f>'将来負担比率（分子）の構造'!L$50</f>
        <v>4325</v>
      </c>
      <c r="N58" s="169"/>
      <c r="O58" s="169"/>
      <c r="P58" s="169">
        <f>'将来負担比率（分子）の構造'!M$50</f>
        <v>4597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844</v>
      </c>
      <c r="C62" s="169"/>
      <c r="D62" s="169"/>
      <c r="E62" s="169">
        <f>'将来負担比率（分子）の構造'!J$45</f>
        <v>836</v>
      </c>
      <c r="F62" s="169"/>
      <c r="G62" s="169"/>
      <c r="H62" s="169">
        <f>'将来負担比率（分子）の構造'!K$45</f>
        <v>800</v>
      </c>
      <c r="I62" s="169"/>
      <c r="J62" s="169"/>
      <c r="K62" s="169">
        <f>'将来負担比率（分子）の構造'!L$45</f>
        <v>813</v>
      </c>
      <c r="L62" s="169"/>
      <c r="M62" s="169"/>
      <c r="N62" s="169">
        <f>'将来負担比率（分子）の構造'!M$45</f>
        <v>903</v>
      </c>
      <c r="O62" s="169"/>
      <c r="P62" s="169"/>
    </row>
    <row r="63" spans="1:16" x14ac:dyDescent="0.2">
      <c r="A63" s="169" t="s">
        <v>34</v>
      </c>
      <c r="B63" s="169">
        <f>'将来負担比率（分子）の構造'!I$44</f>
        <v>387</v>
      </c>
      <c r="C63" s="169"/>
      <c r="D63" s="169"/>
      <c r="E63" s="169">
        <f>'将来負担比率（分子）の構造'!J$44</f>
        <v>365</v>
      </c>
      <c r="F63" s="169"/>
      <c r="G63" s="169"/>
      <c r="H63" s="169">
        <f>'将来負担比率（分子）の構造'!K$44</f>
        <v>364</v>
      </c>
      <c r="I63" s="169"/>
      <c r="J63" s="169"/>
      <c r="K63" s="169">
        <f>'将来負担比率（分子）の構造'!L$44</f>
        <v>332</v>
      </c>
      <c r="L63" s="169"/>
      <c r="M63" s="169"/>
      <c r="N63" s="169">
        <f>'将来負担比率（分子）の構造'!M$44</f>
        <v>300</v>
      </c>
      <c r="O63" s="169"/>
      <c r="P63" s="169"/>
    </row>
    <row r="64" spans="1:16" x14ac:dyDescent="0.2">
      <c r="A64" s="169" t="s">
        <v>33</v>
      </c>
      <c r="B64" s="169">
        <f>'将来負担比率（分子）の構造'!I$43</f>
        <v>3508</v>
      </c>
      <c r="C64" s="169"/>
      <c r="D64" s="169"/>
      <c r="E64" s="169">
        <f>'将来負担比率（分子）の構造'!J$43</f>
        <v>3190</v>
      </c>
      <c r="F64" s="169"/>
      <c r="G64" s="169"/>
      <c r="H64" s="169">
        <f>'将来負担比率（分子）の構造'!K$43</f>
        <v>2867</v>
      </c>
      <c r="I64" s="169"/>
      <c r="J64" s="169"/>
      <c r="K64" s="169">
        <f>'将来負担比率（分子）の構造'!L$43</f>
        <v>2658</v>
      </c>
      <c r="L64" s="169"/>
      <c r="M64" s="169"/>
      <c r="N64" s="169">
        <f>'将来負担比率（分子）の構造'!M$43</f>
        <v>2363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7368</v>
      </c>
      <c r="C66" s="169"/>
      <c r="D66" s="169"/>
      <c r="E66" s="169">
        <f>'将来負担比率（分子）の構造'!J$41</f>
        <v>8268</v>
      </c>
      <c r="F66" s="169"/>
      <c r="G66" s="169"/>
      <c r="H66" s="169">
        <f>'将来負担比率（分子）の構造'!K$41</f>
        <v>8395</v>
      </c>
      <c r="I66" s="169"/>
      <c r="J66" s="169"/>
      <c r="K66" s="169">
        <f>'将来負担比率（分子）の構造'!L$41</f>
        <v>8107</v>
      </c>
      <c r="L66" s="169"/>
      <c r="M66" s="169"/>
      <c r="N66" s="169">
        <f>'将来負担比率（分子）の構造'!M$41</f>
        <v>7722</v>
      </c>
      <c r="O66" s="169"/>
      <c r="P66" s="169"/>
    </row>
    <row r="67" spans="1:16" x14ac:dyDescent="0.2">
      <c r="A67" s="169" t="s">
        <v>71</v>
      </c>
      <c r="B67" s="169" t="e">
        <f>NA()</f>
        <v>#N/A</v>
      </c>
      <c r="C67" s="169">
        <f>IF(ISNUMBER('将来負担比率（分子）の構造'!I$53), IF('将来負担比率（分子）の構造'!I$53 &lt; 0, 0, '将来負担比率（分子）の構造'!I$53), NA())</f>
        <v>363</v>
      </c>
      <c r="D67" s="169" t="e">
        <f>NA()</f>
        <v>#N/A</v>
      </c>
      <c r="E67" s="169" t="e">
        <f>NA()</f>
        <v>#N/A</v>
      </c>
      <c r="F67" s="169">
        <f>IF(ISNUMBER('将来負担比率（分子）の構造'!J$53), IF('将来負担比率（分子）の構造'!J$53 &lt; 0, 0, '将来負担比率（分子）の構造'!J$53), NA())</f>
        <v>696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1527</v>
      </c>
      <c r="C72" s="173">
        <f>基金残高に係る経年分析!G55</f>
        <v>1757</v>
      </c>
      <c r="D72" s="173">
        <f>基金残高に係る経年分析!H55</f>
        <v>1909</v>
      </c>
    </row>
    <row r="73" spans="1:16" x14ac:dyDescent="0.2">
      <c r="A73" s="172" t="s">
        <v>74</v>
      </c>
      <c r="B73" s="173">
        <f>基金残高に係る経年分析!F56</f>
        <v>43</v>
      </c>
      <c r="C73" s="173">
        <f>基金残高に係る経年分析!G56</f>
        <v>43</v>
      </c>
      <c r="D73" s="173">
        <f>基金残高に係る経年分析!H56</f>
        <v>69</v>
      </c>
    </row>
    <row r="74" spans="1:16" x14ac:dyDescent="0.2">
      <c r="A74" s="172" t="s">
        <v>75</v>
      </c>
      <c r="B74" s="173">
        <f>基金残高に係る経年分析!F57</f>
        <v>1050</v>
      </c>
      <c r="C74" s="173">
        <f>基金残高に係る経年分析!G57</f>
        <v>1104</v>
      </c>
      <c r="D74" s="173">
        <f>基金残高に係る経年分析!H57</f>
        <v>1154</v>
      </c>
    </row>
  </sheetData>
  <sheetProtection algorithmName="SHA-512" hashValue="QmSY+TuGHwxzm3L/8jnUImYJhEsJzEgvOVi5IhBLIuCI/eyhqIhzESXynuLvBp+YP//+tujYJkZK3SbimdYgew==" saltValue="zw+uWJ4A2bCAqSrlUjs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2025-03-10T07:19:36Z</cp:lastPrinted>
  <dcterms:created xsi:type="dcterms:W3CDTF">2025-02-19T04:17:24Z</dcterms:created>
  <dcterms:modified xsi:type="dcterms:W3CDTF">2025-03-11T06:09:51Z</dcterms:modified>
  <cp:category/>
</cp:coreProperties>
</file>