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90714D6A-9D04-4EE0-995E-3445E2E1DC3D}"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AM36" i="10"/>
  <c r="AM35" i="10"/>
  <c r="CO34" i="10"/>
  <c r="CO35" i="10" s="1"/>
  <c r="CO36" i="10" s="1"/>
  <c r="BW34" i="10"/>
  <c r="BW35" i="10" s="1"/>
  <c r="BW36"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<sst xmlns="http://schemas.openxmlformats.org/spreadsheetml/2006/main" count="1087" uniqueCount="574">
  <si>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</si>
  <si>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</si>
  <si>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</si>
  <si>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</si>
  <si>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</si>
  <si>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</si>
  <si>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</si>
  <si>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</si>
  <si>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</si>
  <si>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</si>
  <si>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</si>
  <si>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</si>
  <si>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</si>
  <si>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</si>
  <si>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</si>
  <si>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</si>
  <si>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</si>
  <si>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</si>
  <si>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</si>
  <si>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</si>
  <si>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</si>
  <si>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</si>
  <si>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</si>
  <si>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</si>
  <si>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</si>
  <si>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</si>
  <si>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</si>
  <si>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</si>
  <si>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</si>
  <si>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</si>
  <si>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</si>
  <si>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</si>
  <si>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</si>
  <si>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</si>
  <si>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</si>
  <si>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</si>
  <si>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</si>
  <si>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</si>
  <si>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</si>
  <si>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</si>
  <si>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</si>
  <si>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</si>
  <si>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</si>
  <si>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</si>
  <si>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</si>
  <si>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</si>
  <si>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</si>
  <si>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</si>
  <si>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</si>
  <si>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</si>
  <si>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</si>
  <si>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</si>
  <si>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</si>
  <si>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</si>
  <si>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</si>
  <si>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</si>
  <si>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</si>
  <si>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</si>
  <si>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</si>
  <si>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</si>
  <si>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</si>
  <si>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</si>
  <si>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</si>
  <si>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</si>
  <si>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</si>
  <si>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</si>
  <si>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</si>
  <si>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</si>
  <si>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</si>
  <si>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</si>
  <si>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</si>
  <si>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</si>
  <si>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</si>
  <si>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</si>
  <si>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</si>
  <si>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</si>
  <si>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</si>
  <si>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</si>
  <si>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</si>
  <si>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</si>
  <si>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</si>
  <si>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</si>
  <si>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</si>
  <si>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</si>
  <si>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</si>
  <si>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</si>
  <si>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</si>
  <si>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</si>
  <si>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</si>
  <si>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</si>
  <si>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</si>
  <si>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</si>
  <si>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</si>
  <si>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</si>
  <si>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</si>
  <si>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</si>
  <si>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</si>
  <si>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</si>
  <si>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</si>
  <si>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</si>
  <si>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</si>
  <si>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</si>
  <si>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</si>
  <si>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</si>
  <si>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</si>
  <si>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</si>
  <si>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</si>
  <si>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</si>
  <si>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</si>
  <si>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</si>
  <si>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</si>
  <si>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</si>
  <si>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</si>
  <si>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</si>
  <si>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</si>
  <si>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</si>
  <si>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</si>
  <si>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</si>
  <si>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</si>
  <si>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</si>
  <si>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</si>
  <si>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</si>
  <si>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</si>
  <si>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</si>
  <si>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</si>
  <si>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</si>
  <si>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</si>
  <si>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</si>
  <si>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</si>
  <si>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</si>
  <si>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</si>
  <si>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</si>
  <si>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</si>
  <si>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</si>
  <si>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</si>
  <si>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</si>
  <si>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</si>
  <si>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</si>
  <si>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</si>
  <si>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</si>
  <si>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</si>
  <si>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</si>
  <si>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</si>
  <si>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</si>
  <si>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</si>
  <si>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</si>
  <si>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</si>
  <si>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</si>
  <si>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</si>
  <si>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</si>
  <si>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</si>
  <si>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</si>
  <si>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</si>
  <si>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</si>
  <si>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</si>
  <si>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</si>
  <si>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</si>
  <si>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</si>
  <si>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</si>
  <si>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</si>
  <si>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</si>
  <si>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</si>
  <si>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</si>
  <si>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</si>
  <si>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</si>
  <si>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</si>
  <si>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</si>
  <si>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</si>
  <si>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</si>
  <si>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</si>
  <si>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</si>
  <si>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</si>
  <si>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</si>
  <si>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</si>
  <si>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</si>
  <si>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</si>
  <si>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</si>
  <si>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</si>
  <si>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</si>
  <si>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</si>
  <si>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</si>
  <si>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</si>
  <si>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</si>
  <si>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</si>
  <si>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</si>
  <si>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</si>
  <si>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</si>
  <si>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</si>
  <si>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</si>
  <si>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</si>
  <si>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</si>
  <si>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</si>
  <si>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</si>
  <si>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</si>
  <si>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</si>
  <si>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</si>
  <si>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</si>
  <si>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</si>
  <si>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</si>
  <si>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</si>
  <si>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</si>
  <si>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</si>
  <si>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</si>
  <si>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広島県江田島市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</si>
  <si>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</si>
  <si>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</si>
  <si>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</si>
  <si>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</si>
  <si>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</si>
  <si>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</si>
  <si>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</si>
  <si>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</si>
  <si>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</si>
  <si>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</si>
  <si>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</si>
  <si>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</si>
  <si>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</si>
  <si>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</si>
  <si>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</si>
  <si>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</si>
  <si>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</si>
  <si>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</si>
  <si>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</si>
  <si>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</si>
  <si>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</si>
  <si>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</si>
  <si>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</si>
  <si>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</si>
  <si>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</si>
  <si>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</si>
  <si>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</si>
  <si>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</si>
  <si>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</si>
  <si>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</si>
  <si>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</si>
  <si>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</si>
  <si>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</si>
  <si>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</si>
  <si>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</si>
  <si>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</si>
  <si>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</si>
  <si>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</si>
  <si>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</si>
  <si>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</si>
  <si>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</si>
  <si>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</si>
  <si>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</si>
  <si>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</si>
  <si>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</si>
  <si>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</si>
  <si>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</si>
  <si>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</si>
  <si>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</si>
  <si>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</si>
  <si>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</si>
  <si>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</si>
  <si>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</si>
  <si>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</si>
  <si>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</si>
  <si>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</si>
  <si>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</si>
  <si>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</si>
  <si>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</si>
  <si>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</si>
  <si>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</si>
  <si>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</si>
  <si>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</si>
  <si>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</si>
  <si>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</si>
  <si>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</si>
  <si>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</si>
  <si>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</si>
  <si>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</si>
  <si>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</si>
  <si>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</si>
  <si>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</si>
  <si>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</si>
  <si>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</si>
  <si>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</si>
  <si>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</si>
  <si>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</si>
  <si>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</si>
  <si>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</si>
  <si>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</si>
  <si>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</si>
  <si>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</si>
  <si>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</si>
  <si>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</si>
  <si>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</si>
  <si>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</si>
  <si>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</si>
  <si>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</si>
  <si>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</si>
  <si>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</si>
  <si>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</si>
  <si>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</si>
  <si>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</si>
  <si>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</si>
  <si>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</si>
  <si>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</si>
  <si>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</si>
  <si>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</si>
  <si>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</si>
  <si>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</si>
  <si>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</si>
  <si>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</si>
  <si>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</si>
  <si>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</si>
  <si>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</si>
  <si>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</si>
  <si>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</si>
  <si>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</si>
  <si>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</si>
  <si>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</si>
  <si>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</si>
  <si>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</si>
  <si>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</si>
  <si>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</si>
  <si>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</si>
  <si>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</si>
  <si>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</si>
  <si>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</si>
  <si>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</si>
  <si>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</si>
  <si>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</si>
  <si>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</si>
  <si>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</si>
  <si>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</si>
  <si>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</si>
  <si>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</si>
  <si>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</si>
  <si>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</si>
  <si>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</si>
  <si>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</si>
  <si>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</si>
  <si>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</si>
  <si>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</si>
  <si>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</si>
  <si>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</si>
  <si>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</si>
  <si>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</si>
  <si>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</si>
  <si>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</si>
  <si>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</si>
  <si>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</si>
  <si>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</si>
  <si>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</si>
  <si>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</si>
  <si>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</si>
  <si>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</si>
  <si>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</si>
  <si>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</si>
  <si>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</si>
  <si>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</si>
  <si>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広島県江田島市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</si>
  <si>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</si>
  <si>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</si>
  <si>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</si>
  <si>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</si>
  <si>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</si>
  <si>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</si>
  <si>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</si>
  <si>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</si>
  <si>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</si>
  <si>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</si>
  <si>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</si>
  <si>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</si>
  <si>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</si>
  <si>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</si>
  <si>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</si>
  <si>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</si>
  <si>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</si>
  <si>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</si>
  <si>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</si>
  <si>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</si>
  <si>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</si>
  <si>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</si>
  <si>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</si>
  <si>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</si>
  <si>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</si>
  <si>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</si>
  <si>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</si>
  <si>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</si>
  <si>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</si>
  <si>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</si>
  <si>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</si>
  <si>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</si>
  <si>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</si>
  <si>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</si>
  <si>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</si>
  <si>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</si>
  <si>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</si>
  <si>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</si>
  <si>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</si>
  <si>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</si>
  <si>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</si>
  <si>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</si>
  <si>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</si>
  <si>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</si>
  <si>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</si>
  <si>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</si>
  <si>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</si>
  <si>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</si>
  <si>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</si>
  <si>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</si>
  <si>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</si>
  <si>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</si>
  <si>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</si>
  <si>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</si>
  <si>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</si>
  <si>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</si>
  <si>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</si>
  <si>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</si>
  <si>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</si>
  <si>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</si>
  <si>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</si>
  <si>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</si>
  <si>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</si>
  <si>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</si>
  <si>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</si>
  <si>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</si>
  <si>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</si>
  <si>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</si>
  <si>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</si>
  <si>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</si>
  <si>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</si>
  <si>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</si>
  <si>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</si>
  <si>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</si>
  <si>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</si>
  <si>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</si>
  <si>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</si>
  <si>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</si>
  <si>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</si>
  <si>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</si>
  <si>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</si>
  <si>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</si>
  <si>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</si>
  <si>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</si>
  <si>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</si>
  <si>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</si>
  <si>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</si>
  <si>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</si>
  <si>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</si>
  <si>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</si>
  <si>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</si>
  <si>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</si>
  <si>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</si>
  <si>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</si>
  <si>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</si>
  <si>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</si>
  <si>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</si>
  <si>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</si>
  <si>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介護保険（介護サービス事業勘定）特別会計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</si>
  <si>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</si>
  <si>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介護保険（保険事業勘定）特別会計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</si>
  <si>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</si>
  <si>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</si>
  <si>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</si>
  <si>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</si>
  <si>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</si>
  <si>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</si>
  <si>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</si>
  <si>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</si>
  <si>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</si>
  <si>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</si>
  <si>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</si>
  <si>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</si>
  <si>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</si>
  <si>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</si>
  <si>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</si>
  <si>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</si>
  <si>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</si>
  <si>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</si>
  <si>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</si>
  <si>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</si>
  <si>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</si>
  <si>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</si>
  <si>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</si>
  <si>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</si>
  <si>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</si>
  <si>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</si>
  <si>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</si>
  <si>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</si>
  <si>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</si>
  <si>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</si>
  <si>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</si>
  <si>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</si>
  <si>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</si>
  <si>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</si>
  <si>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</si>
  <si>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</si>
  <si>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</si>
  <si>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</si>
  <si>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</si>
  <si>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</si>
  <si>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</si>
  <si>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</si>
  <si>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</si>
  <si>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</si>
  <si>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</si>
  <si>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</si>
  <si>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</si>
  <si>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</si>
  <si>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</si>
  <si>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</si>
  <si>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</si>
  <si>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</si>
  <si>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</si>
  <si>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</si>
  <si>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</si>
  <si>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</si>
  <si>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</si>
  <si>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</si>
  <si>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</si>
  <si>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</si>
  <si>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</si>
  <si>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</si>
  <si>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</si>
  <si>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</si>
  <si>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</si>
  <si>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</si>
  <si>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</si>
  <si>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</si>
  <si>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</si>
  <si>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</si>
  <si>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</si>
  <si>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</si>
  <si>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</si>
  <si>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</si>
  <si>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</si>
  <si>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</si>
  <si>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</si>
  <si>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</si>
  <si>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</si>
  <si>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</si>
  <si>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</si>
  <si>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10.83</t>
  </si>
  <si>
    <t>▲ 4.27</t>
  </si>
  <si>
    <t>▲ 1.38</t>
  </si>
  <si>
    <t>下水道事業会計</t>
  </si>
  <si>
    <t>国民健康保険特別会計</t>
  </si>
  <si>
    <t>介護保険(保険事業勘定)特別会計</t>
  </si>
  <si>
    <t>一般会計</t>
  </si>
  <si>
    <t>後期高齢者医療特別会計</t>
  </si>
  <si>
    <t>交通船事業特別会計</t>
  </si>
  <si>
    <t>港湾管理特別会計</t>
  </si>
  <si>
    <t>介護保険(介護サービス事業勘定)特別会計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</si>
  <si>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</si>
  <si>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</si>
  <si>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</si>
  <si>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</si>
  <si>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</si>
  <si>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</si>
  <si>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</si>
  <si>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</si>
  <si>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</si>
  <si>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後期高齢者医療広域連合（一般会計）</t>
  </si>
  <si>
    <t>後期高齢者医療広域連合（特別会計）</t>
  </si>
  <si>
    <t>広島県市町総合事務組合</t>
  </si>
  <si>
    <t>江田島市土地開発公社</t>
  </si>
  <si>
    <t>沖ノ島マリーナ株式会社</t>
  </si>
  <si>
    <t>江田島バス株式会社</t>
  </si>
  <si>
    <t>-</t>
    <phoneticPr fontId="2"/>
  </si>
  <si>
    <t>広島県水道広域連合企業団（水道事業会計）</t>
    <phoneticPr fontId="2"/>
  </si>
  <si>
    <t>広島県水道広域連合企業団（工業用水道事業会計）</t>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</si>
  <si>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</si>
  <si>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</si>
  <si>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</si>
  <si>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</si>
  <si>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森林環境譲与税基金</t>
    <rPh sb="0" eb="2">
      <t>シンリン</t>
    </rPh>
    <rPh sb="2" eb="4">
      <t>カンキョウ</t>
    </rPh>
    <rPh sb="4" eb="7">
      <t>ジョウヨゼイ</t>
    </rPh>
    <rPh sb="7" eb="9">
      <t>キキン</t>
    </rPh>
    <phoneticPr fontId="2"/>
  </si>
  <si>
    <t>公共</t>
    <rPh sb="0" eb="2">
      <t>コウキョウ</t>
    </rPh>
    <phoneticPr fontId="2"/>
  </si>
  <si>
    <t>特環</t>
    <rPh sb="0" eb="1">
      <t>トク</t>
    </rPh>
    <rPh sb="1" eb="2">
      <t>ワ</t>
    </rPh>
    <phoneticPr fontId="2"/>
  </si>
  <si>
    <t>農集</t>
    <rPh sb="0" eb="2">
      <t>ノウシュウ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</si>
</sst>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03D5-4517-8576-C775951567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139601</c:v>
                </c:pt>
                <c:pt idx="1">
                  <c:v>81296</c:v>
                </c:pt>
                <c:pt idx="2">
                  <c:v>79492</c:v>
                </c:pt>
                <c:pt idx="3">
                  <c:v>88234</c:v>
                </c:pt>
                <c:pt idx="4">
                  <c:v>93040</c:v>
                </c:pt>
              </c:numCache>
            </c:numRef>
          </c:val>
          <c:smooth val="0"/>
          <c:extLst>
            <c:ext xmlns:c16="http://schemas.microsoft.com/office/drawing/2014/chart" uri="{C3380CC4-5D6E-409C-BE32-E72D297353CC}">
              <c16:uniqueId val="{00000001-03D5-4517-8576-C775951567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0.62</c:v>
                </c:pt>
                <c:pt idx="1">
                  <c:v>2.5</c:v>
                </c:pt>
                <c:pt idx="2">
                  <c:v>3.52</c:v>
                </c:pt>
                <c:pt idx="3">
                  <c:v>3.82</c:v>
                </c:pt>
                <c:pt idx="4">
                  <c:v>0.43</c:v>
                </c:pt>
              </c:numCache>
            </c:numRef>
          </c:val>
          <c:extLst>
            <c:ext xmlns:c16="http://schemas.microsoft.com/office/drawing/2014/chart" uri="{C3380CC4-5D6E-409C-BE32-E72D297353CC}">
              <c16:uniqueId val="{00000000-8364-4D10-BA73-B79144078D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51.83</c:v>
                </c:pt>
                <c:pt idx="1">
                  <c:v>44.5</c:v>
                </c:pt>
                <c:pt idx="2">
                  <c:v>48.02</c:v>
                </c:pt>
                <c:pt idx="3">
                  <c:v>51.98</c:v>
                </c:pt>
                <c:pt idx="4">
                  <c:v>53.96</c:v>
                </c:pt>
              </c:numCache>
            </c:numRef>
          </c:val>
          <c:extLst>
            <c:ext xmlns:c16="http://schemas.microsoft.com/office/drawing/2014/chart" uri="{C3380CC4-5D6E-409C-BE32-E72D297353CC}">
              <c16:uniqueId val="{00000001-8364-4D10-BA73-B79144078D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-10.83</c:v>
                </c:pt>
                <c:pt idx="1">
                  <c:v>-4.2699999999999996</c:v>
                </c:pt>
                <c:pt idx="2">
                  <c:v>5.61</c:v>
                </c:pt>
                <c:pt idx="3">
                  <c:v>2.0499999999999998</c:v>
                </c:pt>
                <c:pt idx="4">
                  <c:v>-1.38</c:v>
                </c:pt>
              </c:numCache>
            </c:numRef>
          </c:val>
          <c:smooth val="0"/>
          <c:extLst>
            <c:ext xmlns:c16="http://schemas.microsoft.com/office/drawing/2014/chart" uri="{C3380CC4-5D6E-409C-BE32-E72D297353CC}">
              <c16:uniqueId val="{00000002-8364-4D10-BA73-B79144078D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17.45</c:v>
                </c:pt>
                <c:pt idx="2">
                  <c:v>#N/A</c:v>
                </c:pt>
                <c:pt idx="3">
                  <c:v>18.77</c:v>
                </c:pt>
                <c:pt idx="4">
                  <c:v>#N/A</c:v>
                </c:pt>
                <c:pt idx="5">
                  <c:v>19.010000000000002</c:v>
                </c:pt>
                <c:pt idx="6">
                  <c:v>#N/A</c:v>
                </c:pt>
                <c:pt idx="7">
                  <c:v>20.63</c:v>
                </c:pt>
                <c:pt idx="8">
                  <c:v>#N/A</c:v>
                </c:pt>
                <c:pt idx="9">
                  <c:v>0</c:v>
                </c:pt>
              </c:numCache>
            </c:numRef>
          </c:val>
          <c:extLst>
            <c:ext xmlns:c16="http://schemas.microsoft.com/office/drawing/2014/chart" uri="{C3380CC4-5D6E-409C-BE32-E72D297353CC}">
              <c16:uniqueId val="{00000000-E924-461B-850E-B1BA94B431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24-461B-850E-B1BA94B4313C}"/>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24-461B-850E-B1BA94B4313C}"/>
            </c:ext>
          </c:extLst>
        </c:ser>
        <c:ser>
          <c:idx val="3"/>
          <c:order val="3"/>
          <c:tx>
            <c:strRef>
              <c:f>データシート!$A$30</c:f>
              <c:strCache>
                <c:ptCount val="1"/>
                <c:pt idx="0">
                  <c:v>港湾管理特別会計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7.0000000000000007E-2</c:v>
                </c:pt>
                <c:pt idx="6">
                  <c:v>#N/A</c:v>
                </c:pt>
                <c:pt idx="7">
                  <c:v>0.01</c:v>
                </c:pt>
                <c:pt idx="8">
                  <c:v>#N/A</c:v>
                </c:pt>
                <c:pt idx="9">
                  <c:v>0</c:v>
                </c:pt>
              </c:numCache>
            </c:numRef>
          </c:val>
          <c:extLst>
            <c:ext xmlns:c16="http://schemas.microsoft.com/office/drawing/2014/chart" uri="{C3380CC4-5D6E-409C-BE32-E72D297353CC}">
              <c16:uniqueId val="{00000003-E924-461B-850E-B1BA94B4313C}"/>
            </c:ext>
          </c:extLst>
        </c:ser>
        <c:ser>
          <c:idx val="4"/>
          <c:order val="4"/>
          <c:tx>
            <c:strRef>
              <c:f>データシート!$A$31</c:f>
              <c:strCache>
                <c:ptCount val="1"/>
                <c:pt idx="0">
                  <c:v>交通船事業特別会計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0.08</c:v>
                </c:pt>
                <c:pt idx="8">
                  <c:v>#N/A</c:v>
                </c:pt>
                <c:pt idx="9">
                  <c:v>0.05</c:v>
                </c:pt>
              </c:numCache>
            </c:numRef>
          </c:val>
          <c:extLst>
            <c:ext xmlns:c16="http://schemas.microsoft.com/office/drawing/2014/chart" uri="{C3380CC4-5D6E-409C-BE32-E72D297353CC}">
              <c16:uniqueId val="{00000004-E924-461B-850E-B1BA94B431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c:v>
                </c:pt>
                <c:pt idx="4">
                  <c:v>#N/A</c:v>
                </c:pt>
                <c:pt idx="5">
                  <c:v>0.13</c:v>
                </c:pt>
                <c:pt idx="6">
                  <c:v>#N/A</c:v>
                </c:pt>
                <c:pt idx="7">
                  <c:v>0.1</c:v>
                </c:pt>
                <c:pt idx="8">
                  <c:v>#N/A</c:v>
                </c:pt>
                <c:pt idx="9">
                  <c:v>0.11</c:v>
                </c:pt>
              </c:numCache>
            </c:numRef>
          </c:val>
          <c:extLst>
            <c:ext xmlns:c16="http://schemas.microsoft.com/office/drawing/2014/chart" uri="{C3380CC4-5D6E-409C-BE32-E72D297353CC}">
              <c16:uniqueId val="{00000005-E924-461B-850E-B1BA94B4313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2.48</c:v>
                </c:pt>
                <c:pt idx="4">
                  <c:v>#N/A</c:v>
                </c:pt>
                <c:pt idx="5">
                  <c:v>3.44</c:v>
                </c:pt>
                <c:pt idx="6">
                  <c:v>#N/A</c:v>
                </c:pt>
                <c:pt idx="7">
                  <c:v>3.79</c:v>
                </c:pt>
                <c:pt idx="8">
                  <c:v>#N/A</c:v>
                </c:pt>
                <c:pt idx="9">
                  <c:v>0.42</c:v>
                </c:pt>
              </c:numCache>
            </c:numRef>
          </c:val>
          <c:extLst>
            <c:ext xmlns:c16="http://schemas.microsoft.com/office/drawing/2014/chart" uri="{C3380CC4-5D6E-409C-BE32-E72D297353CC}">
              <c16:uniqueId val="{00000006-E924-461B-850E-B1BA94B4313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0.56999999999999995</c:v>
                </c:pt>
                <c:pt idx="4">
                  <c:v>#N/A</c:v>
                </c:pt>
                <c:pt idx="5">
                  <c:v>1.27</c:v>
                </c:pt>
                <c:pt idx="6">
                  <c:v>#N/A</c:v>
                </c:pt>
                <c:pt idx="7">
                  <c:v>0.72</c:v>
                </c:pt>
                <c:pt idx="8">
                  <c:v>#N/A</c:v>
                </c:pt>
                <c:pt idx="9">
                  <c:v>0.65</c:v>
                </c:pt>
              </c:numCache>
            </c:numRef>
          </c:val>
          <c:extLst>
            <c:ext xmlns:c16="http://schemas.microsoft.com/office/drawing/2014/chart" uri="{C3380CC4-5D6E-409C-BE32-E72D297353CC}">
              <c16:uniqueId val="{00000007-E924-461B-850E-B1BA94B4313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0.65</c:v>
                </c:pt>
                <c:pt idx="2">
                  <c:v>#N/A</c:v>
                </c:pt>
                <c:pt idx="3">
                  <c:v>1.05</c:v>
                </c:pt>
                <c:pt idx="4">
                  <c:v>#N/A</c:v>
                </c:pt>
                <c:pt idx="5">
                  <c:v>1.18</c:v>
                </c:pt>
                <c:pt idx="6">
                  <c:v>#N/A</c:v>
                </c:pt>
                <c:pt idx="7">
                  <c:v>1.31</c:v>
                </c:pt>
                <c:pt idx="8">
                  <c:v>#N/A</c:v>
                </c:pt>
                <c:pt idx="9">
                  <c:v>1.1499999999999999</c:v>
                </c:pt>
              </c:numCache>
            </c:numRef>
          </c:val>
          <c:extLst>
            <c:ext xmlns:c16="http://schemas.microsoft.com/office/drawing/2014/chart" uri="{C3380CC4-5D6E-409C-BE32-E72D297353CC}">
              <c16:uniqueId val="{00000008-E924-461B-850E-B1BA94B4313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1.85</c:v>
                </c:pt>
                <c:pt idx="2">
                  <c:v>#N/A</c:v>
                </c:pt>
                <c:pt idx="3">
                  <c:v>2.74</c:v>
                </c:pt>
                <c:pt idx="4">
                  <c:v>#N/A</c:v>
                </c:pt>
                <c:pt idx="5">
                  <c:v>1.94</c:v>
                </c:pt>
                <c:pt idx="6">
                  <c:v>#N/A</c:v>
                </c:pt>
                <c:pt idx="7">
                  <c:v>1.62</c:v>
                </c:pt>
                <c:pt idx="8">
                  <c:v>#N/A</c:v>
                </c:pt>
                <c:pt idx="9">
                  <c:v>1.26</c:v>
                </c:pt>
              </c:numCache>
            </c:numRef>
          </c:val>
          <c:extLst>
            <c:ext xmlns:c16="http://schemas.microsoft.com/office/drawing/2014/chart" uri="{C3380CC4-5D6E-409C-BE32-E72D297353CC}">
              <c16:uniqueId val="{00000009-E924-461B-850E-B1BA94B431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1870</c:v>
                </c:pt>
                <c:pt idx="5">
                  <c:v>1860</c:v>
                </c:pt>
                <c:pt idx="8">
                  <c:v>1770</c:v>
                </c:pt>
                <c:pt idx="11">
                  <c:v>1702</c:v>
                </c:pt>
                <c:pt idx="14">
                  <c:v>1699</c:v>
                </c:pt>
              </c:numCache>
            </c:numRef>
          </c:val>
          <c:extLst>
            <c:ext xmlns:c16="http://schemas.microsoft.com/office/drawing/2014/chart" uri="{C3380CC4-5D6E-409C-BE32-E72D297353CC}">
              <c16:uniqueId val="{00000000-8CE9-4EDC-9624-01D7C005E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9-4EDC-9624-01D7C005E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16</c:v>
                </c:pt>
                <c:pt idx="6">
                  <c:v>15</c:v>
                </c:pt>
                <c:pt idx="9">
                  <c:v>15</c:v>
                </c:pt>
                <c:pt idx="12">
                  <c:v>13</c:v>
                </c:pt>
              </c:numCache>
            </c:numRef>
          </c:val>
          <c:extLst>
            <c:ext xmlns:c16="http://schemas.microsoft.com/office/drawing/2014/chart" uri="{C3380CC4-5D6E-409C-BE32-E72D297353CC}">
              <c16:uniqueId val="{00000002-8CE9-4EDC-9624-01D7C005E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3-8CE9-4EDC-9624-01D7C005E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407</c:v>
                </c:pt>
                <c:pt idx="3">
                  <c:v>396</c:v>
                </c:pt>
                <c:pt idx="6">
                  <c:v>369</c:v>
                </c:pt>
                <c:pt idx="9">
                  <c:v>333</c:v>
                </c:pt>
                <c:pt idx="12">
                  <c:v>302</c:v>
                </c:pt>
              </c:numCache>
            </c:numRef>
          </c:val>
          <c:extLst>
            <c:ext xmlns:c16="http://schemas.microsoft.com/office/drawing/2014/chart" uri="{C3380CC4-5D6E-409C-BE32-E72D297353CC}">
              <c16:uniqueId val="{00000004-8CE9-4EDC-9624-01D7C005E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9-4EDC-9624-01D7C005E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9-4EDC-9624-01D7C005E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1927</c:v>
                </c:pt>
                <c:pt idx="3">
                  <c:v>1980</c:v>
                </c:pt>
                <c:pt idx="6">
                  <c:v>1933</c:v>
                </c:pt>
                <c:pt idx="9">
                  <c:v>1924</c:v>
                </c:pt>
                <c:pt idx="12">
                  <c:v>1998</c:v>
                </c:pt>
              </c:numCache>
            </c:numRef>
          </c:val>
          <c:extLst>
            <c:ext xmlns:c16="http://schemas.microsoft.com/office/drawing/2014/chart" uri="{C3380CC4-5D6E-409C-BE32-E72D297353CC}">
              <c16:uniqueId val="{00000007-8CE9-4EDC-9624-01D7C005E2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481</c:v>
                </c:pt>
                <c:pt idx="2">
                  <c:v>#N/A</c:v>
                </c:pt>
                <c:pt idx="3">
                  <c:v>#N/A</c:v>
                </c:pt>
                <c:pt idx="4">
                  <c:v>532</c:v>
                </c:pt>
                <c:pt idx="5">
                  <c:v>#N/A</c:v>
                </c:pt>
                <c:pt idx="6">
                  <c:v>#N/A</c:v>
                </c:pt>
                <c:pt idx="7">
                  <c:v>547</c:v>
                </c:pt>
                <c:pt idx="8">
                  <c:v>#N/A</c:v>
                </c:pt>
                <c:pt idx="9">
                  <c:v>#N/A</c:v>
                </c:pt>
                <c:pt idx="10">
                  <c:v>570</c:v>
                </c:pt>
                <c:pt idx="11">
                  <c:v>#N/A</c:v>
                </c:pt>
                <c:pt idx="12">
                  <c:v>#N/A</c:v>
                </c:pt>
                <c:pt idx="13">
                  <c:v>620</c:v>
                </c:pt>
                <c:pt idx="14">
                  <c:v>#N/A</c:v>
                </c:pt>
              </c:numCache>
            </c:numRef>
          </c:val>
          <c:smooth val="0"/>
          <c:extLst>
            <c:ext xmlns:c16="http://schemas.microsoft.com/office/drawing/2014/chart" uri="{C3380CC4-5D6E-409C-BE32-E72D297353CC}">
              <c16:uniqueId val="{00000008-8CE9-4EDC-9624-01D7C005E2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16801</c:v>
                </c:pt>
                <c:pt idx="5">
                  <c:v>16252</c:v>
                </c:pt>
                <c:pt idx="8">
                  <c:v>15562</c:v>
                </c:pt>
                <c:pt idx="11">
                  <c:v>15256</c:v>
                </c:pt>
                <c:pt idx="14">
                  <c:v>14643</c:v>
                </c:pt>
              </c:numCache>
            </c:numRef>
          </c:val>
          <c:extLst>
            <c:ext xmlns:c16="http://schemas.microsoft.com/office/drawing/2014/chart" uri="{C3380CC4-5D6E-409C-BE32-E72D297353CC}">
              <c16:uniqueId val="{00000000-CCB5-4FBA-B7ED-95325AAB07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316</c:v>
                </c:pt>
                <c:pt idx="5">
                  <c:v>273</c:v>
                </c:pt>
                <c:pt idx="8">
                  <c:v>238</c:v>
                </c:pt>
                <c:pt idx="11">
                  <c:v>229</c:v>
                </c:pt>
                <c:pt idx="14">
                  <c:v>241</c:v>
                </c:pt>
              </c:numCache>
            </c:numRef>
          </c:val>
          <c:extLst>
            <c:ext xmlns:c16="http://schemas.microsoft.com/office/drawing/2014/chart" uri="{C3380CC4-5D6E-409C-BE32-E72D297353CC}">
              <c16:uniqueId val="{00000001-CCB5-4FBA-B7ED-95325AAB07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7353</c:v>
                </c:pt>
                <c:pt idx="5">
                  <c:v>6968</c:v>
                </c:pt>
                <c:pt idx="8">
                  <c:v>7679</c:v>
                </c:pt>
                <c:pt idx="11">
                  <c:v>8031</c:v>
                </c:pt>
                <c:pt idx="14">
                  <c:v>8373</c:v>
                </c:pt>
              </c:numCache>
            </c:numRef>
          </c:val>
          <c:extLst>
            <c:ext xmlns:c16="http://schemas.microsoft.com/office/drawing/2014/chart" uri="{C3380CC4-5D6E-409C-BE32-E72D297353CC}">
              <c16:uniqueId val="{00000002-CCB5-4FBA-B7ED-95325AAB07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B5-4FBA-B7ED-95325AAB07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B5-4FBA-B7ED-95325AAB07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B5-4FBA-B7ED-95325AAB07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2970</c:v>
                </c:pt>
                <c:pt idx="3">
                  <c:v>2992</c:v>
                </c:pt>
                <c:pt idx="6">
                  <c:v>2965</c:v>
                </c:pt>
                <c:pt idx="9">
                  <c:v>2919</c:v>
                </c:pt>
                <c:pt idx="12">
                  <c:v>3105</c:v>
                </c:pt>
              </c:numCache>
            </c:numRef>
          </c:val>
          <c:extLst>
            <c:ext xmlns:c16="http://schemas.microsoft.com/office/drawing/2014/chart" uri="{C3380CC4-5D6E-409C-BE32-E72D297353CC}">
              <c16:uniqueId val="{00000006-CCB5-4FBA-B7ED-95325AAB07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25</c:v>
                </c:pt>
              </c:numCache>
            </c:numRef>
          </c:val>
          <c:extLst>
            <c:ext xmlns:c16="http://schemas.microsoft.com/office/drawing/2014/chart" uri="{C3380CC4-5D6E-409C-BE32-E72D297353CC}">
              <c16:uniqueId val="{00000007-CCB5-4FBA-B7ED-95325AAB07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3680</c:v>
                </c:pt>
                <c:pt idx="3">
                  <c:v>3400</c:v>
                </c:pt>
                <c:pt idx="6">
                  <c:v>3019</c:v>
                </c:pt>
                <c:pt idx="9">
                  <c:v>2661</c:v>
                </c:pt>
                <c:pt idx="12">
                  <c:v>2235</c:v>
                </c:pt>
              </c:numCache>
            </c:numRef>
          </c:val>
          <c:extLst>
            <c:ext xmlns:c16="http://schemas.microsoft.com/office/drawing/2014/chart" uri="{C3380CC4-5D6E-409C-BE32-E72D297353CC}">
              <c16:uniqueId val="{00000008-CCB5-4FBA-B7ED-95325AAB07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279</c:v>
                </c:pt>
                <c:pt idx="3">
                  <c:v>250</c:v>
                </c:pt>
                <c:pt idx="6">
                  <c:v>238</c:v>
                </c:pt>
                <c:pt idx="9">
                  <c:v>225</c:v>
                </c:pt>
                <c:pt idx="12">
                  <c:v>213</c:v>
                </c:pt>
              </c:numCache>
            </c:numRef>
          </c:val>
          <c:extLst>
            <c:ext xmlns:c16="http://schemas.microsoft.com/office/drawing/2014/chart" uri="{C3380CC4-5D6E-409C-BE32-E72D297353CC}">
              <c16:uniqueId val="{00000009-CCB5-4FBA-B7ED-95325AAB07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19213</c:v>
                </c:pt>
                <c:pt idx="3">
                  <c:v>18752</c:v>
                </c:pt>
                <c:pt idx="6">
                  <c:v>18156</c:v>
                </c:pt>
                <c:pt idx="9">
                  <c:v>17765</c:v>
                </c:pt>
                <c:pt idx="12">
                  <c:v>17311</c:v>
                </c:pt>
              </c:numCache>
            </c:numRef>
          </c:val>
          <c:extLst>
            <c:ext xmlns:c16="http://schemas.microsoft.com/office/drawing/2014/chart" uri="{C3380CC4-5D6E-409C-BE32-E72D297353CC}">
              <c16:uniqueId val="{0000000A-CCB5-4FBA-B7ED-95325AAB07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1671</c:v>
                </c:pt>
                <c:pt idx="2">
                  <c:v>#N/A</c:v>
                </c:pt>
                <c:pt idx="3">
                  <c:v>#N/A</c:v>
                </c:pt>
                <c:pt idx="4">
                  <c:v>1902</c:v>
                </c:pt>
                <c:pt idx="5">
                  <c:v>#N/A</c:v>
                </c:pt>
                <c:pt idx="6">
                  <c:v>#N/A</c:v>
                </c:pt>
                <c:pt idx="7">
                  <c:v>897</c:v>
                </c:pt>
                <c:pt idx="8">
                  <c:v>#N/A</c:v>
                </c:pt>
                <c:pt idx="9">
                  <c:v>#N/A</c:v>
                </c:pt>
                <c:pt idx="10">
                  <c:v>54</c:v>
                </c:pt>
                <c:pt idx="11">
                  <c:v>#N/A</c:v>
                </c:pt>
                <c:pt idx="12">
                  <c:v>#N/A</c:v>
                </c:pt>
                <c:pt idx="13">
                  <c:v>0</c:v>
                </c:pt>
                <c:pt idx="14">
                  <c:v>#N/A</c:v>
                </c:pt>
              </c:numCache>
            </c:numRef>
          </c:val>
          <c:smooth val="0"/>
          <c:extLst>
            <c:ext xmlns:c16="http://schemas.microsoft.com/office/drawing/2014/chart" uri="{C3380CC4-5D6E-409C-BE32-E72D297353CC}">
              <c16:uniqueId val="{0000000B-CCB5-4FBA-B7ED-95325AAB07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4476</c:v>
                </c:pt>
                <c:pt idx="1">
                  <c:v>4646</c:v>
                </c:pt>
                <c:pt idx="2">
                  <c:v>4826</c:v>
                </c:pt>
              </c:numCache>
            </c:numRef>
          </c:val>
          <c:extLst>
            <c:ext xmlns:c16="http://schemas.microsoft.com/office/drawing/2014/chart" uri="{C3380CC4-5D6E-409C-BE32-E72D297353CC}">
              <c16:uniqueId val="{00000000-C782-4B96-A7BE-6812922E5A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1046</c:v>
                </c:pt>
                <c:pt idx="1">
                  <c:v>1048</c:v>
                </c:pt>
                <c:pt idx="2">
                  <c:v>1092</c:v>
                </c:pt>
              </c:numCache>
            </c:numRef>
          </c:val>
          <c:extLst>
            <c:ext xmlns:c16="http://schemas.microsoft.com/office/drawing/2014/chart" uri="{C3380CC4-5D6E-409C-BE32-E72D297353CC}">
              <c16:uniqueId val="{00000001-C782-4B96-A7BE-6812922E5A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3551</c:v>
                </c:pt>
                <c:pt idx="1">
                  <c:v>3653</c:v>
                </c:pt>
                <c:pt idx="2">
                  <c:v>3719</c:v>
                </c:pt>
              </c:numCache>
            </c:numRef>
          </c:val>
          <c:extLst>
            <c:ext xmlns:c16="http://schemas.microsoft.com/office/drawing/2014/chart" uri="{C3380CC4-5D6E-409C-BE32-E72D297353CC}">
              <c16:uniqueId val="{00000002-C782-4B96-A7BE-6812922E5A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歳出の見直しと総合計画実施計画等に沿った施策の重点化に努め、企業誘致や観光客確保による「活力あふれるまちづくり」などの重点施策とともに、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の取組等により業務の効率化に努めることで、財政の健全化を図る。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人事院勧告による職員給与費改定等で人件費が増加したことも影響し、昨年度から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歳入に関しては、今後も市税収入が漸減していくことが予想され、歳出に関しては、人件費や扶助費の増加、光熱水費・燃料費の高騰、施設の維持修繕の費用の増加など、今後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人口減少等を抑制するための定住や子育て支援等の施策を着実に実施しながら、事務事業の見直し等による経常経費の削減に努め、比率の改善を目指していく。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64226</xdr:rowOff>
    </xdr:from>
    <xdr:to>
      <xdr:col>23</xdr:col>
      <xdr:colOff>133350</xdr:colOff>
      <xdr:row>61</xdr:row>
      <xdr:rowOff>91803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2267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64226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9294"/>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166733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929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105591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537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41003</xdr:rowOff>
    </xdr:from>
    <xdr:to>
      <xdr:col>23</xdr:col>
      <xdr:colOff>184150</xdr:colOff>
      <xdr:row>61</xdr:row>
      <xdr:rowOff>142603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13426</xdr:rowOff>
    </xdr:from>
    <xdr:to>
      <xdr:col>19</xdr:col>
      <xdr:colOff>184150</xdr:colOff>
      <xdr:row>61</xdr:row>
      <xdr:rowOff>115026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99803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54791</xdr:rowOff>
    </xdr:from>
    <xdr:to>
      <xdr:col>7</xdr:col>
      <xdr:colOff>31750</xdr:colOff>
      <xdr:row>61</xdr:row>
      <xdr:rowOff>156391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141168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事院勧告による職員給与費改定や会計年度任用職員の期末手当の支給等で前年度と比較して増加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拠点体制をとっていることや、保育施設を全て直営で行っていることにより人件費が多いためである。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126958</xdr:rowOff>
    </xdr:from>
    <xdr:to>
      <xdr:col>23</xdr:col>
      <xdr:colOff>133350</xdr:colOff>
      <xdr:row>82</xdr:row>
      <xdr:rowOff>139263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85858"/>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97961</xdr:rowOff>
    </xdr:from>
    <xdr:to>
      <xdr:col>19</xdr:col>
      <xdr:colOff>133350</xdr:colOff>
      <xdr:row>82</xdr:row>
      <xdr:rowOff>126958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6861"/>
          <a:ext cx="889000" cy="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86688</xdr:rowOff>
    </xdr:from>
    <xdr:to>
      <xdr:col>15</xdr:col>
      <xdr:colOff>82550</xdr:colOff>
      <xdr:row>82</xdr:row>
      <xdr:rowOff>97961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5588"/>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74645</xdr:rowOff>
    </xdr:from>
    <xdr:to>
      <xdr:col>11</xdr:col>
      <xdr:colOff>31750</xdr:colOff>
      <xdr:row>82</xdr:row>
      <xdr:rowOff>86688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33545"/>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88463</xdr:rowOff>
    </xdr:from>
    <xdr:to>
      <xdr:col>23</xdr:col>
      <xdr:colOff>184150</xdr:colOff>
      <xdr:row>83</xdr:row>
      <xdr:rowOff>18613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60540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76158</xdr:rowOff>
    </xdr:from>
    <xdr:to>
      <xdr:col>19</xdr:col>
      <xdr:colOff>184150</xdr:colOff>
      <xdr:row>83</xdr:row>
      <xdr:rowOff>6308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162535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21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47161</xdr:rowOff>
    </xdr:from>
    <xdr:to>
      <xdr:col>15</xdr:col>
      <xdr:colOff>133350</xdr:colOff>
      <xdr:row>82</xdr:row>
      <xdr:rowOff>148761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133538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35888</xdr:rowOff>
    </xdr:from>
    <xdr:to>
      <xdr:col>11</xdr:col>
      <xdr:colOff>82550</xdr:colOff>
      <xdr:row>82</xdr:row>
      <xdr:rowOff>137488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122265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23845</xdr:rowOff>
    </xdr:from>
    <xdr:to>
      <xdr:col>7</xdr:col>
      <xdr:colOff>31750</xdr:colOff>
      <xdr:row>82</xdr:row>
      <xdr:rowOff>125445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110222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　年齢層の多少による増減は見込まれるものの、今後は、類似団体平均値と同水準を維持する見込みである。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731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77611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拠点体制をとっていることや、保育施設を全て直営で行っていることにより、類似団体平均値を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による事務の効率化を推進し、定員適正化計画に基づき、適正な定員管理に努める。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63</xdr:row>
      <xdr:rowOff>16976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2719"/>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111209</xdr:rowOff>
    </xdr:from>
    <xdr:to>
      <xdr:col>77</xdr:col>
      <xdr:colOff>44450</xdr:colOff>
      <xdr:row>62</xdr:row>
      <xdr:rowOff>112819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41109"/>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81449</xdr:rowOff>
    </xdr:from>
    <xdr:to>
      <xdr:col>72</xdr:col>
      <xdr:colOff>203200</xdr:colOff>
      <xdr:row>62</xdr:row>
      <xdr:rowOff>111209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1134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59732</xdr:rowOff>
    </xdr:from>
    <xdr:to>
      <xdr:col>68</xdr:col>
      <xdr:colOff>152400</xdr:colOff>
      <xdr:row>62</xdr:row>
      <xdr:rowOff>81449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8963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137626</xdr:rowOff>
    </xdr:from>
    <xdr:to>
      <xdr:col>81</xdr:col>
      <xdr:colOff>95250</xdr:colOff>
      <xdr:row>63</xdr:row>
      <xdr:rowOff>67776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109703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3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60409</xdr:rowOff>
    </xdr:from>
    <xdr:to>
      <xdr:col>73</xdr:col>
      <xdr:colOff>44450</xdr:colOff>
      <xdr:row>62</xdr:row>
      <xdr:rowOff>162009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146786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30649</xdr:rowOff>
    </xdr:from>
    <xdr:to>
      <xdr:col>68</xdr:col>
      <xdr:colOff>203200</xdr:colOff>
      <xdr:row>62</xdr:row>
      <xdr:rowOff>132249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117026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8932</xdr:rowOff>
    </xdr:from>
    <xdr:to>
      <xdr:col>64</xdr:col>
      <xdr:colOff>152400</xdr:colOff>
      <xdr:row>62</xdr:row>
      <xdr:rowOff>110532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95309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過去に発行した高利率の地方債の償還終了や、利率見直しに伴う元利償還額の減少等があるものの、合併特例事業債の元利償還額の増加の影響により、前年度と比較して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元利償還金の一時的な増加が見込まれるものの、中長期的には事業の計画的な執行により地方債の発行を抑制し、公債費の適正化に努める。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36</xdr:row>
      <xdr:rowOff>165312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946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157268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142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149225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133138</xdr:rowOff>
    </xdr:from>
    <xdr:to>
      <xdr:col>68</xdr:col>
      <xdr:colOff>152400</xdr:colOff>
      <xdr:row>36</xdr:row>
      <xdr:rowOff>145203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053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82338</xdr:rowOff>
    </xdr:from>
    <xdr:to>
      <xdr:col>64</xdr:col>
      <xdr:colOff>152400</xdr:colOff>
      <xdr:row>37</xdr:row>
      <xdr:rowOff>12488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22665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財政調整基金の積立による充当可能基金の増加や、市債の償還による将来負担額の減少が影響し、充当可能財源額等が将来負担額を上回ったため、将来負担比率がマイナスとなり、「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人口減に伴う歳入不足により、財政調整基金の取崩しが今後見込まれるため、財源規模にあった事業の実施と、地方債残高とのバランスを図りながら、将来の負担を軽減できるよう、財政健全化に努める。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147447</xdr:rowOff>
    </xdr:from>
    <xdr:to>
      <xdr:col>77</xdr:col>
      <xdr:colOff>44450</xdr:colOff>
      <xdr:row>14</xdr:row>
      <xdr:rowOff>64474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7629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64474</xdr:rowOff>
    </xdr:from>
    <xdr:to>
      <xdr:col>72</xdr:col>
      <xdr:colOff>203200</xdr:colOff>
      <xdr:row>15</xdr:row>
      <xdr:rowOff>7239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4774"/>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158581</xdr:rowOff>
    </xdr:from>
    <xdr:to>
      <xdr:col>68</xdr:col>
      <xdr:colOff>152400</xdr:colOff>
      <xdr:row>15</xdr:row>
      <xdr:rowOff>7239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888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96647</xdr:rowOff>
    </xdr:from>
    <xdr:to>
      <xdr:col>77</xdr:col>
      <xdr:colOff>95250</xdr:colOff>
      <xdr:row>14</xdr:row>
      <xdr:rowOff>26797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36974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13674</xdr:rowOff>
    </xdr:from>
    <xdr:to>
      <xdr:col>73</xdr:col>
      <xdr:colOff>44450</xdr:colOff>
      <xdr:row>14</xdr:row>
      <xdr:rowOff>115274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125451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127889</xdr:rowOff>
    </xdr:from>
    <xdr:to>
      <xdr:col>68</xdr:col>
      <xdr:colOff>203200</xdr:colOff>
      <xdr:row>15</xdr:row>
      <xdr:rowOff>58039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68216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48108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今後も、定員適正化計画に基づき、適正な定員管理に努めるとともに、</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の導入により、業務を効率化し、人件費の抑制に努めていく。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24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2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今後、世界情勢による光熱水費・燃料費の高騰により、更に数値が高くなる可能性がある。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引き続き施設の統廃合等により管理経費を抑制するとともに、事務事業の見直し等に努める。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5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549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障害児通所にかかる扶助費の増等から、経常一般財源については微増している。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今後の社会情勢等の動向によっては、児童手当や生活保護費、医療費等の増加が予想されるため、適切な運営に努める。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今後も高齢化が進む中で、介護給付費や医療給付費の増加等はあるが、公営事業への繰出金も健全化に努めることにより、抑制を図る。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78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今後も、各種補助金の適正化を進めるとともに、下水道事業の経営健全化による繰出金の抑制等に努める。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呉市のクリーンセンター更新に伴う負担金や、環境センターの埋立地の拡大等、地方債発行の増加が見込まれるが、人口減による歳入の減少を見込み、事業の計画的執行により発行を抑制し、地方債現在高の削減及び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6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37465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52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引き続き、定員適正化計画に基づき、適正な定員管理に努めるとともに、公営事業の健全化を図ることにより、経常経費の削減に努める。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3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343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577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123930</xdr:rowOff>
    </xdr:from>
    <xdr:to>
      <xdr:col>29</xdr:col>
      <xdr:colOff>127000</xdr:colOff>
      <xdr:row>15</xdr:row>
      <xdr:rowOff>60706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71855"/>
          <a:ext cx="6477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60706</xdr:rowOff>
    </xdr:from>
    <xdr:to>
      <xdr:col>26</xdr:col>
      <xdr:colOff>50800</xdr:colOff>
      <xdr:row>15</xdr:row>
      <xdr:rowOff>71929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0081"/>
          <a:ext cx="698500" cy="1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71929</xdr:rowOff>
    </xdr:from>
    <xdr:to>
      <xdr:col>22</xdr:col>
      <xdr:colOff>114300</xdr:colOff>
      <xdr:row>15</xdr:row>
      <xdr:rowOff>127827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1304"/>
          <a:ext cx="698500" cy="5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127827</xdr:rowOff>
    </xdr:from>
    <xdr:to>
      <xdr:col>18</xdr:col>
      <xdr:colOff>177800</xdr:colOff>
      <xdr:row>15</xdr:row>
      <xdr:rowOff>166363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7202"/>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73130</xdr:rowOff>
    </xdr:from>
    <xdr:to>
      <xdr:col>29</xdr:col>
      <xdr:colOff>177800</xdr:colOff>
      <xdr:row>15</xdr:row>
      <xdr:rowOff>3280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2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89657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9906</xdr:rowOff>
    </xdr:from>
    <xdr:to>
      <xdr:col>26</xdr:col>
      <xdr:colOff>101600</xdr:colOff>
      <xdr:row>15</xdr:row>
      <xdr:rowOff>111506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121683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21129</xdr:rowOff>
    </xdr:from>
    <xdr:to>
      <xdr:col>22</xdr:col>
      <xdr:colOff>165100</xdr:colOff>
      <xdr:row>15</xdr:row>
      <xdr:rowOff>122729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132906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77027</xdr:rowOff>
    </xdr:from>
    <xdr:to>
      <xdr:col>19</xdr:col>
      <xdr:colOff>38100</xdr:colOff>
      <xdr:row>16</xdr:row>
      <xdr:rowOff>7177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17354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115563</xdr:rowOff>
    </xdr:from>
    <xdr:to>
      <xdr:col>15</xdr:col>
      <xdr:colOff>101600</xdr:colOff>
      <xdr:row>16</xdr:row>
      <xdr:rowOff>45713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55890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46951</xdr:rowOff>
    </xdr:from>
    <xdr:to>
      <xdr:col>29</xdr:col>
      <xdr:colOff>127000</xdr:colOff>
      <xdr:row>38</xdr:row>
      <xdr:rowOff>56147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4551"/>
          <a:ext cx="647700" cy="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31727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9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56147</xdr:rowOff>
    </xdr:from>
    <xdr:to>
      <xdr:col>26</xdr:col>
      <xdr:colOff>50800</xdr:colOff>
      <xdr:row>38</xdr:row>
      <xdr:rowOff>61130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3747"/>
          <a:ext cx="698500" cy="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61130</xdr:rowOff>
    </xdr:from>
    <xdr:to>
      <xdr:col>22</xdr:col>
      <xdr:colOff>114300</xdr:colOff>
      <xdr:row>38</xdr:row>
      <xdr:rowOff>65464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8730"/>
          <a:ext cx="698500" cy="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65464</xdr:rowOff>
    </xdr:from>
    <xdr:to>
      <xdr:col>18</xdr:col>
      <xdr:colOff>177800</xdr:colOff>
      <xdr:row>38</xdr:row>
      <xdr:rowOff>74801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3064"/>
          <a:ext cx="698500" cy="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339051</xdr:rowOff>
    </xdr:from>
    <xdr:to>
      <xdr:col>29</xdr:col>
      <xdr:colOff>177800</xdr:colOff>
      <xdr:row>38</xdr:row>
      <xdr:rowOff>97751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184128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5347</xdr:rowOff>
    </xdr:from>
    <xdr:to>
      <xdr:col>26</xdr:col>
      <xdr:colOff>101600</xdr:colOff>
      <xdr:row>38</xdr:row>
      <xdr:rowOff>106947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91724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10330</xdr:rowOff>
    </xdr:from>
    <xdr:to>
      <xdr:col>22</xdr:col>
      <xdr:colOff>165100</xdr:colOff>
      <xdr:row>38</xdr:row>
      <xdr:rowOff>111930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96707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14664</xdr:rowOff>
    </xdr:from>
    <xdr:to>
      <xdr:col>19</xdr:col>
      <xdr:colOff>38100</xdr:colOff>
      <xdr:row>38</xdr:row>
      <xdr:rowOff>116264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101041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6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24001</xdr:rowOff>
    </xdr:from>
    <xdr:to>
      <xdr:col>15</xdr:col>
      <xdr:colOff>101600</xdr:colOff>
      <xdr:row>38</xdr:row>
      <xdr:rowOff>125601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110378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55651</xdr:rowOff>
    </xdr:from>
    <xdr:to>
      <xdr:col>24</xdr:col>
      <xdr:colOff>63500</xdr:colOff>
      <xdr:row>33</xdr:row>
      <xdr:rowOff>171127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13501"/>
          <a:ext cx="838200" cy="1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171127</xdr:rowOff>
    </xdr:from>
    <xdr:to>
      <xdr:col>19</xdr:col>
      <xdr:colOff>177800</xdr:colOff>
      <xdr:row>34</xdr:row>
      <xdr:rowOff>3400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897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3400</xdr:rowOff>
    </xdr:from>
    <xdr:to>
      <xdr:col>15</xdr:col>
      <xdr:colOff>50800</xdr:colOff>
      <xdr:row>34</xdr:row>
      <xdr:rowOff>64981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2700"/>
          <a:ext cx="8890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64981</xdr:rowOff>
    </xdr:from>
    <xdr:to>
      <xdr:col>10</xdr:col>
      <xdr:colOff>114300</xdr:colOff>
      <xdr:row>34</xdr:row>
      <xdr:rowOff>124155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9428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4851</xdr:rowOff>
    </xdr:from>
    <xdr:to>
      <xdr:col>24</xdr:col>
      <xdr:colOff>114300</xdr:colOff>
      <xdr:row>33</xdr:row>
      <xdr:rowOff>106451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27728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120327</xdr:rowOff>
    </xdr:from>
    <xdr:to>
      <xdr:col>20</xdr:col>
      <xdr:colOff>38100</xdr:colOff>
      <xdr:row>34</xdr:row>
      <xdr:rowOff>50477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67004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5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124050</xdr:rowOff>
    </xdr:from>
    <xdr:to>
      <xdr:col>15</xdr:col>
      <xdr:colOff>101600</xdr:colOff>
      <xdr:row>34</xdr:row>
      <xdr:rowOff>54200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70727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5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14181</xdr:rowOff>
    </xdr:from>
    <xdr:to>
      <xdr:col>10</xdr:col>
      <xdr:colOff>165100</xdr:colOff>
      <xdr:row>34</xdr:row>
      <xdr:rowOff>115781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132308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73355</xdr:rowOff>
    </xdr:from>
    <xdr:to>
      <xdr:col>6</xdr:col>
      <xdr:colOff>38100</xdr:colOff>
      <xdr:row>35</xdr:row>
      <xdr:rowOff>3505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20032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7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15662</xdr:rowOff>
    </xdr:from>
    <xdr:to>
      <xdr:col>24</xdr:col>
      <xdr:colOff>63500</xdr:colOff>
      <xdr:row>58</xdr:row>
      <xdr:rowOff>26757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59762"/>
          <a:ext cx="8382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15662</xdr:rowOff>
    </xdr:from>
    <xdr:to>
      <xdr:col>19</xdr:col>
      <xdr:colOff>177800</xdr:colOff>
      <xdr:row>58</xdr:row>
      <xdr:rowOff>46475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9762"/>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46475</xdr:rowOff>
    </xdr:from>
    <xdr:to>
      <xdr:col>15</xdr:col>
      <xdr:colOff>50800</xdr:colOff>
      <xdr:row>58</xdr:row>
      <xdr:rowOff>49778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0575"/>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39741</xdr:rowOff>
    </xdr:from>
    <xdr:to>
      <xdr:col>10</xdr:col>
      <xdr:colOff>114300</xdr:colOff>
      <xdr:row>58</xdr:row>
      <xdr:rowOff>49778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8384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147407</xdr:rowOff>
    </xdr:from>
    <xdr:to>
      <xdr:col>24</xdr:col>
      <xdr:colOff>114300</xdr:colOff>
      <xdr:row>58</xdr:row>
      <xdr:rowOff>77557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136312</xdr:rowOff>
    </xdr:from>
    <xdr:to>
      <xdr:col>20</xdr:col>
      <xdr:colOff>38100</xdr:colOff>
      <xdr:row>58</xdr:row>
      <xdr:rowOff>66462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82989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167125</xdr:rowOff>
    </xdr:from>
    <xdr:to>
      <xdr:col>15</xdr:col>
      <xdr:colOff>101600</xdr:colOff>
      <xdr:row>58</xdr:row>
      <xdr:rowOff>97275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170428</xdr:rowOff>
    </xdr:from>
    <xdr:to>
      <xdr:col>10</xdr:col>
      <xdr:colOff>165100</xdr:colOff>
      <xdr:row>58</xdr:row>
      <xdr:rowOff>100578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91705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160391</xdr:rowOff>
    </xdr:from>
    <xdr:to>
      <xdr:col>6</xdr:col>
      <xdr:colOff>38100</xdr:colOff>
      <xdr:row>58</xdr:row>
      <xdr:rowOff>90541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107068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128879</xdr:rowOff>
    </xdr:from>
    <xdr:to>
      <xdr:col>24</xdr:col>
      <xdr:colOff>63500</xdr:colOff>
      <xdr:row>78</xdr:row>
      <xdr:rowOff>18866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30529"/>
          <a:ext cx="8382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16466</xdr:rowOff>
    </xdr:from>
    <xdr:to>
      <xdr:col>19</xdr:col>
      <xdr:colOff>177800</xdr:colOff>
      <xdr:row>78</xdr:row>
      <xdr:rowOff>18866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8956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12409</xdr:rowOff>
    </xdr:from>
    <xdr:to>
      <xdr:col>15</xdr:col>
      <xdr:colOff>50800</xdr:colOff>
      <xdr:row>78</xdr:row>
      <xdr:rowOff>16466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85509"/>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12409</xdr:rowOff>
    </xdr:from>
    <xdr:to>
      <xdr:col>10</xdr:col>
      <xdr:colOff>114300</xdr:colOff>
      <xdr:row>78</xdr:row>
      <xdr:rowOff>33840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85509"/>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78079</xdr:rowOff>
    </xdr:from>
    <xdr:to>
      <xdr:col>24</xdr:col>
      <xdr:colOff>114300</xdr:colOff>
      <xdr:row>78</xdr:row>
      <xdr:rowOff>8229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100956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139516</xdr:rowOff>
    </xdr:from>
    <xdr:to>
      <xdr:col>20</xdr:col>
      <xdr:colOff>38100</xdr:colOff>
      <xdr:row>78</xdr:row>
      <xdr:rowOff>69666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60793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137116</xdr:rowOff>
    </xdr:from>
    <xdr:to>
      <xdr:col>15</xdr:col>
      <xdr:colOff>101600</xdr:colOff>
      <xdr:row>78</xdr:row>
      <xdr:rowOff>67266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58393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4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133059</xdr:rowOff>
    </xdr:from>
    <xdr:to>
      <xdr:col>10</xdr:col>
      <xdr:colOff>165100</xdr:colOff>
      <xdr:row>78</xdr:row>
      <xdr:rowOff>63209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79736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154490</xdr:rowOff>
    </xdr:from>
    <xdr:to>
      <xdr:col>6</xdr:col>
      <xdr:colOff>38100</xdr:colOff>
      <xdr:row>78</xdr:row>
      <xdr:rowOff>84640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101167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19456</xdr:rowOff>
    </xdr:from>
    <xdr:to>
      <xdr:col>24</xdr:col>
      <xdr:colOff>63500</xdr:colOff>
      <xdr:row>98</xdr:row>
      <xdr:rowOff>14869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50106"/>
          <a:ext cx="838200" cy="16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23121</xdr:rowOff>
    </xdr:from>
    <xdr:to>
      <xdr:col>19</xdr:col>
      <xdr:colOff>177800</xdr:colOff>
      <xdr:row>98</xdr:row>
      <xdr:rowOff>14869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53771"/>
          <a:ext cx="889000" cy="1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23121</xdr:rowOff>
    </xdr:from>
    <xdr:to>
      <xdr:col>15</xdr:col>
      <xdr:colOff>50800</xdr:colOff>
      <xdr:row>98</xdr:row>
      <xdr:rowOff>66221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53771"/>
          <a:ext cx="889000" cy="2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61542</xdr:rowOff>
    </xdr:from>
    <xdr:to>
      <xdr:col>10</xdr:col>
      <xdr:colOff>114300</xdr:colOff>
      <xdr:row>98</xdr:row>
      <xdr:rowOff>66221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63642"/>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140106</xdr:rowOff>
    </xdr:from>
    <xdr:to>
      <xdr:col>24</xdr:col>
      <xdr:colOff>114300</xdr:colOff>
      <xdr:row>97</xdr:row>
      <xdr:rowOff>70256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118533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135519</xdr:rowOff>
    </xdr:from>
    <xdr:to>
      <xdr:col>20</xdr:col>
      <xdr:colOff>38100</xdr:colOff>
      <xdr:row>98</xdr:row>
      <xdr:rowOff>65669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56796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143771</xdr:rowOff>
    </xdr:from>
    <xdr:to>
      <xdr:col>15</xdr:col>
      <xdr:colOff>101600</xdr:colOff>
      <xdr:row>97</xdr:row>
      <xdr:rowOff>73921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65048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15421</xdr:rowOff>
    </xdr:from>
    <xdr:to>
      <xdr:col>10</xdr:col>
      <xdr:colOff>165100</xdr:colOff>
      <xdr:row>98</xdr:row>
      <xdr:rowOff>117021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108148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10742</xdr:rowOff>
    </xdr:from>
    <xdr:to>
      <xdr:col>6</xdr:col>
      <xdr:colOff>38100</xdr:colOff>
      <xdr:row>98</xdr:row>
      <xdr:rowOff>112342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10526</xdr:rowOff>
    </xdr:from>
    <xdr:to>
      <xdr:col>55</xdr:col>
      <xdr:colOff>0</xdr:colOff>
      <xdr:row>37</xdr:row>
      <xdr:rowOff>119206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54176"/>
          <a:ext cx="8382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10526</xdr:rowOff>
    </xdr:from>
    <xdr:to>
      <xdr:col>50</xdr:col>
      <xdr:colOff>114300</xdr:colOff>
      <xdr:row>37</xdr:row>
      <xdr:rowOff>32989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54176"/>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36548</xdr:rowOff>
    </xdr:from>
    <xdr:to>
      <xdr:col>45</xdr:col>
      <xdr:colOff>177800</xdr:colOff>
      <xdr:row>37</xdr:row>
      <xdr:rowOff>32989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7298"/>
          <a:ext cx="889000" cy="3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36548</xdr:rowOff>
    </xdr:from>
    <xdr:to>
      <xdr:col>41</xdr:col>
      <xdr:colOff>50800</xdr:colOff>
      <xdr:row>37</xdr:row>
      <xdr:rowOff>105097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7298"/>
          <a:ext cx="889000" cy="4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68406</xdr:rowOff>
    </xdr:from>
    <xdr:to>
      <xdr:col>55</xdr:col>
      <xdr:colOff>50800</xdr:colOff>
      <xdr:row>37</xdr:row>
      <xdr:rowOff>170006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46833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131176</xdr:rowOff>
    </xdr:from>
    <xdr:to>
      <xdr:col>50</xdr:col>
      <xdr:colOff>165100</xdr:colOff>
      <xdr:row>37</xdr:row>
      <xdr:rowOff>61326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52453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153639</xdr:rowOff>
    </xdr:from>
    <xdr:to>
      <xdr:col>46</xdr:col>
      <xdr:colOff>38100</xdr:colOff>
      <xdr:row>37</xdr:row>
      <xdr:rowOff>83789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74916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157198</xdr:rowOff>
    </xdr:from>
    <xdr:to>
      <xdr:col>41</xdr:col>
      <xdr:colOff>101600</xdr:colOff>
      <xdr:row>35</xdr:row>
      <xdr:rowOff>87348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78475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54297</xdr:rowOff>
    </xdr:from>
    <xdr:to>
      <xdr:col>36</xdr:col>
      <xdr:colOff>165100</xdr:colOff>
      <xdr:row>37</xdr:row>
      <xdr:rowOff>155897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147024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98461</xdr:rowOff>
    </xdr:from>
    <xdr:to>
      <xdr:col>55</xdr:col>
      <xdr:colOff>0</xdr:colOff>
      <xdr:row>57</xdr:row>
      <xdr:rowOff>109447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71111"/>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109447</xdr:rowOff>
    </xdr:from>
    <xdr:to>
      <xdr:col>50</xdr:col>
      <xdr:colOff>114300</xdr:colOff>
      <xdr:row>57</xdr:row>
      <xdr:rowOff>129432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82097"/>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125307</xdr:rowOff>
    </xdr:from>
    <xdr:to>
      <xdr:col>45</xdr:col>
      <xdr:colOff>177800</xdr:colOff>
      <xdr:row>57</xdr:row>
      <xdr:rowOff>129432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97957"/>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163472</xdr:rowOff>
    </xdr:from>
    <xdr:to>
      <xdr:col>41</xdr:col>
      <xdr:colOff>50800</xdr:colOff>
      <xdr:row>57</xdr:row>
      <xdr:rowOff>125307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64672"/>
          <a:ext cx="889000" cy="1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47661</xdr:rowOff>
    </xdr:from>
    <xdr:to>
      <xdr:col>55</xdr:col>
      <xdr:colOff>50800</xdr:colOff>
      <xdr:row>57</xdr:row>
      <xdr:rowOff>149261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70538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58647</xdr:rowOff>
    </xdr:from>
    <xdr:to>
      <xdr:col>50</xdr:col>
      <xdr:colOff>165100</xdr:colOff>
      <xdr:row>57</xdr:row>
      <xdr:rowOff>160247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78632</xdr:rowOff>
    </xdr:from>
    <xdr:to>
      <xdr:col>46</xdr:col>
      <xdr:colOff>38100</xdr:colOff>
      <xdr:row>58</xdr:row>
      <xdr:rowOff>8782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171359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74507</xdr:rowOff>
    </xdr:from>
    <xdr:to>
      <xdr:col>41</xdr:col>
      <xdr:colOff>101600</xdr:colOff>
      <xdr:row>58</xdr:row>
      <xdr:rowOff>4657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167234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112672</xdr:rowOff>
    </xdr:from>
    <xdr:to>
      <xdr:col>36</xdr:col>
      <xdr:colOff>165100</xdr:colOff>
      <xdr:row>57</xdr:row>
      <xdr:rowOff>42822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59349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8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134899</xdr:rowOff>
    </xdr:from>
    <xdr:to>
      <xdr:col>55</xdr:col>
      <xdr:colOff>0</xdr:colOff>
      <xdr:row>79</xdr:row>
      <xdr:rowOff>5232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7999"/>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166560</xdr:rowOff>
    </xdr:from>
    <xdr:to>
      <xdr:col>50</xdr:col>
      <xdr:colOff>114300</xdr:colOff>
      <xdr:row>79</xdr:row>
      <xdr:rowOff>5232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9660"/>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160452</xdr:rowOff>
    </xdr:from>
    <xdr:to>
      <xdr:col>45</xdr:col>
      <xdr:colOff>177800</xdr:colOff>
      <xdr:row>78</xdr:row>
      <xdr:rowOff>166560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3552"/>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160452</xdr:rowOff>
    </xdr:from>
    <xdr:to>
      <xdr:col>41</xdr:col>
      <xdr:colOff>50800</xdr:colOff>
      <xdr:row>79</xdr:row>
      <xdr:rowOff>35585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3552"/>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84099</xdr:rowOff>
    </xdr:from>
    <xdr:to>
      <xdr:col>55</xdr:col>
      <xdr:colOff>50800</xdr:colOff>
      <xdr:row>79</xdr:row>
      <xdr:rowOff>14249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170476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125882</xdr:rowOff>
    </xdr:from>
    <xdr:to>
      <xdr:col>50</xdr:col>
      <xdr:colOff>165100</xdr:colOff>
      <xdr:row>79</xdr:row>
      <xdr:rowOff>56032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47159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115760</xdr:rowOff>
    </xdr:from>
    <xdr:to>
      <xdr:col>46</xdr:col>
      <xdr:colOff>38100</xdr:colOff>
      <xdr:row>79</xdr:row>
      <xdr:rowOff>45910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37037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109652</xdr:rowOff>
    </xdr:from>
    <xdr:to>
      <xdr:col>41</xdr:col>
      <xdr:colOff>101600</xdr:colOff>
      <xdr:row>79</xdr:row>
      <xdr:rowOff>39802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30929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156235</xdr:rowOff>
    </xdr:from>
    <xdr:to>
      <xdr:col>36</xdr:col>
      <xdr:colOff>165100</xdr:colOff>
      <xdr:row>79</xdr:row>
      <xdr:rowOff>86385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77512</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125355</xdr:rowOff>
    </xdr:from>
    <xdr:to>
      <xdr:col>55</xdr:col>
      <xdr:colOff>0</xdr:colOff>
      <xdr:row>97</xdr:row>
      <xdr:rowOff>126110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56005"/>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126110</xdr:rowOff>
    </xdr:from>
    <xdr:to>
      <xdr:col>50</xdr:col>
      <xdr:colOff>114300</xdr:colOff>
      <xdr:row>97</xdr:row>
      <xdr:rowOff>146647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56760"/>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146647</xdr:rowOff>
    </xdr:from>
    <xdr:to>
      <xdr:col>45</xdr:col>
      <xdr:colOff>177800</xdr:colOff>
      <xdr:row>97</xdr:row>
      <xdr:rowOff>161097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7297"/>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9985</xdr:rowOff>
    </xdr:from>
    <xdr:to>
      <xdr:col>41</xdr:col>
      <xdr:colOff>50800</xdr:colOff>
      <xdr:row>97</xdr:row>
      <xdr:rowOff>161097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40635"/>
          <a:ext cx="889000" cy="1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74555</xdr:rowOff>
    </xdr:from>
    <xdr:to>
      <xdr:col>55</xdr:col>
      <xdr:colOff>50800</xdr:colOff>
      <xdr:row>98</xdr:row>
      <xdr:rowOff>4705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97432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75310</xdr:rowOff>
    </xdr:from>
    <xdr:to>
      <xdr:col>50</xdr:col>
      <xdr:colOff>165100</xdr:colOff>
      <xdr:row>98</xdr:row>
      <xdr:rowOff>5460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95847</xdr:rowOff>
    </xdr:from>
    <xdr:to>
      <xdr:col>46</xdr:col>
      <xdr:colOff>38100</xdr:colOff>
      <xdr:row>98</xdr:row>
      <xdr:rowOff>25997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110297</xdr:rowOff>
    </xdr:from>
    <xdr:to>
      <xdr:col>41</xdr:col>
      <xdr:colOff>101600</xdr:colOff>
      <xdr:row>98</xdr:row>
      <xdr:rowOff>40447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56974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130635</xdr:rowOff>
    </xdr:from>
    <xdr:to>
      <xdr:col>36</xdr:col>
      <xdr:colOff>165100</xdr:colOff>
      <xdr:row>97</xdr:row>
      <xdr:rowOff>60785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77312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6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94247</xdr:rowOff>
    </xdr:from>
    <xdr:to>
      <xdr:col>85</xdr:col>
      <xdr:colOff>127000</xdr:colOff>
      <xdr:row>38</xdr:row>
      <xdr:rowOff>143231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09347"/>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87782</xdr:rowOff>
    </xdr:from>
    <xdr:to>
      <xdr:col>81</xdr:col>
      <xdr:colOff>50800</xdr:colOff>
      <xdr:row>38</xdr:row>
      <xdr:rowOff>94247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31432"/>
          <a:ext cx="8890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92939</xdr:rowOff>
    </xdr:from>
    <xdr:to>
      <xdr:col>76</xdr:col>
      <xdr:colOff>114300</xdr:colOff>
      <xdr:row>37</xdr:row>
      <xdr:rowOff>87782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65139"/>
          <a:ext cx="889000" cy="1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110871</xdr:rowOff>
    </xdr:from>
    <xdr:to>
      <xdr:col>71</xdr:col>
      <xdr:colOff>177800</xdr:colOff>
      <xdr:row>36</xdr:row>
      <xdr:rowOff>92939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940171"/>
          <a:ext cx="8890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92431</xdr:rowOff>
    </xdr:from>
    <xdr:to>
      <xdr:col>85</xdr:col>
      <xdr:colOff>177800</xdr:colOff>
      <xdr:row>39</xdr:row>
      <xdr:rowOff>22581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43447</xdr:rowOff>
    </xdr:from>
    <xdr:to>
      <xdr:col>81</xdr:col>
      <xdr:colOff>101600</xdr:colOff>
      <xdr:row>38</xdr:row>
      <xdr:rowOff>145047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161574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36982</xdr:rowOff>
    </xdr:from>
    <xdr:to>
      <xdr:col>76</xdr:col>
      <xdr:colOff>165100</xdr:colOff>
      <xdr:row>37</xdr:row>
      <xdr:rowOff>138582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155109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42139</xdr:rowOff>
    </xdr:from>
    <xdr:to>
      <xdr:col>72</xdr:col>
      <xdr:colOff>38100</xdr:colOff>
      <xdr:row>36</xdr:row>
      <xdr:rowOff>143739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160266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60071</xdr:rowOff>
    </xdr:from>
    <xdr:to>
      <xdr:col>67</xdr:col>
      <xdr:colOff>101600</xdr:colOff>
      <xdr:row>34</xdr:row>
      <xdr:rowOff>161671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6748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6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100532</xdr:rowOff>
    </xdr:from>
    <xdr:to>
      <xdr:col>85</xdr:col>
      <xdr:colOff>127000</xdr:colOff>
      <xdr:row>77</xdr:row>
      <xdr:rowOff>105507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2182"/>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105507</xdr:rowOff>
    </xdr:from>
    <xdr:to>
      <xdr:col>81</xdr:col>
      <xdr:colOff>50800</xdr:colOff>
      <xdr:row>77</xdr:row>
      <xdr:rowOff>108139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715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108139</xdr:rowOff>
    </xdr:from>
    <xdr:to>
      <xdr:col>76</xdr:col>
      <xdr:colOff>114300</xdr:colOff>
      <xdr:row>77</xdr:row>
      <xdr:rowOff>108682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9789"/>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108682</xdr:rowOff>
    </xdr:from>
    <xdr:to>
      <xdr:col>71</xdr:col>
      <xdr:colOff>177800</xdr:colOff>
      <xdr:row>77</xdr:row>
      <xdr:rowOff>119007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03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49732</xdr:rowOff>
    </xdr:from>
    <xdr:to>
      <xdr:col>85</xdr:col>
      <xdr:colOff>177800</xdr:colOff>
      <xdr:row>77</xdr:row>
      <xdr:rowOff>151332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72609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54707</xdr:rowOff>
    </xdr:from>
    <xdr:to>
      <xdr:col>81</xdr:col>
      <xdr:colOff>101600</xdr:colOff>
      <xdr:row>77</xdr:row>
      <xdr:rowOff>156307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57339</xdr:rowOff>
    </xdr:from>
    <xdr:to>
      <xdr:col>76</xdr:col>
      <xdr:colOff>165100</xdr:colOff>
      <xdr:row>77</xdr:row>
      <xdr:rowOff>158939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4016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57882</xdr:rowOff>
    </xdr:from>
    <xdr:to>
      <xdr:col>72</xdr:col>
      <xdr:colOff>38100</xdr:colOff>
      <xdr:row>77</xdr:row>
      <xdr:rowOff>159482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4559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68207</xdr:rowOff>
    </xdr:from>
    <xdr:to>
      <xdr:col>67</xdr:col>
      <xdr:colOff>101600</xdr:colOff>
      <xdr:row>77</xdr:row>
      <xdr:rowOff>169807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14884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97371</xdr:rowOff>
    </xdr:from>
    <xdr:to>
      <xdr:col>85</xdr:col>
      <xdr:colOff>127000</xdr:colOff>
      <xdr:row>98</xdr:row>
      <xdr:rowOff>106276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9471"/>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75589</xdr:rowOff>
    </xdr:from>
    <xdr:to>
      <xdr:col>81</xdr:col>
      <xdr:colOff>50800</xdr:colOff>
      <xdr:row>98</xdr:row>
      <xdr:rowOff>106276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7689"/>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75589</xdr:rowOff>
    </xdr:from>
    <xdr:to>
      <xdr:col>76</xdr:col>
      <xdr:colOff>114300</xdr:colOff>
      <xdr:row>98</xdr:row>
      <xdr:rowOff>126198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7689"/>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126009</xdr:rowOff>
    </xdr:from>
    <xdr:to>
      <xdr:col>71</xdr:col>
      <xdr:colOff>177800</xdr:colOff>
      <xdr:row>98</xdr:row>
      <xdr:rowOff>126198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8109"/>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46571</xdr:rowOff>
    </xdr:from>
    <xdr:to>
      <xdr:col>85</xdr:col>
      <xdr:colOff>177800</xdr:colOff>
      <xdr:row>98</xdr:row>
      <xdr:rowOff>148171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55476</xdr:rowOff>
    </xdr:from>
    <xdr:to>
      <xdr:col>81</xdr:col>
      <xdr:colOff>101600</xdr:colOff>
      <xdr:row>98</xdr:row>
      <xdr:rowOff>157076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24789</xdr:rowOff>
    </xdr:from>
    <xdr:to>
      <xdr:col>76</xdr:col>
      <xdr:colOff>165100</xdr:colOff>
      <xdr:row>98</xdr:row>
      <xdr:rowOff>126389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117516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75398</xdr:rowOff>
    </xdr:from>
    <xdr:to>
      <xdr:col>72</xdr:col>
      <xdr:colOff>38100</xdr:colOff>
      <xdr:row>99</xdr:row>
      <xdr:rowOff>5548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168125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75209</xdr:rowOff>
    </xdr:from>
    <xdr:to>
      <xdr:col>67</xdr:col>
      <xdr:colOff>101600</xdr:colOff>
      <xdr:row>99</xdr:row>
      <xdr:rowOff>5359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167936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74366</xdr:rowOff>
    </xdr:from>
    <xdr:to>
      <xdr:col>116</xdr:col>
      <xdr:colOff>63500</xdr:colOff>
      <xdr:row>58</xdr:row>
      <xdr:rowOff>75578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18466"/>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75578</xdr:rowOff>
    </xdr:from>
    <xdr:to>
      <xdr:col>111</xdr:col>
      <xdr:colOff>177800</xdr:colOff>
      <xdr:row>58</xdr:row>
      <xdr:rowOff>76698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1967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76698</xdr:rowOff>
    </xdr:from>
    <xdr:to>
      <xdr:col>107</xdr:col>
      <xdr:colOff>50800</xdr:colOff>
      <xdr:row>58</xdr:row>
      <xdr:rowOff>78344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20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78344</xdr:rowOff>
    </xdr:from>
    <xdr:to>
      <xdr:col>102</xdr:col>
      <xdr:colOff>114300</xdr:colOff>
      <xdr:row>58</xdr:row>
      <xdr:rowOff>79898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244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23566</xdr:rowOff>
    </xdr:from>
    <xdr:to>
      <xdr:col>116</xdr:col>
      <xdr:colOff>114300</xdr:colOff>
      <xdr:row>58</xdr:row>
      <xdr:rowOff>125166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109943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24778</xdr:rowOff>
    </xdr:from>
    <xdr:to>
      <xdr:col>112</xdr:col>
      <xdr:colOff>38100</xdr:colOff>
      <xdr:row>58</xdr:row>
      <xdr:rowOff>126378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117505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25898</xdr:rowOff>
    </xdr:from>
    <xdr:to>
      <xdr:col>107</xdr:col>
      <xdr:colOff>101600</xdr:colOff>
      <xdr:row>58</xdr:row>
      <xdr:rowOff>127498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118625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27544</xdr:rowOff>
    </xdr:from>
    <xdr:to>
      <xdr:col>102</xdr:col>
      <xdr:colOff>165100</xdr:colOff>
      <xdr:row>58</xdr:row>
      <xdr:rowOff>129144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120271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29098</xdr:rowOff>
    </xdr:from>
    <xdr:to>
      <xdr:col>98</xdr:col>
      <xdr:colOff>38100</xdr:colOff>
      <xdr:row>58</xdr:row>
      <xdr:rowOff>130698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121825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84404</xdr:rowOff>
    </xdr:from>
    <xdr:to>
      <xdr:col>116</xdr:col>
      <xdr:colOff>63500</xdr:colOff>
      <xdr:row>76</xdr:row>
      <xdr:rowOff>3657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43154"/>
          <a:ext cx="8382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3657</xdr:rowOff>
    </xdr:from>
    <xdr:to>
      <xdr:col>111</xdr:col>
      <xdr:colOff>177800</xdr:colOff>
      <xdr:row>76</xdr:row>
      <xdr:rowOff>70459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33857"/>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70459</xdr:rowOff>
    </xdr:from>
    <xdr:to>
      <xdr:col>107</xdr:col>
      <xdr:colOff>50800</xdr:colOff>
      <xdr:row>76</xdr:row>
      <xdr:rowOff>101257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00659"/>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80963</xdr:rowOff>
    </xdr:from>
    <xdr:to>
      <xdr:col>102</xdr:col>
      <xdr:colOff>114300</xdr:colOff>
      <xdr:row>76</xdr:row>
      <xdr:rowOff>101257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11163"/>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33604</xdr:rowOff>
    </xdr:from>
    <xdr:to>
      <xdr:col>116</xdr:col>
      <xdr:colOff>114300</xdr:colOff>
      <xdr:row>75</xdr:row>
      <xdr:rowOff>135204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56481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124308</xdr:rowOff>
    </xdr:from>
    <xdr:to>
      <xdr:col>112</xdr:col>
      <xdr:colOff>38100</xdr:colOff>
      <xdr:row>76</xdr:row>
      <xdr:rowOff>54459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83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70985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19659</xdr:rowOff>
    </xdr:from>
    <xdr:to>
      <xdr:col>107</xdr:col>
      <xdr:colOff>101600</xdr:colOff>
      <xdr:row>76</xdr:row>
      <xdr:rowOff>121259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137786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50457</xdr:rowOff>
    </xdr:from>
    <xdr:to>
      <xdr:col>102</xdr:col>
      <xdr:colOff>165100</xdr:colOff>
      <xdr:row>76</xdr:row>
      <xdr:rowOff>152057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168584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30163</xdr:rowOff>
    </xdr:from>
    <xdr:to>
      <xdr:col>98</xdr:col>
      <xdr:colOff>38100</xdr:colOff>
      <xdr:row>76</xdr:row>
      <xdr:rowOff>131763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148290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158,471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10,608</a:t>
          </a:r>
          <a:r>
            <a:rPr kumimoji="1" lang="ja-JP" altLang="en-US" sz="1300">
              <a:latin typeface="ＭＳ Ｐゴシック" panose="020B0600070205080204" pitchFamily="50" charset="-128"/>
              <a:ea typeface="ＭＳ Ｐゴシック" panose="020B0600070205080204" pitchFamily="50" charset="-128"/>
            </a:rPr>
            <a:t>円）：人事院勧告の給与改定等に伴い人件費が増加し、人口減少（▲</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人）したため、住民一人当たりの人件費は増加している。また、地形的な制約により消防業務を本部・出張所の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拠点体制をとっていることなどから、団体、国平均を大きく上回っている。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98,280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21,898</a:t>
          </a:r>
          <a:r>
            <a:rPr kumimoji="1" lang="ja-JP" altLang="en-US" sz="1300">
              <a:latin typeface="ＭＳ Ｐゴシック" panose="020B0600070205080204" pitchFamily="50" charset="-128"/>
              <a:ea typeface="ＭＳ Ｐゴシック" panose="020B0600070205080204" pitchFamily="50" charset="-128"/>
            </a:rPr>
            <a:t>円）：児童通所に関する扶助費等が増加し、人口が減少したため、住民一人当たりの扶助費が増加している。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93,040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4,806</a:t>
          </a:r>
          <a:r>
            <a:rPr kumimoji="1" lang="ja-JP" altLang="en-US" sz="1300">
              <a:latin typeface="ＭＳ Ｐゴシック" panose="020B0600070205080204" pitchFamily="50" charset="-128"/>
              <a:ea typeface="ＭＳ Ｐゴシック" panose="020B0600070205080204" pitchFamily="50" charset="-128"/>
            </a:rPr>
            <a:t>円）：公共施設等再編整備事業の増加等により、前年度と比較して増加している。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5,722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3,857</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月に発生した西日本豪雨災害の復旧事業が一段落し、大幅な減少となっているが、毎年豪雨による被害があり、類似団体平均値は下回っているが、全国平均は上回っている。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92,134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2,176</a:t>
          </a:r>
          <a:r>
            <a:rPr kumimoji="1" lang="ja-JP" altLang="en-US" sz="1300">
              <a:latin typeface="ＭＳ Ｐゴシック" panose="020B0600070205080204" pitchFamily="50" charset="-128"/>
              <a:ea typeface="ＭＳ Ｐゴシック" panose="020B0600070205080204" pitchFamily="50" charset="-128"/>
            </a:rPr>
            <a:t>円）：公債費は減少しているが、人口減少が大きく、住民一人当たりの公債費は増加している。また、人口減少率が類似団体と比較して高いため、一人当たりのコストは類似団体、全国平均を上回っている。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33972</xdr:rowOff>
    </xdr:from>
    <xdr:to>
      <xdr:col>24</xdr:col>
      <xdr:colOff>63500</xdr:colOff>
      <xdr:row>33</xdr:row>
      <xdr:rowOff>74359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91822"/>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74359</xdr:rowOff>
    </xdr:from>
    <xdr:to>
      <xdr:col>19</xdr:col>
      <xdr:colOff>177800</xdr:colOff>
      <xdr:row>33</xdr:row>
      <xdr:rowOff>96838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220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20066</xdr:rowOff>
    </xdr:from>
    <xdr:to>
      <xdr:col>15</xdr:col>
      <xdr:colOff>50800</xdr:colOff>
      <xdr:row>33</xdr:row>
      <xdr:rowOff>96838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7916"/>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127698</xdr:rowOff>
    </xdr:from>
    <xdr:to>
      <xdr:col>10</xdr:col>
      <xdr:colOff>114300</xdr:colOff>
      <xdr:row>33</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1409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154622</xdr:rowOff>
    </xdr:from>
    <xdr:to>
      <xdr:col>24</xdr:col>
      <xdr:colOff>114300</xdr:colOff>
      <xdr:row>33</xdr:row>
      <xdr:rowOff>84772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23559</xdr:rowOff>
    </xdr:from>
    <xdr:to>
      <xdr:col>20</xdr:col>
      <xdr:colOff>38100</xdr:colOff>
      <xdr:row>33</xdr:row>
      <xdr:rowOff>125159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141686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46038</xdr:rowOff>
    </xdr:from>
    <xdr:to>
      <xdr:col>15</xdr:col>
      <xdr:colOff>101600</xdr:colOff>
      <xdr:row>33</xdr:row>
      <xdr:rowOff>147638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164165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140716</xdr:rowOff>
    </xdr:from>
    <xdr:to>
      <xdr:col>10</xdr:col>
      <xdr:colOff>165100</xdr:colOff>
      <xdr:row>33</xdr:row>
      <xdr:rowOff>70866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87393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76898</xdr:rowOff>
    </xdr:from>
    <xdr:to>
      <xdr:col>6</xdr:col>
      <xdr:colOff>38100</xdr:colOff>
      <xdr:row>33</xdr:row>
      <xdr:rowOff>7048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22044</xdr:rowOff>
    </xdr:from>
    <xdr:to>
      <xdr:col>24</xdr:col>
      <xdr:colOff>63500</xdr:colOff>
      <xdr:row>58</xdr:row>
      <xdr:rowOff>34549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6144"/>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34549</xdr:rowOff>
    </xdr:from>
    <xdr:to>
      <xdr:col>19</xdr:col>
      <xdr:colOff>177800</xdr:colOff>
      <xdr:row>58</xdr:row>
      <xdr:rowOff>44462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8649"/>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118826</xdr:rowOff>
    </xdr:from>
    <xdr:to>
      <xdr:col>15</xdr:col>
      <xdr:colOff>50800</xdr:colOff>
      <xdr:row>58</xdr:row>
      <xdr:rowOff>44462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1476"/>
          <a:ext cx="889000" cy="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118826</xdr:rowOff>
    </xdr:from>
    <xdr:to>
      <xdr:col>10</xdr:col>
      <xdr:colOff>114300</xdr:colOff>
      <xdr:row>58</xdr:row>
      <xdr:rowOff>69311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1476"/>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142694</xdr:rowOff>
    </xdr:from>
    <xdr:to>
      <xdr:col>24</xdr:col>
      <xdr:colOff>114300</xdr:colOff>
      <xdr:row>58</xdr:row>
      <xdr:rowOff>72844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155199</xdr:rowOff>
    </xdr:from>
    <xdr:to>
      <xdr:col>20</xdr:col>
      <xdr:colOff>38100</xdr:colOff>
      <xdr:row>58</xdr:row>
      <xdr:rowOff>85349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101876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165112</xdr:rowOff>
    </xdr:from>
    <xdr:to>
      <xdr:col>15</xdr:col>
      <xdr:colOff>101600</xdr:colOff>
      <xdr:row>58</xdr:row>
      <xdr:rowOff>95262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68026</xdr:rowOff>
    </xdr:from>
    <xdr:to>
      <xdr:col>10</xdr:col>
      <xdr:colOff>165100</xdr:colOff>
      <xdr:row>57</xdr:row>
      <xdr:rowOff>169626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18511</xdr:rowOff>
    </xdr:from>
    <xdr:to>
      <xdr:col>6</xdr:col>
      <xdr:colOff>38100</xdr:colOff>
      <xdr:row>58</xdr:row>
      <xdr:rowOff>120111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136638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60097</xdr:rowOff>
    </xdr:from>
    <xdr:to>
      <xdr:col>24</xdr:col>
      <xdr:colOff>63500</xdr:colOff>
      <xdr:row>76</xdr:row>
      <xdr:rowOff>18785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8847"/>
          <a:ext cx="838200" cy="1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150687</xdr:rowOff>
    </xdr:from>
    <xdr:to>
      <xdr:col>19</xdr:col>
      <xdr:colOff>177800</xdr:colOff>
      <xdr:row>76</xdr:row>
      <xdr:rowOff>18785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0943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150687</xdr:rowOff>
    </xdr:from>
    <xdr:to>
      <xdr:col>15</xdr:col>
      <xdr:colOff>50800</xdr:colOff>
      <xdr:row>76</xdr:row>
      <xdr:rowOff>68729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09437"/>
          <a:ext cx="889000" cy="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68729</xdr:rowOff>
    </xdr:from>
    <xdr:to>
      <xdr:col>10</xdr:col>
      <xdr:colOff>114300</xdr:colOff>
      <xdr:row>76</xdr:row>
      <xdr:rowOff>97605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98929"/>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9297</xdr:rowOff>
    </xdr:from>
    <xdr:to>
      <xdr:col>24</xdr:col>
      <xdr:colOff>114300</xdr:colOff>
      <xdr:row>75</xdr:row>
      <xdr:rowOff>110897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32174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139434</xdr:rowOff>
    </xdr:from>
    <xdr:to>
      <xdr:col>20</xdr:col>
      <xdr:colOff>38100</xdr:colOff>
      <xdr:row>76</xdr:row>
      <xdr:rowOff>69583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8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60712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99886</xdr:rowOff>
    </xdr:from>
    <xdr:to>
      <xdr:col>15</xdr:col>
      <xdr:colOff>101600</xdr:colOff>
      <xdr:row>76</xdr:row>
      <xdr:rowOff>30035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8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21164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17929</xdr:rowOff>
    </xdr:from>
    <xdr:to>
      <xdr:col>10</xdr:col>
      <xdr:colOff>165100</xdr:colOff>
      <xdr:row>76</xdr:row>
      <xdr:rowOff>119529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136056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46805</xdr:rowOff>
    </xdr:from>
    <xdr:to>
      <xdr:col>6</xdr:col>
      <xdr:colOff>38100</xdr:colOff>
      <xdr:row>76</xdr:row>
      <xdr:rowOff>148405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139532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85874</xdr:rowOff>
    </xdr:from>
    <xdr:to>
      <xdr:col>24</xdr:col>
      <xdr:colOff>63500</xdr:colOff>
      <xdr:row>97</xdr:row>
      <xdr:rowOff>97839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16524"/>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97839</xdr:rowOff>
    </xdr:from>
    <xdr:to>
      <xdr:col>19</xdr:col>
      <xdr:colOff>177800</xdr:colOff>
      <xdr:row>97</xdr:row>
      <xdr:rowOff>118024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28489"/>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118024</xdr:rowOff>
    </xdr:from>
    <xdr:to>
      <xdr:col>15</xdr:col>
      <xdr:colOff>50800</xdr:colOff>
      <xdr:row>97</xdr:row>
      <xdr:rowOff>140272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8674"/>
          <a:ext cx="889000" cy="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140272</xdr:rowOff>
    </xdr:from>
    <xdr:to>
      <xdr:col>10</xdr:col>
      <xdr:colOff>114300</xdr:colOff>
      <xdr:row>97</xdr:row>
      <xdr:rowOff>162066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092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35074</xdr:rowOff>
    </xdr:from>
    <xdr:to>
      <xdr:col>24</xdr:col>
      <xdr:colOff>114300</xdr:colOff>
      <xdr:row>97</xdr:row>
      <xdr:rowOff>136674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121451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47039</xdr:rowOff>
    </xdr:from>
    <xdr:to>
      <xdr:col>20</xdr:col>
      <xdr:colOff>38100</xdr:colOff>
      <xdr:row>97</xdr:row>
      <xdr:rowOff>148639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139766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67224</xdr:rowOff>
    </xdr:from>
    <xdr:to>
      <xdr:col>15</xdr:col>
      <xdr:colOff>101600</xdr:colOff>
      <xdr:row>97</xdr:row>
      <xdr:rowOff>168824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159951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89472</xdr:rowOff>
    </xdr:from>
    <xdr:to>
      <xdr:col>10</xdr:col>
      <xdr:colOff>165100</xdr:colOff>
      <xdr:row>98</xdr:row>
      <xdr:rowOff>19622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111266</xdr:rowOff>
    </xdr:from>
    <xdr:to>
      <xdr:col>6</xdr:col>
      <xdr:colOff>38100</xdr:colOff>
      <xdr:row>98</xdr:row>
      <xdr:rowOff>41416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76345</xdr:rowOff>
    </xdr:from>
    <xdr:to>
      <xdr:col>55</xdr:col>
      <xdr:colOff>0</xdr:colOff>
      <xdr:row>38</xdr:row>
      <xdr:rowOff>79938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1445"/>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79938</xdr:rowOff>
    </xdr:from>
    <xdr:to>
      <xdr:col>50</xdr:col>
      <xdr:colOff>114300</xdr:colOff>
      <xdr:row>38</xdr:row>
      <xdr:rowOff>83203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9503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83203</xdr:rowOff>
    </xdr:from>
    <xdr:to>
      <xdr:col>45</xdr:col>
      <xdr:colOff>177800</xdr:colOff>
      <xdr:row>38</xdr:row>
      <xdr:rowOff>84183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83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84183</xdr:rowOff>
    </xdr:from>
    <xdr:to>
      <xdr:col>41</xdr:col>
      <xdr:colOff>50800</xdr:colOff>
      <xdr:row>38</xdr:row>
      <xdr:rowOff>85162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9928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25545</xdr:rowOff>
    </xdr:from>
    <xdr:to>
      <xdr:col>55</xdr:col>
      <xdr:colOff>50800</xdr:colOff>
      <xdr:row>38</xdr:row>
      <xdr:rowOff>127145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3972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29138</xdr:rowOff>
    </xdr:from>
    <xdr:to>
      <xdr:col>50</xdr:col>
      <xdr:colOff>165100</xdr:colOff>
      <xdr:row>38</xdr:row>
      <xdr:rowOff>130738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121865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32403</xdr:rowOff>
    </xdr:from>
    <xdr:to>
      <xdr:col>46</xdr:col>
      <xdr:colOff>38100</xdr:colOff>
      <xdr:row>38</xdr:row>
      <xdr:rowOff>134003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125130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33383</xdr:rowOff>
    </xdr:from>
    <xdr:to>
      <xdr:col>41</xdr:col>
      <xdr:colOff>101600</xdr:colOff>
      <xdr:row>38</xdr:row>
      <xdr:rowOff>134983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126110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34362</xdr:rowOff>
    </xdr:from>
    <xdr:to>
      <xdr:col>36</xdr:col>
      <xdr:colOff>165100</xdr:colOff>
      <xdr:row>38</xdr:row>
      <xdr:rowOff>135962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127089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55522</xdr:rowOff>
    </xdr:from>
    <xdr:to>
      <xdr:col>55</xdr:col>
      <xdr:colOff>0</xdr:colOff>
      <xdr:row>58</xdr:row>
      <xdr:rowOff>2944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281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55522</xdr:rowOff>
    </xdr:from>
    <xdr:to>
      <xdr:col>50</xdr:col>
      <xdr:colOff>114300</xdr:colOff>
      <xdr:row>58</xdr:row>
      <xdr:rowOff>16439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28172"/>
          <a:ext cx="889000" cy="1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16439</xdr:rowOff>
    </xdr:from>
    <xdr:to>
      <xdr:col>45</xdr:col>
      <xdr:colOff>177800</xdr:colOff>
      <xdr:row>58</xdr:row>
      <xdr:rowOff>19030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053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19030</xdr:rowOff>
    </xdr:from>
    <xdr:to>
      <xdr:col>41</xdr:col>
      <xdr:colOff>50800</xdr:colOff>
      <xdr:row>58</xdr:row>
      <xdr:rowOff>25240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313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123594</xdr:rowOff>
    </xdr:from>
    <xdr:to>
      <xdr:col>55</xdr:col>
      <xdr:colOff>50800</xdr:colOff>
      <xdr:row>58</xdr:row>
      <xdr:rowOff>53744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102021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4722</xdr:rowOff>
    </xdr:from>
    <xdr:to>
      <xdr:col>50</xdr:col>
      <xdr:colOff>165100</xdr:colOff>
      <xdr:row>57</xdr:row>
      <xdr:rowOff>106322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122849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137089</xdr:rowOff>
    </xdr:from>
    <xdr:to>
      <xdr:col>46</xdr:col>
      <xdr:colOff>38100</xdr:colOff>
      <xdr:row>58</xdr:row>
      <xdr:rowOff>67239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58366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139680</xdr:rowOff>
    </xdr:from>
    <xdr:to>
      <xdr:col>41</xdr:col>
      <xdr:colOff>101600</xdr:colOff>
      <xdr:row>58</xdr:row>
      <xdr:rowOff>69830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60957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145890</xdr:rowOff>
    </xdr:from>
    <xdr:to>
      <xdr:col>36</xdr:col>
      <xdr:colOff>165100</xdr:colOff>
      <xdr:row>58</xdr:row>
      <xdr:rowOff>76040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67167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39582</xdr:rowOff>
    </xdr:from>
    <xdr:to>
      <xdr:col>55</xdr:col>
      <xdr:colOff>0</xdr:colOff>
      <xdr:row>78</xdr:row>
      <xdr:rowOff>97628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2682"/>
          <a:ext cx="8382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115190</xdr:rowOff>
    </xdr:from>
    <xdr:to>
      <xdr:col>50</xdr:col>
      <xdr:colOff>114300</xdr:colOff>
      <xdr:row>78</xdr:row>
      <xdr:rowOff>39582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16840"/>
          <a:ext cx="889000" cy="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115190</xdr:rowOff>
    </xdr:from>
    <xdr:to>
      <xdr:col>45</xdr:col>
      <xdr:colOff>177800</xdr:colOff>
      <xdr:row>78</xdr:row>
      <xdr:rowOff>69318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16840"/>
          <a:ext cx="8890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69318</xdr:rowOff>
    </xdr:from>
    <xdr:to>
      <xdr:col>41</xdr:col>
      <xdr:colOff>50800</xdr:colOff>
      <xdr:row>78</xdr:row>
      <xdr:rowOff>77415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2418"/>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46828</xdr:rowOff>
    </xdr:from>
    <xdr:to>
      <xdr:col>55</xdr:col>
      <xdr:colOff>50800</xdr:colOff>
      <xdr:row>78</xdr:row>
      <xdr:rowOff>148428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133205</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160232</xdr:rowOff>
    </xdr:from>
    <xdr:to>
      <xdr:col>50</xdr:col>
      <xdr:colOff>165100</xdr:colOff>
      <xdr:row>78</xdr:row>
      <xdr:rowOff>90382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64390</xdr:rowOff>
    </xdr:from>
    <xdr:to>
      <xdr:col>46</xdr:col>
      <xdr:colOff>38100</xdr:colOff>
      <xdr:row>77</xdr:row>
      <xdr:rowOff>165990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18518</xdr:rowOff>
    </xdr:from>
    <xdr:to>
      <xdr:col>41</xdr:col>
      <xdr:colOff>101600</xdr:colOff>
      <xdr:row>78</xdr:row>
      <xdr:rowOff>120118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26615</xdr:rowOff>
    </xdr:from>
    <xdr:to>
      <xdr:col>36</xdr:col>
      <xdr:colOff>165100</xdr:colOff>
      <xdr:row>78</xdr:row>
      <xdr:rowOff>128215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25408</xdr:rowOff>
    </xdr:from>
    <xdr:to>
      <xdr:col>55</xdr:col>
      <xdr:colOff>0</xdr:colOff>
      <xdr:row>96</xdr:row>
      <xdr:rowOff>30711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8460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119171</xdr:rowOff>
    </xdr:from>
    <xdr:to>
      <xdr:col>50</xdr:col>
      <xdr:colOff>114300</xdr:colOff>
      <xdr:row>96</xdr:row>
      <xdr:rowOff>25408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06921"/>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108252</xdr:rowOff>
    </xdr:from>
    <xdr:to>
      <xdr:col>45</xdr:col>
      <xdr:colOff>177800</xdr:colOff>
      <xdr:row>95</xdr:row>
      <xdr:rowOff>119171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96002"/>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108252</xdr:rowOff>
    </xdr:from>
    <xdr:to>
      <xdr:col>41</xdr:col>
      <xdr:colOff>50800</xdr:colOff>
      <xdr:row>96</xdr:row>
      <xdr:rowOff>788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96002"/>
          <a:ext cx="889000" cy="6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151361</xdr:rowOff>
    </xdr:from>
    <xdr:to>
      <xdr:col>55</xdr:col>
      <xdr:colOff>50800</xdr:colOff>
      <xdr:row>96</xdr:row>
      <xdr:rowOff>81511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146058</xdr:rowOff>
    </xdr:from>
    <xdr:to>
      <xdr:col>50</xdr:col>
      <xdr:colOff>165100</xdr:colOff>
      <xdr:row>96</xdr:row>
      <xdr:rowOff>76208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92735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68371</xdr:rowOff>
    </xdr:from>
    <xdr:to>
      <xdr:col>46</xdr:col>
      <xdr:colOff>38100</xdr:colOff>
      <xdr:row>95</xdr:row>
      <xdr:rowOff>169971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57452</xdr:rowOff>
    </xdr:from>
    <xdr:to>
      <xdr:col>41</xdr:col>
      <xdr:colOff>101600</xdr:colOff>
      <xdr:row>95</xdr:row>
      <xdr:rowOff>159052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121438</xdr:rowOff>
    </xdr:from>
    <xdr:to>
      <xdr:col>36</xdr:col>
      <xdr:colOff>165100</xdr:colOff>
      <xdr:row>96</xdr:row>
      <xdr:rowOff>51588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87617</xdr:rowOff>
    </xdr:from>
    <xdr:to>
      <xdr:col>85</xdr:col>
      <xdr:colOff>126364</xdr:colOff>
      <xdr:row>38</xdr:row>
      <xdr:rowOff>16428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74017"/>
          <a:ext cx="1269" cy="9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20255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16428</xdr:rowOff>
    </xdr:from>
    <xdr:to>
      <xdr:col>86</xdr:col>
      <xdr:colOff>25400</xdr:colOff>
      <xdr:row>38</xdr:row>
      <xdr:rowOff>16428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34294</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87617</xdr:rowOff>
    </xdr:from>
    <xdr:to>
      <xdr:col>86</xdr:col>
      <xdr:colOff>25400</xdr:colOff>
      <xdr:row>32</xdr:row>
      <xdr:rowOff>87617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730</xdr:rowOff>
    </xdr:from>
    <xdr:to>
      <xdr:col>85</xdr:col>
      <xdr:colOff>127000</xdr:colOff>
      <xdr:row>36</xdr:row>
      <xdr:rowOff>4331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7293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135240</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156813</xdr:rowOff>
    </xdr:from>
    <xdr:to>
      <xdr:col>85</xdr:col>
      <xdr:colOff>177800</xdr:colOff>
      <xdr:row>36</xdr:row>
      <xdr:rowOff>86963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4331</xdr:rowOff>
    </xdr:from>
    <xdr:to>
      <xdr:col>81</xdr:col>
      <xdr:colOff>50800</xdr:colOff>
      <xdr:row>36</xdr:row>
      <xdr:rowOff>26695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76531"/>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12490</xdr:rowOff>
    </xdr:from>
    <xdr:to>
      <xdr:col>81</xdr:col>
      <xdr:colOff>101600</xdr:colOff>
      <xdr:row>36</xdr:row>
      <xdr:rowOff>114090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105217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26695</xdr:rowOff>
    </xdr:from>
    <xdr:to>
      <xdr:col>76</xdr:col>
      <xdr:colOff>114300</xdr:colOff>
      <xdr:row>36</xdr:row>
      <xdr:rowOff>52299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98895"/>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166967</xdr:rowOff>
    </xdr:from>
    <xdr:to>
      <xdr:col>76</xdr:col>
      <xdr:colOff>165100</xdr:colOff>
      <xdr:row>36</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138176</xdr:rowOff>
    </xdr:from>
    <xdr:to>
      <xdr:col>71</xdr:col>
      <xdr:colOff>177800</xdr:colOff>
      <xdr:row>36</xdr:row>
      <xdr:rowOff>52299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110226"/>
          <a:ext cx="889000" cy="11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121380</xdr:rowOff>
    </xdr:from>
    <xdr:to>
      <xdr:col>85</xdr:col>
      <xdr:colOff>177800</xdr:colOff>
      <xdr:row>36</xdr:row>
      <xdr:rowOff>51530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144257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124981</xdr:rowOff>
    </xdr:from>
    <xdr:to>
      <xdr:col>81</xdr:col>
      <xdr:colOff>101600</xdr:colOff>
      <xdr:row>36</xdr:row>
      <xdr:rowOff>55131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147345</xdr:rowOff>
    </xdr:from>
    <xdr:to>
      <xdr:col>76</xdr:col>
      <xdr:colOff>165100</xdr:colOff>
      <xdr:row>36</xdr:row>
      <xdr:rowOff>77495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94022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1499</xdr:rowOff>
    </xdr:from>
    <xdr:to>
      <xdr:col>72</xdr:col>
      <xdr:colOff>38100</xdr:colOff>
      <xdr:row>36</xdr:row>
      <xdr:rowOff>103099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94226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87376</xdr:rowOff>
    </xdr:from>
    <xdr:to>
      <xdr:col>67</xdr:col>
      <xdr:colOff>101600</xdr:colOff>
      <xdr:row>30</xdr:row>
      <xdr:rowOff>17526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34053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48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73347</xdr:rowOff>
    </xdr:from>
    <xdr:to>
      <xdr:col>85</xdr:col>
      <xdr:colOff>127000</xdr:colOff>
      <xdr:row>57</xdr:row>
      <xdr:rowOff>92389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5997"/>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73347</xdr:rowOff>
    </xdr:from>
    <xdr:to>
      <xdr:col>81</xdr:col>
      <xdr:colOff>50800</xdr:colOff>
      <xdr:row>57</xdr:row>
      <xdr:rowOff>108926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45997"/>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82399</xdr:rowOff>
    </xdr:from>
    <xdr:to>
      <xdr:col>76</xdr:col>
      <xdr:colOff>114300</xdr:colOff>
      <xdr:row>57</xdr:row>
      <xdr:rowOff>108926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55049"/>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34914</xdr:rowOff>
    </xdr:from>
    <xdr:to>
      <xdr:col>71</xdr:col>
      <xdr:colOff>177800</xdr:colOff>
      <xdr:row>57</xdr:row>
      <xdr:rowOff>82399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07564"/>
          <a:ext cx="8890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41589</xdr:rowOff>
    </xdr:from>
    <xdr:to>
      <xdr:col>85</xdr:col>
      <xdr:colOff>177800</xdr:colOff>
      <xdr:row>57</xdr:row>
      <xdr:rowOff>143189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127966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22547</xdr:rowOff>
    </xdr:from>
    <xdr:to>
      <xdr:col>81</xdr:col>
      <xdr:colOff>101600</xdr:colOff>
      <xdr:row>57</xdr:row>
      <xdr:rowOff>124147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115274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58126</xdr:rowOff>
    </xdr:from>
    <xdr:to>
      <xdr:col>76</xdr:col>
      <xdr:colOff>165100</xdr:colOff>
      <xdr:row>57</xdr:row>
      <xdr:rowOff>159726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150853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31599</xdr:rowOff>
    </xdr:from>
    <xdr:to>
      <xdr:col>72</xdr:col>
      <xdr:colOff>38100</xdr:colOff>
      <xdr:row>57</xdr:row>
      <xdr:rowOff>133199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155564</xdr:rowOff>
    </xdr:from>
    <xdr:to>
      <xdr:col>67</xdr:col>
      <xdr:colOff>101600</xdr:colOff>
      <xdr:row>57</xdr:row>
      <xdr:rowOff>85714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76841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94247</xdr:rowOff>
    </xdr:from>
    <xdr:to>
      <xdr:col>85</xdr:col>
      <xdr:colOff>127000</xdr:colOff>
      <xdr:row>78</xdr:row>
      <xdr:rowOff>143230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67347"/>
          <a:ext cx="838200" cy="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87782</xdr:rowOff>
    </xdr:from>
    <xdr:to>
      <xdr:col>81</xdr:col>
      <xdr:colOff>50800</xdr:colOff>
      <xdr:row>78</xdr:row>
      <xdr:rowOff>94247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289432"/>
          <a:ext cx="8890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92939</xdr:rowOff>
    </xdr:from>
    <xdr:to>
      <xdr:col>76</xdr:col>
      <xdr:colOff>114300</xdr:colOff>
      <xdr:row>77</xdr:row>
      <xdr:rowOff>87782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123139"/>
          <a:ext cx="889000" cy="1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110871</xdr:rowOff>
    </xdr:from>
    <xdr:to>
      <xdr:col>71</xdr:col>
      <xdr:colOff>177800</xdr:colOff>
      <xdr:row>76</xdr:row>
      <xdr:rowOff>92939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2798171"/>
          <a:ext cx="8890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92430</xdr:rowOff>
    </xdr:from>
    <xdr:to>
      <xdr:col>85</xdr:col>
      <xdr:colOff>177800</xdr:colOff>
      <xdr:row>79</xdr:row>
      <xdr:rowOff>22580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43447</xdr:rowOff>
    </xdr:from>
    <xdr:to>
      <xdr:col>81</xdr:col>
      <xdr:colOff>101600</xdr:colOff>
      <xdr:row>78</xdr:row>
      <xdr:rowOff>145047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161574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36982</xdr:rowOff>
    </xdr:from>
    <xdr:to>
      <xdr:col>76</xdr:col>
      <xdr:colOff>165100</xdr:colOff>
      <xdr:row>77</xdr:row>
      <xdr:rowOff>138582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155109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42139</xdr:rowOff>
    </xdr:from>
    <xdr:to>
      <xdr:col>72</xdr:col>
      <xdr:colOff>38100</xdr:colOff>
      <xdr:row>76</xdr:row>
      <xdr:rowOff>143739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0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160266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28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60071</xdr:rowOff>
    </xdr:from>
    <xdr:to>
      <xdr:col>67</xdr:col>
      <xdr:colOff>101600</xdr:colOff>
      <xdr:row>74</xdr:row>
      <xdr:rowOff>161671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27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6748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5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100532</xdr:rowOff>
    </xdr:from>
    <xdr:to>
      <xdr:col>85</xdr:col>
      <xdr:colOff>127000</xdr:colOff>
      <xdr:row>97</xdr:row>
      <xdr:rowOff>105507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31182"/>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105507</xdr:rowOff>
    </xdr:from>
    <xdr:to>
      <xdr:col>81</xdr:col>
      <xdr:colOff>50800</xdr:colOff>
      <xdr:row>97</xdr:row>
      <xdr:rowOff>108139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3615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108139</xdr:rowOff>
    </xdr:from>
    <xdr:to>
      <xdr:col>76</xdr:col>
      <xdr:colOff>114300</xdr:colOff>
      <xdr:row>97</xdr:row>
      <xdr:rowOff>108682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38789"/>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108682</xdr:rowOff>
    </xdr:from>
    <xdr:to>
      <xdr:col>71</xdr:col>
      <xdr:colOff>177800</xdr:colOff>
      <xdr:row>97</xdr:row>
      <xdr:rowOff>119007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93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49732</xdr:rowOff>
    </xdr:from>
    <xdr:to>
      <xdr:col>85</xdr:col>
      <xdr:colOff>177800</xdr:colOff>
      <xdr:row>97</xdr:row>
      <xdr:rowOff>151332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72609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54707</xdr:rowOff>
    </xdr:from>
    <xdr:to>
      <xdr:col>81</xdr:col>
      <xdr:colOff>101600</xdr:colOff>
      <xdr:row>97</xdr:row>
      <xdr:rowOff>156307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57339</xdr:rowOff>
    </xdr:from>
    <xdr:to>
      <xdr:col>76</xdr:col>
      <xdr:colOff>165100</xdr:colOff>
      <xdr:row>97</xdr:row>
      <xdr:rowOff>158939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4016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57882</xdr:rowOff>
    </xdr:from>
    <xdr:to>
      <xdr:col>72</xdr:col>
      <xdr:colOff>38100</xdr:colOff>
      <xdr:row>97</xdr:row>
      <xdr:rowOff>159482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68207</xdr:rowOff>
    </xdr:from>
    <xdr:to>
      <xdr:col>67</xdr:col>
      <xdr:colOff>101600</xdr:colOff>
      <xdr:row>97</xdr:row>
      <xdr:rowOff>169807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91059</xdr:rowOff>
    </xdr:from>
    <xdr:to>
      <xdr:col>116</xdr:col>
      <xdr:colOff>63500</xdr:colOff>
      <xdr:row>37</xdr:row>
      <xdr:rowOff>45974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5234559"/>
          <a:ext cx="838200" cy="11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45974</xdr:rowOff>
    </xdr:from>
    <xdr:to>
      <xdr:col>111</xdr:col>
      <xdr:colOff>177800</xdr:colOff>
      <xdr:row>39</xdr:row>
      <xdr:rowOff>37211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389624"/>
          <a:ext cx="889000" cy="3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156210</xdr:rowOff>
    </xdr:from>
    <xdr:to>
      <xdr:col>107</xdr:col>
      <xdr:colOff>50800</xdr:colOff>
      <xdr:row>39</xdr:row>
      <xdr:rowOff>37211</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71310"/>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141732</xdr:rowOff>
    </xdr:from>
    <xdr:to>
      <xdr:col>102</xdr:col>
      <xdr:colOff>114300</xdr:colOff>
      <xdr:row>38</xdr:row>
      <xdr:rowOff>156210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68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40259</xdr:rowOff>
    </xdr:from>
    <xdr:to>
      <xdr:col>116</xdr:col>
      <xdr:colOff>114300</xdr:colOff>
      <xdr:row>30</xdr:row>
      <xdr:rowOff>141859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518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164736</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51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166624</xdr:rowOff>
    </xdr:from>
    <xdr:to>
      <xdr:col>112</xdr:col>
      <xdr:colOff>38100</xdr:colOff>
      <xdr:row>37</xdr:row>
      <xdr:rowOff>96774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113301</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157861</xdr:rowOff>
    </xdr:from>
    <xdr:to>
      <xdr:col>107</xdr:col>
      <xdr:colOff>101600</xdr:colOff>
      <xdr:row>39</xdr:row>
      <xdr:rowOff>88011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79138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105410</xdr:rowOff>
    </xdr:from>
    <xdr:to>
      <xdr:col>102</xdr:col>
      <xdr:colOff>165100</xdr:colOff>
      <xdr:row>39</xdr:row>
      <xdr:rowOff>35560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52087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90932</xdr:rowOff>
    </xdr:from>
    <xdr:to>
      <xdr:col>98</xdr:col>
      <xdr:colOff>38100</xdr:colOff>
      <xdr:row>39</xdr:row>
      <xdr:rowOff>21082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37609</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152,643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9,847</a:t>
          </a:r>
          <a:r>
            <a:rPr kumimoji="1" lang="ja-JP" altLang="en-US" sz="1300">
              <a:latin typeface="ＭＳ Ｐゴシック" panose="020B0600070205080204" pitchFamily="50" charset="-128"/>
              <a:ea typeface="ＭＳ Ｐゴシック" panose="020B0600070205080204" pitchFamily="50" charset="-128"/>
            </a:rPr>
            <a:t>円）：増加した主な要因は、広島県水道広域連合企業団負担金としての人件費の増加によるものであり、類似団体平均を上回っている。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229,911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28,464</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％を占めており、一番高額な費目となっている。増加した主な要因は、物価高騰対応重点支援給付金等の増。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27,947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15,600</a:t>
          </a:r>
          <a:r>
            <a:rPr kumimoji="1" lang="ja-JP" altLang="en-US" sz="1300">
              <a:latin typeface="ＭＳ Ｐゴシック" panose="020B0600070205080204" pitchFamily="50" charset="-128"/>
              <a:ea typeface="ＭＳ Ｐゴシック" panose="020B0600070205080204" pitchFamily="50" charset="-128"/>
            </a:rPr>
            <a:t>円）：減少した主な要因は、輸出促進施設等整備支援事業補助金の皆減によるものである。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9,202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12,696</a:t>
          </a:r>
          <a:r>
            <a:rPr kumimoji="1" lang="ja-JP" altLang="en-US" sz="1300">
              <a:latin typeface="ＭＳ Ｐゴシック" panose="020B0600070205080204" pitchFamily="50" charset="-128"/>
              <a:ea typeface="ＭＳ Ｐゴシック" panose="020B0600070205080204" pitchFamily="50" charset="-128"/>
            </a:rPr>
            <a:t>円）：減少した主な要因は、江田島市地域クーポン券配布業務委託料が皆減したためである。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諸支出金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11,783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9,095</a:t>
          </a:r>
          <a:r>
            <a:rPr kumimoji="1" lang="ja-JP" altLang="en-US" sz="1300">
              <a:latin typeface="ＭＳ Ｐゴシック" panose="020B0600070205080204" pitchFamily="50" charset="-128"/>
              <a:ea typeface="ＭＳ Ｐゴシック" panose="020B0600070205080204" pitchFamily="50" charset="-128"/>
            </a:rPr>
            <a:t>円）：増加した主な要因は、交通船事業特別会計繰出金（新造船分）が増加したためであり、類似団体平均を大きく上回っている。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百万円の黒字となったが、歳入が国庫及び県費支出金が減少し、歳出が人件費等が増加したことにより、前年度と比べて</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百万円減少となっている。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財政調整基金は、積立により、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百万円の増加となった。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実質単年度収支は、単年度収支額が赤字となり、昨年度と比較して</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百万円減少している。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連結実質収支は、一般会計等が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百万円、下水道事業会計が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百万円、国民健康保険特別会計が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百万円の黒字となっているなど、全会計で</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百万の黒字となっている。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また、昨年度に引き続き、全会計で実質赤字額はない。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なお、水道事業会計については、令和５年度から広島県水道広域連合企業団へ移行したため、当該連結実質収支には含まれない。令和４年度以前は、その他会計（黒字）で示されている。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過去に発行した高利率の地方債の償還終了や利率見直しに伴う元利償還額の減少等があるものの、合併特例事業債の元利償還額の増加の影響により、実質公債費比率の分子は前年度と比較して</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地方債現在高の減少による将来負担額の減少や、財政調整基金の積立による充当可能財源の増加の影響により、充当可能財源等が将来負担額を上回ったため、比率の分子がマイナ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・財政調整基金、減債基金、特定目的基金ともに積立をしたことにより、基金全体としては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・公共施設整備基金については、将来的な公共施設の整備に充てるため、令和５年度まで毎年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百万円を積立てていたが、概ね目標額に達したため令和６年度以降は積立を見送り、財政状況を見ながら積立てを再開する。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・基金全体としては、金利上昇による定期預金及び債券購入等による運用益の確保を狙う。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財政調整基金を充当したり、特定目的基金の使途目的に沿った事業へ充当したりするなど、中長期的に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・ふるさと応援基金：ふるさと寄附金の寄附額が前年度より増加したため。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百万円程度取崩予定。また、基金運用益として毎年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百万円程度を積立ていたが、概ね目標額を達成したため、令和６年度からは積立てを見送り、財政状況を見ながら積立てを再開する。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・ふるさと応援基金：当該年度の寄附金をいったん全額積立て、翌年度、事業に充当するため取り崩す。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・将来的な財源不足に備えるため、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・人口減少見込みによる市税の減少が見込まれることなどにより、歳入の財源不足に充てるため、今後は減少していく見込み。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・臨時財政対策債償還費分として積立てたものを償還費として取り崩す。その他については、運用益の積立てのみを予定している。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15697876</v>
      </c>
      <c r="BO4" s="436"/>
      <c r="BP4" s="436"/>
      <c r="BQ4" s="436"/>
      <c r="BR4" s="436"/>
      <c r="BS4" s="436"/>
      <c r="BT4" s="436"/>
      <c r="BU4" s="437"/>
      <c r="BV4" s="435">
        <v>15882960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0.4</v>
      </c>
      <c r="CU4" s="576"/>
      <c r="CV4" s="576"/>
      <c r="CW4" s="576"/>
      <c r="CX4" s="576"/>
      <c r="CY4" s="576"/>
      <c r="CZ4" s="576"/>
      <c r="DA4" s="577"/>
      <c r="DB4" s="575">
        <v>3.8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15392357</v>
      </c>
      <c r="BO5" s="407"/>
      <c r="BP5" s="407"/>
      <c r="BQ5" s="407"/>
      <c r="BR5" s="407"/>
      <c r="BS5" s="407"/>
      <c r="BT5" s="407"/>
      <c r="BU5" s="408"/>
      <c r="BV5" s="406">
        <v>15349764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97.9</v>
      </c>
      <c r="CU5" s="404"/>
      <c r="CV5" s="404"/>
      <c r="CW5" s="404"/>
      <c r="CX5" s="404"/>
      <c r="CY5" s="404"/>
      <c r="CZ5" s="404"/>
      <c r="DA5" s="405"/>
      <c r="DB5" s="403">
        <v>97.1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305519</v>
      </c>
      <c r="BO6" s="407"/>
      <c r="BP6" s="407"/>
      <c r="BQ6" s="407"/>
      <c r="BR6" s="407"/>
      <c r="BS6" s="407"/>
      <c r="BT6" s="407"/>
      <c r="BU6" s="408"/>
      <c r="BV6" s="406">
        <v>533196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98.4</v>
      </c>
      <c r="CU6" s="550"/>
      <c r="CV6" s="550"/>
      <c r="CW6" s="550"/>
      <c r="CX6" s="550"/>
      <c r="CY6" s="550"/>
      <c r="CZ6" s="550"/>
      <c r="DA6" s="551"/>
      <c r="DB6" s="549">
        <v>98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267144</v>
      </c>
      <c r="BO7" s="407"/>
      <c r="BP7" s="407"/>
      <c r="BQ7" s="407"/>
      <c r="BR7" s="407"/>
      <c r="BS7" s="407"/>
      <c r="BT7" s="407"/>
      <c r="BU7" s="408"/>
      <c r="BV7" s="406">
        <v>192095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8943178</v>
      </c>
      <c r="CU7" s="407"/>
      <c r="CV7" s="407"/>
      <c r="CW7" s="407"/>
      <c r="CX7" s="407"/>
      <c r="CY7" s="407"/>
      <c r="CZ7" s="407"/>
      <c r="DA7" s="408"/>
      <c r="DB7" s="406">
        <v>8938712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38375</v>
      </c>
      <c r="BO8" s="407"/>
      <c r="BP8" s="407"/>
      <c r="BQ8" s="407"/>
      <c r="BR8" s="407"/>
      <c r="BS8" s="407"/>
      <c r="BT8" s="407"/>
      <c r="BU8" s="408"/>
      <c r="BV8" s="406">
        <v>341101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v>
      </c>
      <c r="CU8" s="510"/>
      <c r="CV8" s="510"/>
      <c r="CW8" s="510"/>
      <c r="CX8" s="510"/>
      <c r="CY8" s="510"/>
      <c r="CZ8" s="510"/>
      <c r="DA8" s="511"/>
      <c r="DB8" s="509">
        <v>0.3</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21930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-302726</v>
      </c>
      <c r="BO9" s="407"/>
      <c r="BP9" s="407"/>
      <c r="BQ9" s="407"/>
      <c r="BR9" s="407"/>
      <c r="BS9" s="407"/>
      <c r="BT9" s="407"/>
      <c r="BU9" s="408"/>
      <c r="BV9" s="406">
        <v>13015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16.8</v>
      </c>
      <c r="CU9" s="404"/>
      <c r="CV9" s="404"/>
      <c r="CW9" s="404"/>
      <c r="CX9" s="404"/>
      <c r="CY9" s="404"/>
      <c r="CZ9" s="404"/>
      <c r="DA9" s="405"/>
      <c r="DB9" s="403">
        <v>17.5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24339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179639</v>
      </c>
      <c r="BO10" s="407"/>
      <c r="BP10" s="407"/>
      <c r="BQ10" s="407"/>
      <c r="BR10" s="407"/>
      <c r="BS10" s="407"/>
      <c r="BT10" s="407"/>
      <c r="BU10" s="408"/>
      <c r="BV10" s="406">
        <v>170246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20996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20118</v>
      </c>
      <c r="S13" s="494"/>
      <c r="T13" s="494"/>
      <c r="U13" s="494"/>
      <c r="V13" s="495"/>
      <c r="W13" s="496" t="s">
        <v>131</v>
      </c>
      <c r="X13" s="392"/>
      <c r="Y13" s="392"/>
      <c r="Z13" s="392"/>
      <c r="AA13" s="392"/>
      <c r="AB13" s="393"/>
      <c r="AC13" s="359">
        <v>1293</v>
      </c>
      <c r="AD13" s="360"/>
      <c r="AE13" s="360"/>
      <c r="AF13" s="360"/>
      <c r="AG13" s="361"/>
      <c r="AH13" s="359">
        <v>1362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-123087</v>
      </c>
      <c r="BO13" s="407"/>
      <c r="BP13" s="407"/>
      <c r="BQ13" s="407"/>
      <c r="BR13" s="407"/>
      <c r="BS13" s="407"/>
      <c r="BT13" s="407"/>
      <c r="BU13" s="408"/>
      <c r="BV13" s="406">
        <v>183261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7.8</v>
      </c>
      <c r="CU13" s="404"/>
      <c r="CV13" s="404"/>
      <c r="CW13" s="404"/>
      <c r="CX13" s="404"/>
      <c r="CY13" s="404"/>
      <c r="CZ13" s="404"/>
      <c r="DA13" s="405"/>
      <c r="DB13" s="403">
        <v>7.4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21393</v>
      </c>
      <c r="S14" s="494"/>
      <c r="T14" s="494"/>
      <c r="U14" s="494"/>
      <c r="V14" s="495"/>
      <c r="W14" s="497"/>
      <c r="X14" s="395"/>
      <c r="Y14" s="395"/>
      <c r="Z14" s="395"/>
      <c r="AA14" s="395"/>
      <c r="AB14" s="396"/>
      <c r="AC14" s="486">
        <v>12.4</v>
      </c>
      <c r="AD14" s="487"/>
      <c r="AE14" s="487"/>
      <c r="AF14" s="487"/>
      <c r="AG14" s="488"/>
      <c r="AH14" s="486">
        <v>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v>0.7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20666</v>
      </c>
      <c r="S15" s="494"/>
      <c r="T15" s="494"/>
      <c r="U15" s="494"/>
      <c r="V15" s="495"/>
      <c r="W15" s="496" t="s">
        <v>137</v>
      </c>
      <c r="X15" s="392"/>
      <c r="Y15" s="392"/>
      <c r="Z15" s="392"/>
      <c r="AA15" s="392"/>
      <c r="AB15" s="393"/>
      <c r="AC15" s="359">
        <v>1931</v>
      </c>
      <c r="AD15" s="360"/>
      <c r="AE15" s="360"/>
      <c r="AF15" s="360"/>
      <c r="AG15" s="361"/>
      <c r="AH15" s="359">
        <v>2195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2496722</v>
      </c>
      <c r="BO15" s="436"/>
      <c r="BP15" s="436"/>
      <c r="BQ15" s="436"/>
      <c r="BR15" s="436"/>
      <c r="BS15" s="436"/>
      <c r="BT15" s="436"/>
      <c r="BU15" s="437"/>
      <c r="BV15" s="435">
        <v>2480972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18.5</v>
      </c>
      <c r="AD16" s="487"/>
      <c r="AE16" s="487"/>
      <c r="AF16" s="487"/>
      <c r="AG16" s="488"/>
      <c r="AH16" s="486">
        <v>19.399999999999999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8268614</v>
      </c>
      <c r="BO16" s="407"/>
      <c r="BP16" s="407"/>
      <c r="BQ16" s="407"/>
      <c r="BR16" s="407"/>
      <c r="BS16" s="407"/>
      <c r="BT16" s="407"/>
      <c r="BU16" s="408"/>
      <c r="BV16" s="406">
        <v>8211453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7206</v>
      </c>
      <c r="AD17" s="360"/>
      <c r="AE17" s="360"/>
      <c r="AF17" s="360"/>
      <c r="AG17" s="361"/>
      <c r="AH17" s="359">
        <v>7775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3129251</v>
      </c>
      <c r="BO17" s="407"/>
      <c r="BP17" s="407"/>
      <c r="BQ17" s="407"/>
      <c r="BR17" s="407"/>
      <c r="BS17" s="407"/>
      <c r="BT17" s="407"/>
      <c r="BU17" s="408"/>
      <c r="BV17" s="406">
        <v>3115572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100.65</v>
      </c>
      <c r="M18" s="459"/>
      <c r="N18" s="459"/>
      <c r="O18" s="459"/>
      <c r="P18" s="459"/>
      <c r="Q18" s="459"/>
      <c r="R18" s="460"/>
      <c r="S18" s="460"/>
      <c r="T18" s="460"/>
      <c r="U18" s="460"/>
      <c r="V18" s="461"/>
      <c r="W18" s="477"/>
      <c r="X18" s="478"/>
      <c r="Y18" s="478"/>
      <c r="Z18" s="478"/>
      <c r="AA18" s="478"/>
      <c r="AB18" s="502"/>
      <c r="AC18" s="376">
        <v>69.099999999999994</v>
      </c>
      <c r="AD18" s="377"/>
      <c r="AE18" s="377"/>
      <c r="AF18" s="377"/>
      <c r="AG18" s="462"/>
      <c r="AH18" s="376">
        <v>68.599999999999994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9048607</v>
      </c>
      <c r="BO18" s="407"/>
      <c r="BP18" s="407"/>
      <c r="BQ18" s="407"/>
      <c r="BR18" s="407"/>
      <c r="BS18" s="407"/>
      <c r="BT18" s="407"/>
      <c r="BU18" s="408"/>
      <c r="BV18" s="406">
        <v>8908727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218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11239622</v>
      </c>
      <c r="BO19" s="407"/>
      <c r="BP19" s="407"/>
      <c r="BQ19" s="407"/>
      <c r="BR19" s="407"/>
      <c r="BS19" s="407"/>
      <c r="BT19" s="407"/>
      <c r="BU19" s="408"/>
      <c r="BV19" s="406">
        <v>10689421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10141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16944474</v>
      </c>
      <c r="BO22" s="436"/>
      <c r="BP22" s="436"/>
      <c r="BQ22" s="436"/>
      <c r="BR22" s="436"/>
      <c r="BS22" s="436"/>
      <c r="BT22" s="436"/>
      <c r="BU22" s="437"/>
      <c r="BV22" s="435">
        <v>17357635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8574984</v>
      </c>
      <c r="BO23" s="407"/>
      <c r="BP23" s="407"/>
      <c r="BQ23" s="407"/>
      <c r="BR23" s="407"/>
      <c r="BS23" s="407"/>
      <c r="BT23" s="407"/>
      <c r="BU23" s="408"/>
      <c r="BV23" s="406">
        <v>8907191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8200</v>
      </c>
      <c r="R24" s="360"/>
      <c r="S24" s="360"/>
      <c r="T24" s="360"/>
      <c r="U24" s="360"/>
      <c r="V24" s="361"/>
      <c r="W24" s="449"/>
      <c r="X24" s="386"/>
      <c r="Y24" s="387"/>
      <c r="Z24" s="362" t="s">
        <v>162</v>
      </c>
      <c r="AA24" s="363"/>
      <c r="AB24" s="363"/>
      <c r="AC24" s="363"/>
      <c r="AD24" s="363"/>
      <c r="AE24" s="363"/>
      <c r="AF24" s="363"/>
      <c r="AG24" s="364"/>
      <c r="AH24" s="359">
        <v>317</v>
      </c>
      <c r="AI24" s="360"/>
      <c r="AJ24" s="360"/>
      <c r="AK24" s="360"/>
      <c r="AL24" s="361"/>
      <c r="AM24" s="359">
        <v>1016302</v>
      </c>
      <c r="AN24" s="360"/>
      <c r="AO24" s="360"/>
      <c r="AP24" s="360"/>
      <c r="AQ24" s="360"/>
      <c r="AR24" s="361"/>
      <c r="AS24" s="359">
        <v>3206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12061414</v>
      </c>
      <c r="BO24" s="407"/>
      <c r="BP24" s="407"/>
      <c r="BQ24" s="407"/>
      <c r="BR24" s="407"/>
      <c r="BS24" s="407"/>
      <c r="BT24" s="407"/>
      <c r="BU24" s="408"/>
      <c r="BV24" s="406">
        <v>11896147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7000</v>
      </c>
      <c r="R25" s="360"/>
      <c r="S25" s="360"/>
      <c r="T25" s="360"/>
      <c r="U25" s="360"/>
      <c r="V25" s="361"/>
      <c r="W25" s="449"/>
      <c r="X25" s="386"/>
      <c r="Y25" s="387"/>
      <c r="Z25" s="362" t="s">
        <v>165</v>
      </c>
      <c r="AA25" s="363"/>
      <c r="AB25" s="363"/>
      <c r="AC25" s="363"/>
      <c r="AD25" s="363"/>
      <c r="AE25" s="363"/>
      <c r="AF25" s="363"/>
      <c r="AG25" s="364"/>
      <c r="AH25" s="359">
        <v>64</v>
      </c>
      <c r="AI25" s="360"/>
      <c r="AJ25" s="360"/>
      <c r="AK25" s="360"/>
      <c r="AL25" s="361"/>
      <c r="AM25" s="359">
        <v>189760</v>
      </c>
      <c r="AN25" s="360"/>
      <c r="AO25" s="360"/>
      <c r="AP25" s="360"/>
      <c r="AQ25" s="360"/>
      <c r="AR25" s="361"/>
      <c r="AS25" s="359">
        <v>2965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5448959</v>
      </c>
      <c r="BO25" s="436"/>
      <c r="BP25" s="436"/>
      <c r="BQ25" s="436"/>
      <c r="BR25" s="436"/>
      <c r="BS25" s="436"/>
      <c r="BT25" s="436"/>
      <c r="BU25" s="437"/>
      <c r="BV25" s="435">
        <v>1999522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6200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4100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15488</v>
      </c>
      <c r="AN27" s="360"/>
      <c r="AO27" s="360"/>
      <c r="AP27" s="360"/>
      <c r="AQ27" s="360"/>
      <c r="AR27" s="361"/>
      <c r="AS27" s="359">
        <v>3872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3550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4826114</v>
      </c>
      <c r="BO28" s="436"/>
      <c r="BP28" s="436"/>
      <c r="BQ28" s="436"/>
      <c r="BR28" s="436"/>
      <c r="BS28" s="436"/>
      <c r="BT28" s="436"/>
      <c r="BU28" s="437"/>
      <c r="BV28" s="435">
        <v>4646475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14</v>
      </c>
      <c r="M29" s="360"/>
      <c r="N29" s="360"/>
      <c r="O29" s="360"/>
      <c r="P29" s="361"/>
      <c r="Q29" s="359">
        <v>3250</v>
      </c>
      <c r="R29" s="360"/>
      <c r="S29" s="360"/>
      <c r="T29" s="360"/>
      <c r="U29" s="360"/>
      <c r="V29" s="361"/>
      <c r="W29" s="450"/>
      <c r="X29" s="451"/>
      <c r="Y29" s="452"/>
      <c r="Z29" s="362" t="s">
        <v>177</v>
      </c>
      <c r="AA29" s="363"/>
      <c r="AB29" s="363"/>
      <c r="AC29" s="363"/>
      <c r="AD29" s="363"/>
      <c r="AE29" s="363"/>
      <c r="AF29" s="363"/>
      <c r="AG29" s="364"/>
      <c r="AH29" s="359">
        <v>321</v>
      </c>
      <c r="AI29" s="360"/>
      <c r="AJ29" s="360"/>
      <c r="AK29" s="360"/>
      <c r="AL29" s="361"/>
      <c r="AM29" s="359">
        <v>1031790</v>
      </c>
      <c r="AN29" s="360"/>
      <c r="AO29" s="360"/>
      <c r="AP29" s="360"/>
      <c r="AQ29" s="360"/>
      <c r="AR29" s="361"/>
      <c r="AS29" s="359">
        <v>3214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1092180</v>
      </c>
      <c r="BO29" s="407"/>
      <c r="BP29" s="407"/>
      <c r="BQ29" s="407"/>
      <c r="BR29" s="407"/>
      <c r="BS29" s="407"/>
      <c r="BT29" s="407"/>
      <c r="BU29" s="408"/>
      <c r="BV29" s="406">
        <v>1048246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3719233</v>
      </c>
      <c r="BO30" s="441"/>
      <c r="BP30" s="441"/>
      <c r="BQ30" s="441"/>
      <c r="BR30" s="441"/>
      <c r="BS30" s="441"/>
      <c r="BT30" s="441"/>
      <c r="BU30" s="442"/>
      <c r="BV30" s="440">
        <v>3652690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IF('各会計、関係団体の財政状況及び健全化判断比率'!B33="","",'各会計、関係団体の財政状況及び健全化判断比率'!B33)</f>
        <v>宿泊施設事業特別会計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江田島市土地開発公社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住宅新築資金等貸付事業特別会計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IF('各会計、関係団体の財政状況及び健全化判断比率'!B34="","",'各会計、関係団体の財政状況及び健全化判断比率'!B34)</f>
        <v>交通船事業特別会計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後期高齢者医療広域連合（特別会計）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沖ノ島マリーナ株式会社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港湾管理特別会計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介護保険(保険事業勘定)特別会計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IF('各会計、関係団体の財政状況及び健全化判断比率'!B35="","",'各会計、関係団体の財政状況及び健全化判断比率'!B35)</f>
        <v>地域開発事業特別会計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広島県市町総合事務組合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江田島バス株式会社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介護保険(介護サービス事業勘定)特別会計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広島県水道広域連合企業団（水道事業会計）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広島県水道広域連合企業団（工業用水道事業会計）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QHYEY+FKezpFH/8rxv5tb7bQbVawCzzBjP0Ntapl6fkoJ2/VELYm+lTO9zvTOM01L46XmJfAKcLgTjh6V+Bnlw==" saltValue="VneWlZUl6HdxDGSDtl1m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2477525</v>
      </c>
      <c r="S5" s="664"/>
      <c r="T5" s="664"/>
      <c r="U5" s="664"/>
      <c r="V5" s="664"/>
      <c r="W5" s="664"/>
      <c r="X5" s="664"/>
      <c r="Y5" s="689"/>
      <c r="Z5" s="702">
        <v>15.8</v>
      </c>
      <c r="AA5" s="702"/>
      <c r="AB5" s="702"/>
      <c r="AC5" s="702"/>
      <c r="AD5" s="703">
        <v>2477525</v>
      </c>
      <c r="AE5" s="703"/>
      <c r="AF5" s="703"/>
      <c r="AG5" s="703"/>
      <c r="AH5" s="703"/>
      <c r="AI5" s="703"/>
      <c r="AJ5" s="703"/>
      <c r="AK5" s="703"/>
      <c r="AL5" s="690">
        <v>26.9</v>
      </c>
      <c r="AM5" s="672"/>
      <c r="AN5" s="672"/>
      <c r="AO5" s="691"/>
      <c r="AP5" s="666" t="s">
        <v>216</v>
      </c>
      <c r="AQ5" s="667"/>
      <c r="AR5" s="667"/>
      <c r="AS5" s="667"/>
      <c r="AT5" s="667"/>
      <c r="AU5" s="667"/>
      <c r="AV5" s="667"/>
      <c r="AW5" s="667"/>
      <c r="AX5" s="667"/>
      <c r="AY5" s="667"/>
      <c r="AZ5" s="667"/>
      <c r="BA5" s="667"/>
      <c r="BB5" s="667"/>
      <c r="BC5" s="667"/>
      <c r="BD5" s="667"/>
      <c r="BE5" s="667"/>
      <c r="BF5" s="668"/>
      <c r="BG5" s="608">
        <v>2475311</v>
      </c>
      <c r="BH5" s="609"/>
      <c r="BI5" s="609"/>
      <c r="BJ5" s="609"/>
      <c r="BK5" s="609"/>
      <c r="BL5" s="609"/>
      <c r="BM5" s="609"/>
      <c r="BN5" s="610"/>
      <c r="BO5" s="646">
        <v>99.9</v>
      </c>
      <c r="BP5" s="646"/>
      <c r="BQ5" s="646"/>
      <c r="BR5" s="646"/>
      <c r="BS5" s="647">
        <v>21042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81433</v>
      </c>
      <c r="S6" s="609"/>
      <c r="T6" s="609"/>
      <c r="U6" s="609"/>
      <c r="V6" s="609"/>
      <c r="W6" s="609"/>
      <c r="X6" s="609"/>
      <c r="Y6" s="610"/>
      <c r="Z6" s="646">
        <v>0.5</v>
      </c>
      <c r="AA6" s="646"/>
      <c r="AB6" s="646"/>
      <c r="AC6" s="646"/>
      <c r="AD6" s="647">
        <v>81433</v>
      </c>
      <c r="AE6" s="647"/>
      <c r="AF6" s="647"/>
      <c r="AG6" s="647"/>
      <c r="AH6" s="647"/>
      <c r="AI6" s="647"/>
      <c r="AJ6" s="647"/>
      <c r="AK6" s="647"/>
      <c r="AL6" s="611">
        <v>0.9</v>
      </c>
      <c r="AM6" s="612"/>
      <c r="AN6" s="612"/>
      <c r="AO6" s="648"/>
      <c r="AP6" s="605" t="s">
        <v>221</v>
      </c>
      <c r="AQ6" s="606"/>
      <c r="AR6" s="606"/>
      <c r="AS6" s="606"/>
      <c r="AT6" s="606"/>
      <c r="AU6" s="606"/>
      <c r="AV6" s="606"/>
      <c r="AW6" s="606"/>
      <c r="AX6" s="606"/>
      <c r="AY6" s="606"/>
      <c r="AZ6" s="606"/>
      <c r="BA6" s="606"/>
      <c r="BB6" s="606"/>
      <c r="BC6" s="606"/>
      <c r="BD6" s="606"/>
      <c r="BE6" s="606"/>
      <c r="BF6" s="607"/>
      <c r="BG6" s="608">
        <v>2475311</v>
      </c>
      <c r="BH6" s="609"/>
      <c r="BI6" s="609"/>
      <c r="BJ6" s="609"/>
      <c r="BK6" s="609"/>
      <c r="BL6" s="609"/>
      <c r="BM6" s="609"/>
      <c r="BN6" s="610"/>
      <c r="BO6" s="646">
        <v>99.9</v>
      </c>
      <c r="BP6" s="646"/>
      <c r="BQ6" s="646"/>
      <c r="BR6" s="646"/>
      <c r="BS6" s="647">
        <v>21042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156518</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156138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1148</v>
      </c>
      <c r="S7" s="609"/>
      <c r="T7" s="609"/>
      <c r="U7" s="609"/>
      <c r="V7" s="609"/>
      <c r="W7" s="609"/>
      <c r="X7" s="609"/>
      <c r="Y7" s="610"/>
      <c r="Z7" s="646">
        <v>0</v>
      </c>
      <c r="AA7" s="646"/>
      <c r="AB7" s="646"/>
      <c r="AC7" s="646"/>
      <c r="AD7" s="647">
        <v>1148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1066556</v>
      </c>
      <c r="BH7" s="609"/>
      <c r="BI7" s="609"/>
      <c r="BJ7" s="609"/>
      <c r="BK7" s="609"/>
      <c r="BL7" s="609"/>
      <c r="BM7" s="609"/>
      <c r="BN7" s="610"/>
      <c r="BO7" s="646">
        <v>43</v>
      </c>
      <c r="BP7" s="646"/>
      <c r="BQ7" s="646"/>
      <c r="BR7" s="646"/>
      <c r="BS7" s="647">
        <v>21042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3204885</v>
      </c>
      <c r="CS7" s="609"/>
      <c r="CT7" s="609"/>
      <c r="CU7" s="609"/>
      <c r="CV7" s="609"/>
      <c r="CW7" s="609"/>
      <c r="CX7" s="609"/>
      <c r="CY7" s="610"/>
      <c r="CZ7" s="646">
        <v>20.8</v>
      </c>
      <c r="DA7" s="646"/>
      <c r="DB7" s="646"/>
      <c r="DC7" s="646"/>
      <c r="DD7" s="614">
        <v>637957</v>
      </c>
      <c r="DE7" s="609"/>
      <c r="DF7" s="609"/>
      <c r="DG7" s="609"/>
      <c r="DH7" s="609"/>
      <c r="DI7" s="609"/>
      <c r="DJ7" s="609"/>
      <c r="DK7" s="609"/>
      <c r="DL7" s="609"/>
      <c r="DM7" s="609"/>
      <c r="DN7" s="609"/>
      <c r="DO7" s="609"/>
      <c r="DP7" s="610"/>
      <c r="DQ7" s="614">
        <v>2234330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14762</v>
      </c>
      <c r="S8" s="609"/>
      <c r="T8" s="609"/>
      <c r="U8" s="609"/>
      <c r="V8" s="609"/>
      <c r="W8" s="609"/>
      <c r="X8" s="609"/>
      <c r="Y8" s="610"/>
      <c r="Z8" s="646">
        <v>0.1</v>
      </c>
      <c r="AA8" s="646"/>
      <c r="AB8" s="646"/>
      <c r="AC8" s="646"/>
      <c r="AD8" s="647">
        <v>14762</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41524</v>
      </c>
      <c r="BH8" s="609"/>
      <c r="BI8" s="609"/>
      <c r="BJ8" s="609"/>
      <c r="BK8" s="609"/>
      <c r="BL8" s="609"/>
      <c r="BM8" s="609"/>
      <c r="BN8" s="610"/>
      <c r="BO8" s="646">
        <v>1.7</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4827202</v>
      </c>
      <c r="CS8" s="609"/>
      <c r="CT8" s="609"/>
      <c r="CU8" s="609"/>
      <c r="CV8" s="609"/>
      <c r="CW8" s="609"/>
      <c r="CX8" s="609"/>
      <c r="CY8" s="610"/>
      <c r="CZ8" s="646">
        <v>31.4</v>
      </c>
      <c r="DA8" s="646"/>
      <c r="DB8" s="646"/>
      <c r="DC8" s="646"/>
      <c r="DD8" s="614">
        <v>252104</v>
      </c>
      <c r="DE8" s="609"/>
      <c r="DF8" s="609"/>
      <c r="DG8" s="609"/>
      <c r="DH8" s="609"/>
      <c r="DI8" s="609"/>
      <c r="DJ8" s="609"/>
      <c r="DK8" s="609"/>
      <c r="DL8" s="609"/>
      <c r="DM8" s="609"/>
      <c r="DN8" s="609"/>
      <c r="DO8" s="609"/>
      <c r="DP8" s="610"/>
      <c r="DQ8" s="614">
        <v>3071780</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16185</v>
      </c>
      <c r="S9" s="609"/>
      <c r="T9" s="609"/>
      <c r="U9" s="609"/>
      <c r="V9" s="609"/>
      <c r="W9" s="609"/>
      <c r="X9" s="609"/>
      <c r="Y9" s="610"/>
      <c r="Z9" s="646">
        <v>0.1</v>
      </c>
      <c r="AA9" s="646"/>
      <c r="AB9" s="646"/>
      <c r="AC9" s="646"/>
      <c r="AD9" s="647">
        <v>16185</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901093</v>
      </c>
      <c r="BH9" s="609"/>
      <c r="BI9" s="609"/>
      <c r="BJ9" s="609"/>
      <c r="BK9" s="609"/>
      <c r="BL9" s="609"/>
      <c r="BM9" s="609"/>
      <c r="BN9" s="610"/>
      <c r="BO9" s="646">
        <v>36.4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1034539</v>
      </c>
      <c r="CS9" s="609"/>
      <c r="CT9" s="609"/>
      <c r="CU9" s="609"/>
      <c r="CV9" s="609"/>
      <c r="CW9" s="609"/>
      <c r="CX9" s="609"/>
      <c r="CY9" s="610"/>
      <c r="CZ9" s="646">
        <v>6.7</v>
      </c>
      <c r="DA9" s="646"/>
      <c r="DB9" s="646"/>
      <c r="DC9" s="646"/>
      <c r="DD9" s="614">
        <v>210560</v>
      </c>
      <c r="DE9" s="609"/>
      <c r="DF9" s="609"/>
      <c r="DG9" s="609"/>
      <c r="DH9" s="609"/>
      <c r="DI9" s="609"/>
      <c r="DJ9" s="609"/>
      <c r="DK9" s="609"/>
      <c r="DL9" s="609"/>
      <c r="DM9" s="609"/>
      <c r="DN9" s="609"/>
      <c r="DO9" s="609"/>
      <c r="DP9" s="610"/>
      <c r="DQ9" s="614">
        <v>717058</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50283</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12472</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2472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527658</v>
      </c>
      <c r="S11" s="609"/>
      <c r="T11" s="609"/>
      <c r="U11" s="609"/>
      <c r="V11" s="609"/>
      <c r="W11" s="609"/>
      <c r="X11" s="609"/>
      <c r="Y11" s="610"/>
      <c r="Z11" s="611">
        <v>3.4</v>
      </c>
      <c r="AA11" s="612"/>
      <c r="AB11" s="612"/>
      <c r="AC11" s="613"/>
      <c r="AD11" s="614">
        <v>527658</v>
      </c>
      <c r="AE11" s="609"/>
      <c r="AF11" s="609"/>
      <c r="AG11" s="609"/>
      <c r="AH11" s="609"/>
      <c r="AI11" s="609"/>
      <c r="AJ11" s="609"/>
      <c r="AK11" s="610"/>
      <c r="AL11" s="611">
        <v>5.7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73656</v>
      </c>
      <c r="BH11" s="609"/>
      <c r="BI11" s="609"/>
      <c r="BJ11" s="609"/>
      <c r="BK11" s="609"/>
      <c r="BL11" s="609"/>
      <c r="BM11" s="609"/>
      <c r="BN11" s="610"/>
      <c r="BO11" s="646">
        <v>3</v>
      </c>
      <c r="BP11" s="646"/>
      <c r="BQ11" s="646"/>
      <c r="BR11" s="646"/>
      <c r="BS11" s="647">
        <v>21042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586779</v>
      </c>
      <c r="CS11" s="609"/>
      <c r="CT11" s="609"/>
      <c r="CU11" s="609"/>
      <c r="CV11" s="609"/>
      <c r="CW11" s="609"/>
      <c r="CX11" s="609"/>
      <c r="CY11" s="610"/>
      <c r="CZ11" s="646">
        <v>3.8</v>
      </c>
      <c r="DA11" s="646"/>
      <c r="DB11" s="646"/>
      <c r="DC11" s="646"/>
      <c r="DD11" s="614">
        <v>170333</v>
      </c>
      <c r="DE11" s="609"/>
      <c r="DF11" s="609"/>
      <c r="DG11" s="609"/>
      <c r="DH11" s="609"/>
      <c r="DI11" s="609"/>
      <c r="DJ11" s="609"/>
      <c r="DK11" s="609"/>
      <c r="DL11" s="609"/>
      <c r="DM11" s="609"/>
      <c r="DN11" s="609"/>
      <c r="DO11" s="609"/>
      <c r="DP11" s="610"/>
      <c r="DQ11" s="614">
        <v>385499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1153807</v>
      </c>
      <c r="BH12" s="609"/>
      <c r="BI12" s="609"/>
      <c r="BJ12" s="609"/>
      <c r="BK12" s="609"/>
      <c r="BL12" s="609"/>
      <c r="BM12" s="609"/>
      <c r="BN12" s="610"/>
      <c r="BO12" s="646">
        <v>46.6</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193208</v>
      </c>
      <c r="CS12" s="609"/>
      <c r="CT12" s="609"/>
      <c r="CU12" s="609"/>
      <c r="CV12" s="609"/>
      <c r="CW12" s="609"/>
      <c r="CX12" s="609"/>
      <c r="CY12" s="610"/>
      <c r="CZ12" s="646">
        <v>1.3</v>
      </c>
      <c r="DA12" s="646"/>
      <c r="DB12" s="646"/>
      <c r="DC12" s="646"/>
      <c r="DD12" s="614">
        <v>7912</v>
      </c>
      <c r="DE12" s="609"/>
      <c r="DF12" s="609"/>
      <c r="DG12" s="609"/>
      <c r="DH12" s="609"/>
      <c r="DI12" s="609"/>
      <c r="DJ12" s="609"/>
      <c r="DK12" s="609"/>
      <c r="DL12" s="609"/>
      <c r="DM12" s="609"/>
      <c r="DN12" s="609"/>
      <c r="DO12" s="609"/>
      <c r="DP12" s="610"/>
      <c r="DQ12" s="614">
        <v>160343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1150960</v>
      </c>
      <c r="BH13" s="609"/>
      <c r="BI13" s="609"/>
      <c r="BJ13" s="609"/>
      <c r="BK13" s="609"/>
      <c r="BL13" s="609"/>
      <c r="BM13" s="609"/>
      <c r="BN13" s="610"/>
      <c r="BO13" s="646">
        <v>46.5</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1455082</v>
      </c>
      <c r="CS13" s="609"/>
      <c r="CT13" s="609"/>
      <c r="CU13" s="609"/>
      <c r="CV13" s="609"/>
      <c r="CW13" s="609"/>
      <c r="CX13" s="609"/>
      <c r="CY13" s="610"/>
      <c r="CZ13" s="646">
        <v>9.5</v>
      </c>
      <c r="DA13" s="646"/>
      <c r="DB13" s="646"/>
      <c r="DC13" s="646"/>
      <c r="DD13" s="614">
        <v>540032</v>
      </c>
      <c r="DE13" s="609"/>
      <c r="DF13" s="609"/>
      <c r="DG13" s="609"/>
      <c r="DH13" s="609"/>
      <c r="DI13" s="609"/>
      <c r="DJ13" s="609"/>
      <c r="DK13" s="609"/>
      <c r="DL13" s="609"/>
      <c r="DM13" s="609"/>
      <c r="DN13" s="609"/>
      <c r="DO13" s="609"/>
      <c r="DP13" s="610"/>
      <c r="DQ13" s="614">
        <v>978882</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1050</v>
      </c>
      <c r="S14" s="609"/>
      <c r="T14" s="609"/>
      <c r="U14" s="609"/>
      <c r="V14" s="609"/>
      <c r="W14" s="609"/>
      <c r="X14" s="609"/>
      <c r="Y14" s="610"/>
      <c r="Z14" s="646">
        <v>0</v>
      </c>
      <c r="AA14" s="646"/>
      <c r="AB14" s="646"/>
      <c r="AC14" s="646"/>
      <c r="AD14" s="647">
        <v>1050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89274</v>
      </c>
      <c r="BH14" s="609"/>
      <c r="BI14" s="609"/>
      <c r="BJ14" s="609"/>
      <c r="BK14" s="609"/>
      <c r="BL14" s="609"/>
      <c r="BM14" s="609"/>
      <c r="BN14" s="610"/>
      <c r="BO14" s="646">
        <v>3.6</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615072</v>
      </c>
      <c r="CS14" s="609"/>
      <c r="CT14" s="609"/>
      <c r="CU14" s="609"/>
      <c r="CV14" s="609"/>
      <c r="CW14" s="609"/>
      <c r="CX14" s="609"/>
      <c r="CY14" s="610"/>
      <c r="CZ14" s="646">
        <v>4</v>
      </c>
      <c r="DA14" s="646"/>
      <c r="DB14" s="646"/>
      <c r="DC14" s="646"/>
      <c r="DD14" s="614">
        <v>20416</v>
      </c>
      <c r="DE14" s="609"/>
      <c r="DF14" s="609"/>
      <c r="DG14" s="609"/>
      <c r="DH14" s="609"/>
      <c r="DI14" s="609"/>
      <c r="DJ14" s="609"/>
      <c r="DK14" s="609"/>
      <c r="DL14" s="609"/>
      <c r="DM14" s="609"/>
      <c r="DN14" s="609"/>
      <c r="DO14" s="609"/>
      <c r="DP14" s="610"/>
      <c r="DQ14" s="614">
        <v>587129</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165674</v>
      </c>
      <c r="BH15" s="609"/>
      <c r="BI15" s="609"/>
      <c r="BJ15" s="609"/>
      <c r="BK15" s="609"/>
      <c r="BL15" s="609"/>
      <c r="BM15" s="609"/>
      <c r="BN15" s="610"/>
      <c r="BO15" s="646">
        <v>6.7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1004623</v>
      </c>
      <c r="CS15" s="609"/>
      <c r="CT15" s="609"/>
      <c r="CU15" s="609"/>
      <c r="CV15" s="609"/>
      <c r="CW15" s="609"/>
      <c r="CX15" s="609"/>
      <c r="CY15" s="610"/>
      <c r="CZ15" s="646">
        <v>6.5</v>
      </c>
      <c r="DA15" s="646"/>
      <c r="DB15" s="646"/>
      <c r="DC15" s="646"/>
      <c r="DD15" s="614">
        <v>114149</v>
      </c>
      <c r="DE15" s="609"/>
      <c r="DF15" s="609"/>
      <c r="DG15" s="609"/>
      <c r="DH15" s="609"/>
      <c r="DI15" s="609"/>
      <c r="DJ15" s="609"/>
      <c r="DK15" s="609"/>
      <c r="DL15" s="609"/>
      <c r="DM15" s="609"/>
      <c r="DN15" s="609"/>
      <c r="DO15" s="609"/>
      <c r="DP15" s="610"/>
      <c r="DQ15" s="614">
        <v>742018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12166</v>
      </c>
      <c r="S16" s="609"/>
      <c r="T16" s="609"/>
      <c r="U16" s="609"/>
      <c r="V16" s="609"/>
      <c r="W16" s="609"/>
      <c r="X16" s="609"/>
      <c r="Y16" s="610"/>
      <c r="Z16" s="646">
        <v>0.1</v>
      </c>
      <c r="AA16" s="646"/>
      <c r="AB16" s="646"/>
      <c r="AC16" s="646"/>
      <c r="AD16" s="647">
        <v>12166</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120132</v>
      </c>
      <c r="CS16" s="609"/>
      <c r="CT16" s="609"/>
      <c r="CU16" s="609"/>
      <c r="CV16" s="609"/>
      <c r="CW16" s="609"/>
      <c r="CX16" s="609"/>
      <c r="CY16" s="610"/>
      <c r="CZ16" s="646">
        <v>0.8</v>
      </c>
      <c r="DA16" s="646"/>
      <c r="DB16" s="646"/>
      <c r="DC16" s="646"/>
      <c r="DD16" s="614" t="s">
        <v>122</v>
      </c>
      <c r="DE16" s="609"/>
      <c r="DF16" s="609"/>
      <c r="DG16" s="609"/>
      <c r="DH16" s="609"/>
      <c r="DI16" s="609"/>
      <c r="DJ16" s="609"/>
      <c r="DK16" s="609"/>
      <c r="DL16" s="609"/>
      <c r="DM16" s="609"/>
      <c r="DN16" s="609"/>
      <c r="DO16" s="609"/>
      <c r="DP16" s="610"/>
      <c r="DQ16" s="614">
        <v>11901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46111</v>
      </c>
      <c r="S17" s="609"/>
      <c r="T17" s="609"/>
      <c r="U17" s="609"/>
      <c r="V17" s="609"/>
      <c r="W17" s="609"/>
      <c r="X17" s="609"/>
      <c r="Y17" s="610"/>
      <c r="Z17" s="646">
        <v>0.3</v>
      </c>
      <c r="AA17" s="646"/>
      <c r="AB17" s="646"/>
      <c r="AC17" s="646"/>
      <c r="AD17" s="647">
        <v>46111</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1934446</v>
      </c>
      <c r="CS17" s="609"/>
      <c r="CT17" s="609"/>
      <c r="CU17" s="609"/>
      <c r="CV17" s="609"/>
      <c r="CW17" s="609"/>
      <c r="CX17" s="609"/>
      <c r="CY17" s="610"/>
      <c r="CZ17" s="646">
        <v>12.6</v>
      </c>
      <c r="DA17" s="646"/>
      <c r="DB17" s="646"/>
      <c r="DC17" s="646"/>
      <c r="DD17" s="614" t="s">
        <v>122</v>
      </c>
      <c r="DE17" s="609"/>
      <c r="DF17" s="609"/>
      <c r="DG17" s="609"/>
      <c r="DH17" s="609"/>
      <c r="DI17" s="609"/>
      <c r="DJ17" s="609"/>
      <c r="DK17" s="609"/>
      <c r="DL17" s="609"/>
      <c r="DM17" s="609"/>
      <c r="DN17" s="609"/>
      <c r="DO17" s="609"/>
      <c r="DP17" s="610"/>
      <c r="DQ17" s="614">
        <v>1886444</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12544</v>
      </c>
      <c r="S18" s="609"/>
      <c r="T18" s="609"/>
      <c r="U18" s="609"/>
      <c r="V18" s="609"/>
      <c r="W18" s="609"/>
      <c r="X18" s="609"/>
      <c r="Y18" s="610"/>
      <c r="Z18" s="646">
        <v>0.1</v>
      </c>
      <c r="AA18" s="646"/>
      <c r="AB18" s="646"/>
      <c r="AC18" s="646"/>
      <c r="AD18" s="647">
        <v>12544</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v>247399</v>
      </c>
      <c r="CS18" s="609"/>
      <c r="CT18" s="609"/>
      <c r="CU18" s="609"/>
      <c r="CV18" s="609"/>
      <c r="CW18" s="609"/>
      <c r="CX18" s="609"/>
      <c r="CY18" s="610"/>
      <c r="CZ18" s="646">
        <v>1.6</v>
      </c>
      <c r="DA18" s="646"/>
      <c r="DB18" s="646"/>
      <c r="DC18" s="646"/>
      <c r="DD18" s="614" t="s">
        <v>122</v>
      </c>
      <c r="DE18" s="609"/>
      <c r="DF18" s="609"/>
      <c r="DG18" s="609"/>
      <c r="DH18" s="609"/>
      <c r="DI18" s="609"/>
      <c r="DJ18" s="609"/>
      <c r="DK18" s="609"/>
      <c r="DL18" s="609"/>
      <c r="DM18" s="609"/>
      <c r="DN18" s="609"/>
      <c r="DO18" s="609"/>
      <c r="DP18" s="610"/>
      <c r="DQ18" s="614">
        <v>109</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9600</v>
      </c>
      <c r="S19" s="609"/>
      <c r="T19" s="609"/>
      <c r="U19" s="609"/>
      <c r="V19" s="609"/>
      <c r="W19" s="609"/>
      <c r="X19" s="609"/>
      <c r="Y19" s="610"/>
      <c r="Z19" s="646">
        <v>0.1</v>
      </c>
      <c r="AA19" s="646"/>
      <c r="AB19" s="646"/>
      <c r="AC19" s="646"/>
      <c r="AD19" s="647">
        <v>9600</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2214</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2944</v>
      </c>
      <c r="S20" s="609"/>
      <c r="T20" s="609"/>
      <c r="U20" s="609"/>
      <c r="V20" s="609"/>
      <c r="W20" s="609"/>
      <c r="X20" s="609"/>
      <c r="Y20" s="610"/>
      <c r="Z20" s="646">
        <v>0</v>
      </c>
      <c r="AA20" s="646"/>
      <c r="AB20" s="646"/>
      <c r="AC20" s="646"/>
      <c r="AD20" s="647">
        <v>2944</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2214</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15392357</v>
      </c>
      <c r="CS20" s="609"/>
      <c r="CT20" s="609"/>
      <c r="CU20" s="609"/>
      <c r="CV20" s="609"/>
      <c r="CW20" s="609"/>
      <c r="CX20" s="609"/>
      <c r="CY20" s="610"/>
      <c r="CZ20" s="646">
        <v>100</v>
      </c>
      <c r="DA20" s="646"/>
      <c r="DB20" s="646"/>
      <c r="DC20" s="646"/>
      <c r="DD20" s="614">
        <v>1953463</v>
      </c>
      <c r="DE20" s="609"/>
      <c r="DF20" s="609"/>
      <c r="DG20" s="609"/>
      <c r="DH20" s="609"/>
      <c r="DI20" s="609"/>
      <c r="DJ20" s="609"/>
      <c r="DK20" s="609"/>
      <c r="DL20" s="609"/>
      <c r="DM20" s="609"/>
      <c r="DN20" s="609"/>
      <c r="DO20" s="609"/>
      <c r="DP20" s="610"/>
      <c r="DQ20" s="614">
        <v>10934103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6511403</v>
      </c>
      <c r="S21" s="609"/>
      <c r="T21" s="609"/>
      <c r="U21" s="609"/>
      <c r="V21" s="609"/>
      <c r="W21" s="609"/>
      <c r="X21" s="609"/>
      <c r="Y21" s="610"/>
      <c r="Z21" s="646">
        <v>41.5</v>
      </c>
      <c r="AA21" s="646"/>
      <c r="AB21" s="646"/>
      <c r="AC21" s="646"/>
      <c r="AD21" s="647">
        <v>5771892</v>
      </c>
      <c r="AE21" s="647"/>
      <c r="AF21" s="647"/>
      <c r="AG21" s="647"/>
      <c r="AH21" s="647"/>
      <c r="AI21" s="647"/>
      <c r="AJ21" s="647"/>
      <c r="AK21" s="647"/>
      <c r="AL21" s="611">
        <v>62.8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2214</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5771892</v>
      </c>
      <c r="S22" s="609"/>
      <c r="T22" s="609"/>
      <c r="U22" s="609"/>
      <c r="V22" s="609"/>
      <c r="W22" s="609"/>
      <c r="X22" s="609"/>
      <c r="Y22" s="610"/>
      <c r="Z22" s="646">
        <v>36.799999999999997</v>
      </c>
      <c r="AA22" s="646"/>
      <c r="AB22" s="646"/>
      <c r="AC22" s="646"/>
      <c r="AD22" s="647">
        <v>5771892</v>
      </c>
      <c r="AE22" s="647"/>
      <c r="AF22" s="647"/>
      <c r="AG22" s="647"/>
      <c r="AH22" s="647"/>
      <c r="AI22" s="647"/>
      <c r="AJ22" s="647"/>
      <c r="AK22" s="647"/>
      <c r="AL22" s="611">
        <v>62.8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739511</v>
      </c>
      <c r="S23" s="609"/>
      <c r="T23" s="609"/>
      <c r="U23" s="609"/>
      <c r="V23" s="609"/>
      <c r="W23" s="609"/>
      <c r="X23" s="609"/>
      <c r="Y23" s="610"/>
      <c r="Z23" s="646">
        <v>4.7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7325186</v>
      </c>
      <c r="CS24" s="664"/>
      <c r="CT24" s="664"/>
      <c r="CU24" s="664"/>
      <c r="CV24" s="664"/>
      <c r="CW24" s="664"/>
      <c r="CX24" s="664"/>
      <c r="CY24" s="689"/>
      <c r="CZ24" s="690">
        <v>47.6</v>
      </c>
      <c r="DA24" s="672"/>
      <c r="DB24" s="672"/>
      <c r="DC24" s="692"/>
      <c r="DD24" s="688">
        <v>5842094</v>
      </c>
      <c r="DE24" s="664"/>
      <c r="DF24" s="664"/>
      <c r="DG24" s="664"/>
      <c r="DH24" s="664"/>
      <c r="DI24" s="664"/>
      <c r="DJ24" s="664"/>
      <c r="DK24" s="689"/>
      <c r="DL24" s="688">
        <v>5330671</v>
      </c>
      <c r="DM24" s="664"/>
      <c r="DN24" s="664"/>
      <c r="DO24" s="664"/>
      <c r="DP24" s="664"/>
      <c r="DQ24" s="664"/>
      <c r="DR24" s="664"/>
      <c r="DS24" s="664"/>
      <c r="DT24" s="664"/>
      <c r="DU24" s="664"/>
      <c r="DV24" s="689"/>
      <c r="DW24" s="690">
        <v>57.7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9701985</v>
      </c>
      <c r="S25" s="609"/>
      <c r="T25" s="609"/>
      <c r="U25" s="609"/>
      <c r="V25" s="609"/>
      <c r="W25" s="609"/>
      <c r="X25" s="609"/>
      <c r="Y25" s="610"/>
      <c r="Z25" s="646">
        <v>61.8</v>
      </c>
      <c r="AA25" s="646"/>
      <c r="AB25" s="646"/>
      <c r="AC25" s="646"/>
      <c r="AD25" s="647">
        <v>8962474</v>
      </c>
      <c r="AE25" s="647"/>
      <c r="AF25" s="647"/>
      <c r="AG25" s="647"/>
      <c r="AH25" s="647"/>
      <c r="AI25" s="647"/>
      <c r="AJ25" s="647"/>
      <c r="AK25" s="647"/>
      <c r="AL25" s="611">
        <v>97.5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3327259</v>
      </c>
      <c r="CS25" s="621"/>
      <c r="CT25" s="621"/>
      <c r="CU25" s="621"/>
      <c r="CV25" s="621"/>
      <c r="CW25" s="621"/>
      <c r="CX25" s="621"/>
      <c r="CY25" s="622"/>
      <c r="CZ25" s="611">
        <v>21.6</v>
      </c>
      <c r="DA25" s="623"/>
      <c r="DB25" s="623"/>
      <c r="DC25" s="624"/>
      <c r="DD25" s="614">
        <v>2981366</v>
      </c>
      <c r="DE25" s="621"/>
      <c r="DF25" s="621"/>
      <c r="DG25" s="621"/>
      <c r="DH25" s="621"/>
      <c r="DI25" s="621"/>
      <c r="DJ25" s="621"/>
      <c r="DK25" s="622"/>
      <c r="DL25" s="614">
        <v>2938833</v>
      </c>
      <c r="DM25" s="621"/>
      <c r="DN25" s="621"/>
      <c r="DO25" s="621"/>
      <c r="DP25" s="621"/>
      <c r="DQ25" s="621"/>
      <c r="DR25" s="621"/>
      <c r="DS25" s="621"/>
      <c r="DT25" s="621"/>
      <c r="DU25" s="621"/>
      <c r="DV25" s="622"/>
      <c r="DW25" s="611">
        <v>31.8</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940</v>
      </c>
      <c r="S26" s="609"/>
      <c r="T26" s="609"/>
      <c r="U26" s="609"/>
      <c r="V26" s="609"/>
      <c r="W26" s="609"/>
      <c r="X26" s="609"/>
      <c r="Y26" s="610"/>
      <c r="Z26" s="646">
        <v>0</v>
      </c>
      <c r="AA26" s="646"/>
      <c r="AB26" s="646"/>
      <c r="AC26" s="646"/>
      <c r="AD26" s="647">
        <v>940</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2070791</v>
      </c>
      <c r="CS26" s="609"/>
      <c r="CT26" s="609"/>
      <c r="CU26" s="609"/>
      <c r="CV26" s="609"/>
      <c r="CW26" s="609"/>
      <c r="CX26" s="609"/>
      <c r="CY26" s="610"/>
      <c r="CZ26" s="611">
        <v>13.5</v>
      </c>
      <c r="DA26" s="623"/>
      <c r="DB26" s="623"/>
      <c r="DC26" s="624"/>
      <c r="DD26" s="614">
        <v>1855117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9702</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2477525</v>
      </c>
      <c r="BH27" s="609"/>
      <c r="BI27" s="609"/>
      <c r="BJ27" s="609"/>
      <c r="BK27" s="609"/>
      <c r="BL27" s="609"/>
      <c r="BM27" s="609"/>
      <c r="BN27" s="610"/>
      <c r="BO27" s="646">
        <v>100</v>
      </c>
      <c r="BP27" s="646"/>
      <c r="BQ27" s="646"/>
      <c r="BR27" s="646"/>
      <c r="BS27" s="647">
        <v>21042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2063481</v>
      </c>
      <c r="CS27" s="621"/>
      <c r="CT27" s="621"/>
      <c r="CU27" s="621"/>
      <c r="CV27" s="621"/>
      <c r="CW27" s="621"/>
      <c r="CX27" s="621"/>
      <c r="CY27" s="622"/>
      <c r="CZ27" s="611">
        <v>13.4</v>
      </c>
      <c r="DA27" s="623"/>
      <c r="DB27" s="623"/>
      <c r="DC27" s="624"/>
      <c r="DD27" s="614">
        <v>974284</v>
      </c>
      <c r="DE27" s="621"/>
      <c r="DF27" s="621"/>
      <c r="DG27" s="621"/>
      <c r="DH27" s="621"/>
      <c r="DI27" s="621"/>
      <c r="DJ27" s="621"/>
      <c r="DK27" s="622"/>
      <c r="DL27" s="614">
        <v>505874</v>
      </c>
      <c r="DM27" s="621"/>
      <c r="DN27" s="621"/>
      <c r="DO27" s="621"/>
      <c r="DP27" s="621"/>
      <c r="DQ27" s="621"/>
      <c r="DR27" s="621"/>
      <c r="DS27" s="621"/>
      <c r="DT27" s="621"/>
      <c r="DU27" s="621"/>
      <c r="DV27" s="622"/>
      <c r="DW27" s="611">
        <v>5.5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184201</v>
      </c>
      <c r="S28" s="609"/>
      <c r="T28" s="609"/>
      <c r="U28" s="609"/>
      <c r="V28" s="609"/>
      <c r="W28" s="609"/>
      <c r="X28" s="609"/>
      <c r="Y28" s="610"/>
      <c r="Z28" s="646">
        <v>1.2</v>
      </c>
      <c r="AA28" s="646"/>
      <c r="AB28" s="646"/>
      <c r="AC28" s="646"/>
      <c r="AD28" s="647">
        <v>12285</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1934446</v>
      </c>
      <c r="CS28" s="609"/>
      <c r="CT28" s="609"/>
      <c r="CU28" s="609"/>
      <c r="CV28" s="609"/>
      <c r="CW28" s="609"/>
      <c r="CX28" s="609"/>
      <c r="CY28" s="610"/>
      <c r="CZ28" s="611">
        <v>12.6</v>
      </c>
      <c r="DA28" s="623"/>
      <c r="DB28" s="623"/>
      <c r="DC28" s="624"/>
      <c r="DD28" s="614">
        <v>1886444</v>
      </c>
      <c r="DE28" s="609"/>
      <c r="DF28" s="609"/>
      <c r="DG28" s="609"/>
      <c r="DH28" s="609"/>
      <c r="DI28" s="609"/>
      <c r="DJ28" s="609"/>
      <c r="DK28" s="610"/>
      <c r="DL28" s="614">
        <v>1885964</v>
      </c>
      <c r="DM28" s="609"/>
      <c r="DN28" s="609"/>
      <c r="DO28" s="609"/>
      <c r="DP28" s="609"/>
      <c r="DQ28" s="609"/>
      <c r="DR28" s="609"/>
      <c r="DS28" s="609"/>
      <c r="DT28" s="609"/>
      <c r="DU28" s="609"/>
      <c r="DV28" s="610"/>
      <c r="DW28" s="611">
        <v>20.399999999999999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59490</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1934441</v>
      </c>
      <c r="CS29" s="621"/>
      <c r="CT29" s="621"/>
      <c r="CU29" s="621"/>
      <c r="CV29" s="621"/>
      <c r="CW29" s="621"/>
      <c r="CX29" s="621"/>
      <c r="CY29" s="622"/>
      <c r="CZ29" s="611">
        <v>12.6</v>
      </c>
      <c r="DA29" s="623"/>
      <c r="DB29" s="623"/>
      <c r="DC29" s="624"/>
      <c r="DD29" s="614">
        <v>1886439</v>
      </c>
      <c r="DE29" s="621"/>
      <c r="DF29" s="621"/>
      <c r="DG29" s="621"/>
      <c r="DH29" s="621"/>
      <c r="DI29" s="621"/>
      <c r="DJ29" s="621"/>
      <c r="DK29" s="622"/>
      <c r="DL29" s="614">
        <v>1885959</v>
      </c>
      <c r="DM29" s="621"/>
      <c r="DN29" s="621"/>
      <c r="DO29" s="621"/>
      <c r="DP29" s="621"/>
      <c r="DQ29" s="621"/>
      <c r="DR29" s="621"/>
      <c r="DS29" s="621"/>
      <c r="DT29" s="621"/>
      <c r="DU29" s="621"/>
      <c r="DV29" s="622"/>
      <c r="DW29" s="611">
        <v>20.399999999999999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1773884</v>
      </c>
      <c r="S30" s="609"/>
      <c r="T30" s="609"/>
      <c r="U30" s="609"/>
      <c r="V30" s="609"/>
      <c r="W30" s="609"/>
      <c r="X30" s="609"/>
      <c r="Y30" s="610"/>
      <c r="Z30" s="646">
        <v>11.3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1856996</v>
      </c>
      <c r="CS30" s="609"/>
      <c r="CT30" s="609"/>
      <c r="CU30" s="609"/>
      <c r="CV30" s="609"/>
      <c r="CW30" s="609"/>
      <c r="CX30" s="609"/>
      <c r="CY30" s="610"/>
      <c r="CZ30" s="611">
        <v>12.1</v>
      </c>
      <c r="DA30" s="623"/>
      <c r="DB30" s="623"/>
      <c r="DC30" s="624"/>
      <c r="DD30" s="614">
        <v>1811059</v>
      </c>
      <c r="DE30" s="609"/>
      <c r="DF30" s="609"/>
      <c r="DG30" s="609"/>
      <c r="DH30" s="609"/>
      <c r="DI30" s="609"/>
      <c r="DJ30" s="609"/>
      <c r="DK30" s="610"/>
      <c r="DL30" s="614">
        <v>1811059</v>
      </c>
      <c r="DM30" s="609"/>
      <c r="DN30" s="609"/>
      <c r="DO30" s="609"/>
      <c r="DP30" s="609"/>
      <c r="DQ30" s="609"/>
      <c r="DR30" s="609"/>
      <c r="DS30" s="609"/>
      <c r="DT30" s="609"/>
      <c r="DU30" s="609"/>
      <c r="DV30" s="610"/>
      <c r="DW30" s="611">
        <v>19.600000000000001</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207516</v>
      </c>
      <c r="S31" s="609"/>
      <c r="T31" s="609"/>
      <c r="U31" s="609"/>
      <c r="V31" s="609"/>
      <c r="W31" s="609"/>
      <c r="X31" s="609"/>
      <c r="Y31" s="610"/>
      <c r="Z31" s="646">
        <v>1.3</v>
      </c>
      <c r="AA31" s="646"/>
      <c r="AB31" s="646"/>
      <c r="AC31" s="646"/>
      <c r="AD31" s="647">
        <v>207516</v>
      </c>
      <c r="AE31" s="647"/>
      <c r="AF31" s="647"/>
      <c r="AG31" s="647"/>
      <c r="AH31" s="647"/>
      <c r="AI31" s="647"/>
      <c r="AJ31" s="647"/>
      <c r="AK31" s="647"/>
      <c r="AL31" s="611">
        <v>2.2999999999999998</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v>
      </c>
      <c r="BH31" s="671"/>
      <c r="BI31" s="671"/>
      <c r="BJ31" s="671"/>
      <c r="BK31" s="671"/>
      <c r="BL31" s="671"/>
      <c r="BM31" s="672">
        <v>95.1</v>
      </c>
      <c r="BN31" s="671"/>
      <c r="BO31" s="671"/>
      <c r="BP31" s="671"/>
      <c r="BQ31" s="673"/>
      <c r="BR31" s="670">
        <v>99</v>
      </c>
      <c r="BS31" s="671"/>
      <c r="BT31" s="671"/>
      <c r="BU31" s="671"/>
      <c r="BV31" s="671"/>
      <c r="BW31" s="671"/>
      <c r="BX31" s="672">
        <v>94.7</v>
      </c>
      <c r="BY31" s="671"/>
      <c r="BZ31" s="671"/>
      <c r="CA31" s="671"/>
      <c r="CB31" s="673"/>
      <c r="CD31" s="629"/>
      <c r="CE31" s="630"/>
      <c r="CF31" s="605" t="s">
        <v>300</v>
      </c>
      <c r="CG31" s="606"/>
      <c r="CH31" s="606"/>
      <c r="CI31" s="606"/>
      <c r="CJ31" s="606"/>
      <c r="CK31" s="606"/>
      <c r="CL31" s="606"/>
      <c r="CM31" s="606"/>
      <c r="CN31" s="606"/>
      <c r="CO31" s="606"/>
      <c r="CP31" s="606"/>
      <c r="CQ31" s="607"/>
      <c r="CR31" s="608">
        <v>77445</v>
      </c>
      <c r="CS31" s="621"/>
      <c r="CT31" s="621"/>
      <c r="CU31" s="621"/>
      <c r="CV31" s="621"/>
      <c r="CW31" s="621"/>
      <c r="CX31" s="621"/>
      <c r="CY31" s="622"/>
      <c r="CZ31" s="611">
        <v>0.5</v>
      </c>
      <c r="DA31" s="623"/>
      <c r="DB31" s="623"/>
      <c r="DC31" s="624"/>
      <c r="DD31" s="614">
        <v>75380</v>
      </c>
      <c r="DE31" s="621"/>
      <c r="DF31" s="621"/>
      <c r="DG31" s="621"/>
      <c r="DH31" s="621"/>
      <c r="DI31" s="621"/>
      <c r="DJ31" s="621"/>
      <c r="DK31" s="622"/>
      <c r="DL31" s="614">
        <v>74900</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939011</v>
      </c>
      <c r="S32" s="609"/>
      <c r="T32" s="609"/>
      <c r="U32" s="609"/>
      <c r="V32" s="609"/>
      <c r="W32" s="609"/>
      <c r="X32" s="609"/>
      <c r="Y32" s="610"/>
      <c r="Z32" s="646">
        <v>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v>
      </c>
      <c r="BH32" s="621"/>
      <c r="BI32" s="621"/>
      <c r="BJ32" s="621"/>
      <c r="BK32" s="621"/>
      <c r="BL32" s="621"/>
      <c r="BM32" s="612">
        <v>95.2</v>
      </c>
      <c r="BN32" s="621"/>
      <c r="BO32" s="621"/>
      <c r="BP32" s="621"/>
      <c r="BQ32" s="644"/>
      <c r="BR32" s="674">
        <v>98.9</v>
      </c>
      <c r="BS32" s="621"/>
      <c r="BT32" s="621"/>
      <c r="BU32" s="621"/>
      <c r="BV32" s="621"/>
      <c r="BW32" s="621"/>
      <c r="BX32" s="612">
        <v>94.4</v>
      </c>
      <c r="BY32" s="621"/>
      <c r="BZ32" s="621"/>
      <c r="CA32" s="621"/>
      <c r="CB32" s="644"/>
      <c r="CD32" s="631"/>
      <c r="CE32" s="632"/>
      <c r="CF32" s="605" t="s">
        <v>304</v>
      </c>
      <c r="CG32" s="606"/>
      <c r="CH32" s="606"/>
      <c r="CI32" s="606"/>
      <c r="CJ32" s="606"/>
      <c r="CK32" s="606"/>
      <c r="CL32" s="606"/>
      <c r="CM32" s="606"/>
      <c r="CN32" s="606"/>
      <c r="CO32" s="606"/>
      <c r="CP32" s="606"/>
      <c r="CQ32" s="607"/>
      <c r="CR32" s="608">
        <v>5</v>
      </c>
      <c r="CS32" s="609"/>
      <c r="CT32" s="609"/>
      <c r="CU32" s="609"/>
      <c r="CV32" s="609"/>
      <c r="CW32" s="609"/>
      <c r="CX32" s="609"/>
      <c r="CY32" s="610"/>
      <c r="CZ32" s="611">
        <v>0</v>
      </c>
      <c r="DA32" s="623"/>
      <c r="DB32" s="623"/>
      <c r="DC32" s="624"/>
      <c r="DD32" s="614">
        <v>5</v>
      </c>
      <c r="DE32" s="609"/>
      <c r="DF32" s="609"/>
      <c r="DG32" s="609"/>
      <c r="DH32" s="609"/>
      <c r="DI32" s="609"/>
      <c r="DJ32" s="609"/>
      <c r="DK32" s="610"/>
      <c r="DL32" s="614">
        <v>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109511</v>
      </c>
      <c r="S33" s="609"/>
      <c r="T33" s="609"/>
      <c r="U33" s="609"/>
      <c r="V33" s="609"/>
      <c r="W33" s="609"/>
      <c r="X33" s="609"/>
      <c r="Y33" s="610"/>
      <c r="Z33" s="646">
        <v>0.7</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98.9</v>
      </c>
      <c r="BH33" s="593"/>
      <c r="BI33" s="593"/>
      <c r="BJ33" s="593"/>
      <c r="BK33" s="593"/>
      <c r="BL33" s="593"/>
      <c r="BM33" s="639">
        <v>94.3</v>
      </c>
      <c r="BN33" s="593"/>
      <c r="BO33" s="593"/>
      <c r="BP33" s="593"/>
      <c r="BQ33" s="656"/>
      <c r="BR33" s="669">
        <v>98.9</v>
      </c>
      <c r="BS33" s="593"/>
      <c r="BT33" s="593"/>
      <c r="BU33" s="593"/>
      <c r="BV33" s="593"/>
      <c r="BW33" s="593"/>
      <c r="BX33" s="639">
        <v>94.1</v>
      </c>
      <c r="BY33" s="593"/>
      <c r="BZ33" s="593"/>
      <c r="CA33" s="593"/>
      <c r="CB33" s="656"/>
      <c r="CD33" s="605" t="s">
        <v>307</v>
      </c>
      <c r="CE33" s="606"/>
      <c r="CF33" s="606"/>
      <c r="CG33" s="606"/>
      <c r="CH33" s="606"/>
      <c r="CI33" s="606"/>
      <c r="CJ33" s="606"/>
      <c r="CK33" s="606"/>
      <c r="CL33" s="606"/>
      <c r="CM33" s="606"/>
      <c r="CN33" s="606"/>
      <c r="CO33" s="606"/>
      <c r="CP33" s="606"/>
      <c r="CQ33" s="607"/>
      <c r="CR33" s="608">
        <v>5993576</v>
      </c>
      <c r="CS33" s="621"/>
      <c r="CT33" s="621"/>
      <c r="CU33" s="621"/>
      <c r="CV33" s="621"/>
      <c r="CW33" s="621"/>
      <c r="CX33" s="621"/>
      <c r="CY33" s="622"/>
      <c r="CZ33" s="611">
        <v>38.9</v>
      </c>
      <c r="DA33" s="623"/>
      <c r="DB33" s="623"/>
      <c r="DC33" s="624"/>
      <c r="DD33" s="614">
        <v>4502858</v>
      </c>
      <c r="DE33" s="621"/>
      <c r="DF33" s="621"/>
      <c r="DG33" s="621"/>
      <c r="DH33" s="621"/>
      <c r="DI33" s="621"/>
      <c r="DJ33" s="621"/>
      <c r="DK33" s="622"/>
      <c r="DL33" s="614">
        <v>3717936</v>
      </c>
      <c r="DM33" s="621"/>
      <c r="DN33" s="621"/>
      <c r="DO33" s="621"/>
      <c r="DP33" s="621"/>
      <c r="DQ33" s="621"/>
      <c r="DR33" s="621"/>
      <c r="DS33" s="621"/>
      <c r="DT33" s="621"/>
      <c r="DU33" s="621"/>
      <c r="DV33" s="622"/>
      <c r="DW33" s="611">
        <v>40.200000000000003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188712</v>
      </c>
      <c r="S34" s="609"/>
      <c r="T34" s="609"/>
      <c r="U34" s="609"/>
      <c r="V34" s="609"/>
      <c r="W34" s="609"/>
      <c r="X34" s="609"/>
      <c r="Y34" s="610"/>
      <c r="Z34" s="646">
        <v>1.2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2084648</v>
      </c>
      <c r="CS34" s="609"/>
      <c r="CT34" s="609"/>
      <c r="CU34" s="609"/>
      <c r="CV34" s="609"/>
      <c r="CW34" s="609"/>
      <c r="CX34" s="609"/>
      <c r="CY34" s="610"/>
      <c r="CZ34" s="611">
        <v>13.5</v>
      </c>
      <c r="DA34" s="623"/>
      <c r="DB34" s="623"/>
      <c r="DC34" s="624"/>
      <c r="DD34" s="614">
        <v>1594008</v>
      </c>
      <c r="DE34" s="609"/>
      <c r="DF34" s="609"/>
      <c r="DG34" s="609"/>
      <c r="DH34" s="609"/>
      <c r="DI34" s="609"/>
      <c r="DJ34" s="609"/>
      <c r="DK34" s="610"/>
      <c r="DL34" s="614">
        <v>1348344</v>
      </c>
      <c r="DM34" s="609"/>
      <c r="DN34" s="609"/>
      <c r="DO34" s="609"/>
      <c r="DP34" s="609"/>
      <c r="DQ34" s="609"/>
      <c r="DR34" s="609"/>
      <c r="DS34" s="609"/>
      <c r="DT34" s="609"/>
      <c r="DU34" s="609"/>
      <c r="DV34" s="610"/>
      <c r="DW34" s="611">
        <v>14.6</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98660</v>
      </c>
      <c r="S35" s="609"/>
      <c r="T35" s="609"/>
      <c r="U35" s="609"/>
      <c r="V35" s="609"/>
      <c r="W35" s="609"/>
      <c r="X35" s="609"/>
      <c r="Y35" s="610"/>
      <c r="Z35" s="646">
        <v>0.6</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284865</v>
      </c>
      <c r="CS35" s="621"/>
      <c r="CT35" s="621"/>
      <c r="CU35" s="621"/>
      <c r="CV35" s="621"/>
      <c r="CW35" s="621"/>
      <c r="CX35" s="621"/>
      <c r="CY35" s="622"/>
      <c r="CZ35" s="611">
        <v>1.9</v>
      </c>
      <c r="DA35" s="623"/>
      <c r="DB35" s="623"/>
      <c r="DC35" s="624"/>
      <c r="DD35" s="614">
        <v>179145</v>
      </c>
      <c r="DE35" s="621"/>
      <c r="DF35" s="621"/>
      <c r="DG35" s="621"/>
      <c r="DH35" s="621"/>
      <c r="DI35" s="621"/>
      <c r="DJ35" s="621"/>
      <c r="DK35" s="622"/>
      <c r="DL35" s="614">
        <v>179027</v>
      </c>
      <c r="DM35" s="621"/>
      <c r="DN35" s="621"/>
      <c r="DO35" s="621"/>
      <c r="DP35" s="621"/>
      <c r="DQ35" s="621"/>
      <c r="DR35" s="621"/>
      <c r="DS35" s="621"/>
      <c r="DT35" s="621"/>
      <c r="DU35" s="621"/>
      <c r="DV35" s="622"/>
      <c r="DW35" s="611">
        <v>1.9</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533196</v>
      </c>
      <c r="S36" s="609"/>
      <c r="T36" s="609"/>
      <c r="U36" s="609"/>
      <c r="V36" s="609"/>
      <c r="W36" s="609"/>
      <c r="X36" s="609"/>
      <c r="Y36" s="610"/>
      <c r="Z36" s="646">
        <v>3.4</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2246607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103240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1477672</v>
      </c>
      <c r="CS36" s="609"/>
      <c r="CT36" s="609"/>
      <c r="CU36" s="609"/>
      <c r="CV36" s="609"/>
      <c r="CW36" s="609"/>
      <c r="CX36" s="609"/>
      <c r="CY36" s="610"/>
      <c r="CZ36" s="611">
        <v>9.6</v>
      </c>
      <c r="DA36" s="623"/>
      <c r="DB36" s="623"/>
      <c r="DC36" s="624"/>
      <c r="DD36" s="614">
        <v>1258190</v>
      </c>
      <c r="DE36" s="609"/>
      <c r="DF36" s="609"/>
      <c r="DG36" s="609"/>
      <c r="DH36" s="609"/>
      <c r="DI36" s="609"/>
      <c r="DJ36" s="609"/>
      <c r="DK36" s="610"/>
      <c r="DL36" s="614">
        <v>985253</v>
      </c>
      <c r="DM36" s="609"/>
      <c r="DN36" s="609"/>
      <c r="DO36" s="609"/>
      <c r="DP36" s="609"/>
      <c r="DQ36" s="609"/>
      <c r="DR36" s="609"/>
      <c r="DS36" s="609"/>
      <c r="DT36" s="609"/>
      <c r="DU36" s="609"/>
      <c r="DV36" s="610"/>
      <c r="DW36" s="611">
        <v>10.7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447233</v>
      </c>
      <c r="S37" s="609"/>
      <c r="T37" s="609"/>
      <c r="U37" s="609"/>
      <c r="V37" s="609"/>
      <c r="W37" s="609"/>
      <c r="X37" s="609"/>
      <c r="Y37" s="610"/>
      <c r="Z37" s="646">
        <v>2.8</v>
      </c>
      <c r="AA37" s="646"/>
      <c r="AB37" s="646"/>
      <c r="AC37" s="646"/>
      <c r="AD37" s="647">
        <v>12866</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533745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65505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5738</v>
      </c>
      <c r="CS37" s="621"/>
      <c r="CT37" s="621"/>
      <c r="CU37" s="621"/>
      <c r="CV37" s="621"/>
      <c r="CW37" s="621"/>
      <c r="CX37" s="621"/>
      <c r="CY37" s="622"/>
      <c r="CZ37" s="611">
        <v>0</v>
      </c>
      <c r="DA37" s="623"/>
      <c r="DB37" s="623"/>
      <c r="DC37" s="624"/>
      <c r="DD37" s="614">
        <v>5738</v>
      </c>
      <c r="DE37" s="621"/>
      <c r="DF37" s="621"/>
      <c r="DG37" s="621"/>
      <c r="DH37" s="621"/>
      <c r="DI37" s="621"/>
      <c r="DJ37" s="621"/>
      <c r="DK37" s="622"/>
      <c r="DL37" s="614">
        <v>5738</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1443835</v>
      </c>
      <c r="S38" s="609"/>
      <c r="T38" s="609"/>
      <c r="U38" s="609"/>
      <c r="V38" s="609"/>
      <c r="W38" s="609"/>
      <c r="X38" s="609"/>
      <c r="Y38" s="610"/>
      <c r="Z38" s="646">
        <v>9.1999999999999993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247399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3552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1697615</v>
      </c>
      <c r="CS38" s="609"/>
      <c r="CT38" s="609"/>
      <c r="CU38" s="609"/>
      <c r="CV38" s="609"/>
      <c r="CW38" s="609"/>
      <c r="CX38" s="609"/>
      <c r="CY38" s="610"/>
      <c r="CZ38" s="611">
        <v>11</v>
      </c>
      <c r="DA38" s="623"/>
      <c r="DB38" s="623"/>
      <c r="DC38" s="624"/>
      <c r="DD38" s="614">
        <v>1205322</v>
      </c>
      <c r="DE38" s="609"/>
      <c r="DF38" s="609"/>
      <c r="DG38" s="609"/>
      <c r="DH38" s="609"/>
      <c r="DI38" s="609"/>
      <c r="DJ38" s="609"/>
      <c r="DK38" s="610"/>
      <c r="DL38" s="614">
        <v>1205312</v>
      </c>
      <c r="DM38" s="609"/>
      <c r="DN38" s="609"/>
      <c r="DO38" s="609"/>
      <c r="DP38" s="609"/>
      <c r="DQ38" s="609"/>
      <c r="DR38" s="609"/>
      <c r="DS38" s="609"/>
      <c r="DT38" s="609"/>
      <c r="DU38" s="609"/>
      <c r="DV38" s="610"/>
      <c r="DW38" s="611">
        <v>13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15247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4917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388776</v>
      </c>
      <c r="CS39" s="621"/>
      <c r="CT39" s="621"/>
      <c r="CU39" s="621"/>
      <c r="CV39" s="621"/>
      <c r="CW39" s="621"/>
      <c r="CX39" s="621"/>
      <c r="CY39" s="622"/>
      <c r="CZ39" s="611">
        <v>2.5</v>
      </c>
      <c r="DA39" s="623"/>
      <c r="DB39" s="623"/>
      <c r="DC39" s="624"/>
      <c r="DD39" s="614">
        <v>266193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42035</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13631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60000</v>
      </c>
      <c r="CS40" s="609"/>
      <c r="CT40" s="609"/>
      <c r="CU40" s="609"/>
      <c r="CV40" s="609"/>
      <c r="CW40" s="609"/>
      <c r="CX40" s="609"/>
      <c r="CY40" s="610"/>
      <c r="CZ40" s="611">
        <v>0.4</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15697876</v>
      </c>
      <c r="S41" s="633"/>
      <c r="T41" s="633"/>
      <c r="U41" s="633"/>
      <c r="V41" s="633"/>
      <c r="W41" s="633"/>
      <c r="X41" s="633"/>
      <c r="Y41" s="636"/>
      <c r="Z41" s="637">
        <v>100</v>
      </c>
      <c r="AA41" s="637"/>
      <c r="AB41" s="637"/>
      <c r="AC41" s="637"/>
      <c r="AD41" s="638">
        <v>9196081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226418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1210167</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459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2073595</v>
      </c>
      <c r="CS42" s="621"/>
      <c r="CT42" s="621"/>
      <c r="CU42" s="621"/>
      <c r="CV42" s="621"/>
      <c r="CW42" s="621"/>
      <c r="CX42" s="621"/>
      <c r="CY42" s="622"/>
      <c r="CZ42" s="611">
        <v>13.5</v>
      </c>
      <c r="DA42" s="623"/>
      <c r="DB42" s="623"/>
      <c r="DC42" s="624"/>
      <c r="DD42" s="614">
        <v>589151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50251</v>
      </c>
      <c r="CS43" s="621"/>
      <c r="CT43" s="621"/>
      <c r="CU43" s="621"/>
      <c r="CV43" s="621"/>
      <c r="CW43" s="621"/>
      <c r="CX43" s="621"/>
      <c r="CY43" s="622"/>
      <c r="CZ43" s="611">
        <v>0.3</v>
      </c>
      <c r="DA43" s="623"/>
      <c r="DB43" s="623"/>
      <c r="DC43" s="624"/>
      <c r="DD43" s="614">
        <v>50251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1953463</v>
      </c>
      <c r="CS44" s="609"/>
      <c r="CT44" s="609"/>
      <c r="CU44" s="609"/>
      <c r="CV44" s="609"/>
      <c r="CW44" s="609"/>
      <c r="CX44" s="609"/>
      <c r="CY44" s="610"/>
      <c r="CZ44" s="611">
        <v>12.7</v>
      </c>
      <c r="DA44" s="612"/>
      <c r="DB44" s="612"/>
      <c r="DC44" s="613"/>
      <c r="DD44" s="614">
        <v>577250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263588</v>
      </c>
      <c r="CS45" s="621"/>
      <c r="CT45" s="621"/>
      <c r="CU45" s="621"/>
      <c r="CV45" s="621"/>
      <c r="CW45" s="621"/>
      <c r="CX45" s="621"/>
      <c r="CY45" s="622"/>
      <c r="CZ45" s="611">
        <v>1.7</v>
      </c>
      <c r="DA45" s="623"/>
      <c r="DB45" s="623"/>
      <c r="DC45" s="624"/>
      <c r="DD45" s="614">
        <v>48014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1586994</v>
      </c>
      <c r="CS46" s="609"/>
      <c r="CT46" s="609"/>
      <c r="CU46" s="609"/>
      <c r="CV46" s="609"/>
      <c r="CW46" s="609"/>
      <c r="CX46" s="609"/>
      <c r="CY46" s="610"/>
      <c r="CZ46" s="611">
        <v>10.3</v>
      </c>
      <c r="DA46" s="612"/>
      <c r="DB46" s="612"/>
      <c r="DC46" s="613"/>
      <c r="DD46" s="614">
        <v>511580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120132</v>
      </c>
      <c r="CS47" s="621"/>
      <c r="CT47" s="621"/>
      <c r="CU47" s="621"/>
      <c r="CV47" s="621"/>
      <c r="CW47" s="621"/>
      <c r="CX47" s="621"/>
      <c r="CY47" s="622"/>
      <c r="CZ47" s="611">
        <v>0.8</v>
      </c>
      <c r="DA47" s="623"/>
      <c r="DB47" s="623"/>
      <c r="DC47" s="624"/>
      <c r="DD47" s="614">
        <v>11901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15392357</v>
      </c>
      <c r="CS49" s="593"/>
      <c r="CT49" s="593"/>
      <c r="CU49" s="593"/>
      <c r="CV49" s="593"/>
      <c r="CW49" s="593"/>
      <c r="CX49" s="593"/>
      <c r="CY49" s="594"/>
      <c r="CZ49" s="595">
        <v>100</v>
      </c>
      <c r="DA49" s="596"/>
      <c r="DB49" s="596"/>
      <c r="DC49" s="597"/>
      <c r="DD49" s="598">
        <v>10934103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35mKPrAvlODGF9fJvLXaqcTNJwE9MARkVD8gRwXGyDmPaAXbuzH4FiOwIXXZp5D5Y8kLHodT88lnUDQdCJbA==" saltValue="VAbJ0zsCX29oK0pfqj5s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15700</v>
      </c>
      <c r="R7" s="1090"/>
      <c r="S7" s="1090"/>
      <c r="T7" s="1090"/>
      <c r="U7" s="1090"/>
      <c r="V7" s="1090">
        <v>15395</v>
      </c>
      <c r="W7" s="1090"/>
      <c r="X7" s="1090"/>
      <c r="Y7" s="1090"/>
      <c r="Z7" s="1090"/>
      <c r="AA7" s="1090">
        <v>305</v>
      </c>
      <c r="AB7" s="1090"/>
      <c r="AC7" s="1090"/>
      <c r="AD7" s="1090"/>
      <c r="AE7" s="1091"/>
      <c r="AF7" s="1092">
        <v>38</v>
      </c>
      <c r="AG7" s="1093"/>
      <c r="AH7" s="1093"/>
      <c r="AI7" s="1093"/>
      <c r="AJ7" s="1094"/>
      <c r="AK7" s="1095">
        <v>105</v>
      </c>
      <c r="AL7" s="1096"/>
      <c r="AM7" s="1096"/>
      <c r="AN7" s="1096"/>
      <c r="AO7" s="1096"/>
      <c r="AP7" s="1096">
        <v>17311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560</v>
      </c>
      <c r="BT7" s="1087"/>
      <c r="BU7" s="1087"/>
      <c r="BV7" s="1087"/>
      <c r="BW7" s="1087"/>
      <c r="BX7" s="1087"/>
      <c r="BY7" s="1087"/>
      <c r="BZ7" s="1087"/>
      <c r="CA7" s="1087"/>
      <c r="CB7" s="1087"/>
      <c r="CC7" s="1087"/>
      <c r="CD7" s="1087"/>
      <c r="CE7" s="1087"/>
      <c r="CF7" s="1087"/>
      <c r="CG7" s="1099"/>
      <c r="CH7" s="1083">
        <v>0</v>
      </c>
      <c r="CI7" s="1084"/>
      <c r="CJ7" s="1084"/>
      <c r="CK7" s="1084"/>
      <c r="CL7" s="1085"/>
      <c r="CM7" s="1083">
        <v>18</v>
      </c>
      <c r="CN7" s="1084"/>
      <c r="CO7" s="1084"/>
      <c r="CP7" s="1084"/>
      <c r="CQ7" s="1085"/>
      <c r="CR7" s="1083">
        <v>5</v>
      </c>
      <c r="CS7" s="1084"/>
      <c r="CT7" s="1084"/>
      <c r="CU7" s="1084"/>
      <c r="CV7" s="1085"/>
      <c r="CW7" s="1083" t="s">
        <v>563</v>
      </c>
      <c r="CX7" s="1084"/>
      <c r="CY7" s="1084"/>
      <c r="CZ7" s="1084"/>
      <c r="DA7" s="1085"/>
      <c r="DB7" s="1083">
        <v>110</v>
      </c>
      <c r="DC7" s="1084"/>
      <c r="DD7" s="1084"/>
      <c r="DE7" s="1084"/>
      <c r="DF7" s="1085"/>
      <c r="DG7" s="1083" t="s">
        <v>563</v>
      </c>
      <c r="DH7" s="1084"/>
      <c r="DI7" s="1084"/>
      <c r="DJ7" s="1084"/>
      <c r="DK7" s="1085"/>
      <c r="DL7" s="1083" t="s">
        <v>563</v>
      </c>
      <c r="DM7" s="1084"/>
      <c r="DN7" s="1084"/>
      <c r="DO7" s="1084"/>
      <c r="DP7" s="1085"/>
      <c r="DQ7" s="1083" t="s">
        <v>563</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7</v>
      </c>
      <c r="R8" s="1026"/>
      <c r="S8" s="1026"/>
      <c r="T8" s="1026"/>
      <c r="U8" s="1026"/>
      <c r="V8" s="1026">
        <v>7</v>
      </c>
      <c r="W8" s="1026"/>
      <c r="X8" s="1026"/>
      <c r="Y8" s="1026"/>
      <c r="Z8" s="1026"/>
      <c r="AA8" s="1026" t="s">
        <v>555</v>
      </c>
      <c r="AB8" s="1026"/>
      <c r="AC8" s="1026"/>
      <c r="AD8" s="1026"/>
      <c r="AE8" s="1027"/>
      <c r="AF8" s="1022" t="s">
        <v>122</v>
      </c>
      <c r="AG8" s="1023"/>
      <c r="AH8" s="1023"/>
      <c r="AI8" s="1023"/>
      <c r="AJ8" s="1024"/>
      <c r="AK8" s="1067" t="s">
        <v>556</v>
      </c>
      <c r="AL8" s="1068"/>
      <c r="AM8" s="1068"/>
      <c r="AN8" s="1068"/>
      <c r="AO8" s="1068"/>
      <c r="AP8" s="1068" t="s">
        <v>555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561</v>
      </c>
      <c r="BT8" s="980"/>
      <c r="BU8" s="980"/>
      <c r="BV8" s="980"/>
      <c r="BW8" s="980"/>
      <c r="BX8" s="980"/>
      <c r="BY8" s="980"/>
      <c r="BZ8" s="980"/>
      <c r="CA8" s="980"/>
      <c r="CB8" s="980"/>
      <c r="CC8" s="980"/>
      <c r="CD8" s="980"/>
      <c r="CE8" s="980"/>
      <c r="CF8" s="980"/>
      <c r="CG8" s="1001"/>
      <c r="CH8" s="976">
        <v>0</v>
      </c>
      <c r="CI8" s="977"/>
      <c r="CJ8" s="977"/>
      <c r="CK8" s="977"/>
      <c r="CL8" s="978"/>
      <c r="CM8" s="976">
        <v>57</v>
      </c>
      <c r="CN8" s="977"/>
      <c r="CO8" s="977"/>
      <c r="CP8" s="977"/>
      <c r="CQ8" s="978"/>
      <c r="CR8" s="976">
        <v>18</v>
      </c>
      <c r="CS8" s="977"/>
      <c r="CT8" s="977"/>
      <c r="CU8" s="977"/>
      <c r="CV8" s="978"/>
      <c r="CW8" s="976" t="s">
        <v>563</v>
      </c>
      <c r="CX8" s="977"/>
      <c r="CY8" s="977"/>
      <c r="CZ8" s="977"/>
      <c r="DA8" s="978"/>
      <c r="DB8" s="976" t="s">
        <v>563</v>
      </c>
      <c r="DC8" s="977"/>
      <c r="DD8" s="977"/>
      <c r="DE8" s="977"/>
      <c r="DF8" s="978"/>
      <c r="DG8" s="976" t="s">
        <v>563</v>
      </c>
      <c r="DH8" s="977"/>
      <c r="DI8" s="977"/>
      <c r="DJ8" s="977"/>
      <c r="DK8" s="978"/>
      <c r="DL8" s="976" t="s">
        <v>563</v>
      </c>
      <c r="DM8" s="977"/>
      <c r="DN8" s="977"/>
      <c r="DO8" s="977"/>
      <c r="DP8" s="978"/>
      <c r="DQ8" s="976" t="s">
        <v>563</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52</v>
      </c>
      <c r="R9" s="1026"/>
      <c r="S9" s="1026"/>
      <c r="T9" s="1026"/>
      <c r="U9" s="1026"/>
      <c r="V9" s="1026">
        <v>51</v>
      </c>
      <c r="W9" s="1026"/>
      <c r="X9" s="1026"/>
      <c r="Y9" s="1026"/>
      <c r="Z9" s="1026"/>
      <c r="AA9" s="1026">
        <v>1</v>
      </c>
      <c r="AB9" s="1026"/>
      <c r="AC9" s="1026"/>
      <c r="AD9" s="1026"/>
      <c r="AE9" s="1027"/>
      <c r="AF9" s="1022">
        <v>1</v>
      </c>
      <c r="AG9" s="1023"/>
      <c r="AH9" s="1023"/>
      <c r="AI9" s="1023"/>
      <c r="AJ9" s="1024"/>
      <c r="AK9" s="1067">
        <v>18</v>
      </c>
      <c r="AL9" s="1068"/>
      <c r="AM9" s="1068"/>
      <c r="AN9" s="1068"/>
      <c r="AO9" s="1068"/>
      <c r="AP9" s="1068" t="s">
        <v>555</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562</v>
      </c>
      <c r="BT9" s="980"/>
      <c r="BU9" s="980"/>
      <c r="BV9" s="980"/>
      <c r="BW9" s="980"/>
      <c r="BX9" s="980"/>
      <c r="BY9" s="980"/>
      <c r="BZ9" s="980"/>
      <c r="CA9" s="980"/>
      <c r="CB9" s="980"/>
      <c r="CC9" s="980"/>
      <c r="CD9" s="980"/>
      <c r="CE9" s="980"/>
      <c r="CF9" s="980"/>
      <c r="CG9" s="1001"/>
      <c r="CH9" s="976">
        <v>15</v>
      </c>
      <c r="CI9" s="977"/>
      <c r="CJ9" s="977"/>
      <c r="CK9" s="977"/>
      <c r="CL9" s="978"/>
      <c r="CM9" s="976">
        <v>295</v>
      </c>
      <c r="CN9" s="977"/>
      <c r="CO9" s="977"/>
      <c r="CP9" s="977"/>
      <c r="CQ9" s="978"/>
      <c r="CR9" s="976">
        <v>264</v>
      </c>
      <c r="CS9" s="977"/>
      <c r="CT9" s="977"/>
      <c r="CU9" s="977"/>
      <c r="CV9" s="978"/>
      <c r="CW9" s="976">
        <v>80</v>
      </c>
      <c r="CX9" s="977"/>
      <c r="CY9" s="977"/>
      <c r="CZ9" s="977"/>
      <c r="DA9" s="978"/>
      <c r="DB9" s="976" t="s">
        <v>563</v>
      </c>
      <c r="DC9" s="977"/>
      <c r="DD9" s="977"/>
      <c r="DE9" s="977"/>
      <c r="DF9" s="978"/>
      <c r="DG9" s="976" t="s">
        <v>563</v>
      </c>
      <c r="DH9" s="977"/>
      <c r="DI9" s="977"/>
      <c r="DJ9" s="977"/>
      <c r="DK9" s="978"/>
      <c r="DL9" s="976" t="s">
        <v>563</v>
      </c>
      <c r="DM9" s="977"/>
      <c r="DN9" s="977"/>
      <c r="DO9" s="977"/>
      <c r="DP9" s="978"/>
      <c r="DQ9" s="976" t="s">
        <v>563</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15698</v>
      </c>
      <c r="R23" s="1048"/>
      <c r="S23" s="1048"/>
      <c r="T23" s="1048"/>
      <c r="U23" s="1048"/>
      <c r="V23" s="1048">
        <v>15392</v>
      </c>
      <c r="W23" s="1048"/>
      <c r="X23" s="1048"/>
      <c r="Y23" s="1048"/>
      <c r="Z23" s="1048"/>
      <c r="AA23" s="1048">
        <v>306</v>
      </c>
      <c r="AB23" s="1048"/>
      <c r="AC23" s="1048"/>
      <c r="AD23" s="1048"/>
      <c r="AE23" s="1055"/>
      <c r="AF23" s="1056">
        <v>38</v>
      </c>
      <c r="AG23" s="1048"/>
      <c r="AH23" s="1048"/>
      <c r="AI23" s="1048"/>
      <c r="AJ23" s="1057"/>
      <c r="AK23" s="1058"/>
      <c r="AL23" s="1059"/>
      <c r="AM23" s="1059"/>
      <c r="AN23" s="1059"/>
      <c r="AO23" s="1059"/>
      <c r="AP23" s="1048">
        <v>17311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3219</v>
      </c>
      <c r="R28" s="1038"/>
      <c r="S28" s="1038"/>
      <c r="T28" s="1038"/>
      <c r="U28" s="1038"/>
      <c r="V28" s="1038">
        <v>3116</v>
      </c>
      <c r="W28" s="1038"/>
      <c r="X28" s="1038"/>
      <c r="Y28" s="1038"/>
      <c r="Z28" s="1038"/>
      <c r="AA28" s="1038">
        <v>103</v>
      </c>
      <c r="AB28" s="1038"/>
      <c r="AC28" s="1038"/>
      <c r="AD28" s="1038"/>
      <c r="AE28" s="1039"/>
      <c r="AF28" s="1040">
        <v>103</v>
      </c>
      <c r="AG28" s="1038"/>
      <c r="AH28" s="1038"/>
      <c r="AI28" s="1038"/>
      <c r="AJ28" s="1041"/>
      <c r="AK28" s="1029">
        <v>226</v>
      </c>
      <c r="AL28" s="1030"/>
      <c r="AM28" s="1030"/>
      <c r="AN28" s="1030"/>
      <c r="AO28" s="1030"/>
      <c r="AP28" s="1030" t="s">
        <v>556</v>
      </c>
      <c r="AQ28" s="1030"/>
      <c r="AR28" s="1030"/>
      <c r="AS28" s="1030"/>
      <c r="AT28" s="1030"/>
      <c r="AU28" s="1030" t="s">
        <v>556</v>
      </c>
      <c r="AV28" s="1030"/>
      <c r="AW28" s="1030"/>
      <c r="AX28" s="1030"/>
      <c r="AY28" s="1030"/>
      <c r="AZ28" s="1031" t="s">
        <v>556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487</v>
      </c>
      <c r="R29" s="1026"/>
      <c r="S29" s="1026"/>
      <c r="T29" s="1026"/>
      <c r="U29" s="1026"/>
      <c r="V29" s="1026">
        <v>476</v>
      </c>
      <c r="W29" s="1026"/>
      <c r="X29" s="1026"/>
      <c r="Y29" s="1026"/>
      <c r="Z29" s="1026"/>
      <c r="AA29" s="1026">
        <v>10</v>
      </c>
      <c r="AB29" s="1026"/>
      <c r="AC29" s="1026"/>
      <c r="AD29" s="1026"/>
      <c r="AE29" s="1027"/>
      <c r="AF29" s="1022">
        <v>10</v>
      </c>
      <c r="AG29" s="1023"/>
      <c r="AH29" s="1023"/>
      <c r="AI29" s="1023"/>
      <c r="AJ29" s="1024"/>
      <c r="AK29" s="967">
        <v>111</v>
      </c>
      <c r="AL29" s="958"/>
      <c r="AM29" s="958"/>
      <c r="AN29" s="958"/>
      <c r="AO29" s="958"/>
      <c r="AP29" s="958" t="s">
        <v>556</v>
      </c>
      <c r="AQ29" s="958"/>
      <c r="AR29" s="958"/>
      <c r="AS29" s="958"/>
      <c r="AT29" s="958"/>
      <c r="AU29" s="958" t="s">
        <v>556</v>
      </c>
      <c r="AV29" s="958"/>
      <c r="AW29" s="958"/>
      <c r="AX29" s="958"/>
      <c r="AY29" s="958"/>
      <c r="AZ29" s="1028" t="s">
        <v>556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3292</v>
      </c>
      <c r="R30" s="1026"/>
      <c r="S30" s="1026"/>
      <c r="T30" s="1026"/>
      <c r="U30" s="1026"/>
      <c r="V30" s="1026">
        <v>3234</v>
      </c>
      <c r="W30" s="1026"/>
      <c r="X30" s="1026"/>
      <c r="Y30" s="1026"/>
      <c r="Z30" s="1026"/>
      <c r="AA30" s="1026">
        <v>58</v>
      </c>
      <c r="AB30" s="1026"/>
      <c r="AC30" s="1026"/>
      <c r="AD30" s="1026"/>
      <c r="AE30" s="1027"/>
      <c r="AF30" s="1022">
        <v>58</v>
      </c>
      <c r="AG30" s="1023"/>
      <c r="AH30" s="1023"/>
      <c r="AI30" s="1023"/>
      <c r="AJ30" s="1024"/>
      <c r="AK30" s="967">
        <v>520</v>
      </c>
      <c r="AL30" s="958"/>
      <c r="AM30" s="958"/>
      <c r="AN30" s="958"/>
      <c r="AO30" s="958"/>
      <c r="AP30" s="958" t="s">
        <v>556</v>
      </c>
      <c r="AQ30" s="958"/>
      <c r="AR30" s="958"/>
      <c r="AS30" s="958"/>
      <c r="AT30" s="958"/>
      <c r="AU30" s="958" t="s">
        <v>556</v>
      </c>
      <c r="AV30" s="958"/>
      <c r="AW30" s="958"/>
      <c r="AX30" s="958"/>
      <c r="AY30" s="958"/>
      <c r="AZ30" s="1028" t="s">
        <v>556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19</v>
      </c>
      <c r="R31" s="1026"/>
      <c r="S31" s="1026"/>
      <c r="T31" s="1026"/>
      <c r="U31" s="1026"/>
      <c r="V31" s="1026">
        <v>19</v>
      </c>
      <c r="W31" s="1026"/>
      <c r="X31" s="1026"/>
      <c r="Y31" s="1026"/>
      <c r="Z31" s="1026"/>
      <c r="AA31" s="1026">
        <v>0</v>
      </c>
      <c r="AB31" s="1026"/>
      <c r="AC31" s="1026"/>
      <c r="AD31" s="1026"/>
      <c r="AE31" s="1027"/>
      <c r="AF31" s="1022">
        <v>0</v>
      </c>
      <c r="AG31" s="1023"/>
      <c r="AH31" s="1023"/>
      <c r="AI31" s="1023"/>
      <c r="AJ31" s="1024"/>
      <c r="AK31" s="967">
        <v>6</v>
      </c>
      <c r="AL31" s="958"/>
      <c r="AM31" s="958"/>
      <c r="AN31" s="958"/>
      <c r="AO31" s="958"/>
      <c r="AP31" s="958" t="s">
        <v>556</v>
      </c>
      <c r="AQ31" s="958"/>
      <c r="AR31" s="958"/>
      <c r="AS31" s="958"/>
      <c r="AT31" s="958"/>
      <c r="AU31" s="958" t="s">
        <v>556</v>
      </c>
      <c r="AV31" s="958"/>
      <c r="AW31" s="958"/>
      <c r="AX31" s="958"/>
      <c r="AY31" s="958"/>
      <c r="AZ31" s="1028" t="s">
        <v>556</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1134</v>
      </c>
      <c r="R32" s="1026"/>
      <c r="S32" s="1026"/>
      <c r="T32" s="1026"/>
      <c r="U32" s="1026"/>
      <c r="V32" s="1026">
        <v>1134</v>
      </c>
      <c r="W32" s="1026"/>
      <c r="X32" s="1026"/>
      <c r="Y32" s="1026"/>
      <c r="Z32" s="1026"/>
      <c r="AA32" s="1026" t="s">
        <v>556</v>
      </c>
      <c r="AB32" s="1026"/>
      <c r="AC32" s="1026"/>
      <c r="AD32" s="1026"/>
      <c r="AE32" s="1027"/>
      <c r="AF32" s="1022">
        <v>113</v>
      </c>
      <c r="AG32" s="1023"/>
      <c r="AH32" s="1023"/>
      <c r="AI32" s="1023"/>
      <c r="AJ32" s="1024"/>
      <c r="AK32" s="967">
        <v>432</v>
      </c>
      <c r="AL32" s="958"/>
      <c r="AM32" s="958"/>
      <c r="AN32" s="958"/>
      <c r="AO32" s="958"/>
      <c r="AP32" s="958">
        <v>3075</v>
      </c>
      <c r="AQ32" s="958"/>
      <c r="AR32" s="958"/>
      <c r="AS32" s="958"/>
      <c r="AT32" s="958"/>
      <c r="AU32" s="958">
        <v>2235</v>
      </c>
      <c r="AV32" s="958"/>
      <c r="AW32" s="958"/>
      <c r="AX32" s="958"/>
      <c r="AY32" s="958"/>
      <c r="AZ32" s="1028" t="s">
        <v>556</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14</v>
      </c>
      <c r="R33" s="1026"/>
      <c r="S33" s="1026"/>
      <c r="T33" s="1026"/>
      <c r="U33" s="1026"/>
      <c r="V33" s="1026">
        <v>14</v>
      </c>
      <c r="W33" s="1026"/>
      <c r="X33" s="1026"/>
      <c r="Y33" s="1026"/>
      <c r="Z33" s="1026"/>
      <c r="AA33" s="1026" t="s">
        <v>556</v>
      </c>
      <c r="AB33" s="1026"/>
      <c r="AC33" s="1026"/>
      <c r="AD33" s="1026"/>
      <c r="AE33" s="1027"/>
      <c r="AF33" s="1022" t="s">
        <v>122</v>
      </c>
      <c r="AG33" s="1023"/>
      <c r="AH33" s="1023"/>
      <c r="AI33" s="1023"/>
      <c r="AJ33" s="1024"/>
      <c r="AK33" s="967">
        <v>14</v>
      </c>
      <c r="AL33" s="958"/>
      <c r="AM33" s="958"/>
      <c r="AN33" s="958"/>
      <c r="AO33" s="958"/>
      <c r="AP33" s="958" t="s">
        <v>556</v>
      </c>
      <c r="AQ33" s="958"/>
      <c r="AR33" s="958"/>
      <c r="AS33" s="958"/>
      <c r="AT33" s="958"/>
      <c r="AU33" s="958" t="s">
        <v>556</v>
      </c>
      <c r="AV33" s="958"/>
      <c r="AW33" s="958"/>
      <c r="AX33" s="958"/>
      <c r="AY33" s="958"/>
      <c r="AZ33" s="1028" t="s">
        <v>556</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457</v>
      </c>
      <c r="R34" s="1026"/>
      <c r="S34" s="1026"/>
      <c r="T34" s="1026"/>
      <c r="U34" s="1026"/>
      <c r="V34" s="1026">
        <v>452</v>
      </c>
      <c r="W34" s="1026"/>
      <c r="X34" s="1026"/>
      <c r="Y34" s="1026"/>
      <c r="Z34" s="1026"/>
      <c r="AA34" s="1026">
        <v>5</v>
      </c>
      <c r="AB34" s="1026"/>
      <c r="AC34" s="1026"/>
      <c r="AD34" s="1026"/>
      <c r="AE34" s="1027"/>
      <c r="AF34" s="1022">
        <v>5</v>
      </c>
      <c r="AG34" s="1023"/>
      <c r="AH34" s="1023"/>
      <c r="AI34" s="1023"/>
      <c r="AJ34" s="1024"/>
      <c r="AK34" s="967">
        <v>247</v>
      </c>
      <c r="AL34" s="958"/>
      <c r="AM34" s="958"/>
      <c r="AN34" s="958"/>
      <c r="AO34" s="958"/>
      <c r="AP34" s="958">
        <v>203</v>
      </c>
      <c r="AQ34" s="958"/>
      <c r="AR34" s="958"/>
      <c r="AS34" s="958"/>
      <c r="AT34" s="958"/>
      <c r="AU34" s="958">
        <v>203</v>
      </c>
      <c r="AV34" s="958"/>
      <c r="AW34" s="958"/>
      <c r="AX34" s="958"/>
      <c r="AY34" s="958"/>
      <c r="AZ34" s="1028" t="s">
        <v>556</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399</v>
      </c>
      <c r="C35" s="1018"/>
      <c r="D35" s="1018"/>
      <c r="E35" s="1018"/>
      <c r="F35" s="1018"/>
      <c r="G35" s="1018"/>
      <c r="H35" s="1018"/>
      <c r="I35" s="1018"/>
      <c r="J35" s="1018"/>
      <c r="K35" s="1018"/>
      <c r="L35" s="1018"/>
      <c r="M35" s="1018"/>
      <c r="N35" s="1018"/>
      <c r="O35" s="1018"/>
      <c r="P35" s="1019"/>
      <c r="Q35" s="1025">
        <v>0</v>
      </c>
      <c r="R35" s="1026"/>
      <c r="S35" s="1026"/>
      <c r="T35" s="1026"/>
      <c r="U35" s="1026"/>
      <c r="V35" s="1026" t="s">
        <v>556</v>
      </c>
      <c r="W35" s="1026"/>
      <c r="X35" s="1026"/>
      <c r="Y35" s="1026"/>
      <c r="Z35" s="1026"/>
      <c r="AA35" s="1026">
        <v>0</v>
      </c>
      <c r="AB35" s="1026"/>
      <c r="AC35" s="1026"/>
      <c r="AD35" s="1026"/>
      <c r="AE35" s="1027"/>
      <c r="AF35" s="1022">
        <v>0</v>
      </c>
      <c r="AG35" s="1023"/>
      <c r="AH35" s="1023"/>
      <c r="AI35" s="1023"/>
      <c r="AJ35" s="1024"/>
      <c r="AK35" s="967" t="s">
        <v>556</v>
      </c>
      <c r="AL35" s="958"/>
      <c r="AM35" s="958"/>
      <c r="AN35" s="958"/>
      <c r="AO35" s="958"/>
      <c r="AP35" s="958" t="s">
        <v>556</v>
      </c>
      <c r="AQ35" s="958"/>
      <c r="AR35" s="958"/>
      <c r="AS35" s="958"/>
      <c r="AT35" s="958"/>
      <c r="AU35" s="958" t="s">
        <v>556</v>
      </c>
      <c r="AV35" s="958"/>
      <c r="AW35" s="958"/>
      <c r="AX35" s="958"/>
      <c r="AY35" s="958"/>
      <c r="AZ35" s="1028" t="s">
        <v>556</v>
      </c>
      <c r="BA35" s="1028"/>
      <c r="BB35" s="1028"/>
      <c r="BC35" s="1028"/>
      <c r="BD35" s="1028"/>
      <c r="BE35" s="959" t="s">
        <v>397</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571</v>
      </c>
      <c r="C37" s="1018"/>
      <c r="D37" s="1018"/>
      <c r="E37" s="1018"/>
      <c r="F37" s="1018"/>
      <c r="G37" s="1018"/>
      <c r="H37" s="1018"/>
      <c r="I37" s="1018"/>
      <c r="J37" s="1018"/>
      <c r="K37" s="1018"/>
      <c r="L37" s="1018"/>
      <c r="M37" s="1018"/>
      <c r="N37" s="1018"/>
      <c r="O37" s="1018"/>
      <c r="P37" s="1019"/>
      <c r="Q37" s="1025">
        <v>415691</v>
      </c>
      <c r="R37" s="1026"/>
      <c r="S37" s="1026"/>
      <c r="T37" s="1026"/>
      <c r="U37" s="1026"/>
      <c r="V37" s="1026">
        <v>415691</v>
      </c>
      <c r="W37" s="1026"/>
      <c r="X37" s="1026"/>
      <c r="Y37" s="1026"/>
      <c r="Z37" s="1026"/>
      <c r="AA37" s="1026">
        <v>0</v>
      </c>
      <c r="AB37" s="1026"/>
      <c r="AC37" s="1026"/>
      <c r="AD37" s="1026"/>
      <c r="AE37" s="1027"/>
      <c r="AF37" s="1022"/>
      <c r="AG37" s="1023"/>
      <c r="AH37" s="1023"/>
      <c r="AI37" s="1023"/>
      <c r="AJ37" s="1024"/>
      <c r="AK37" s="967"/>
      <c r="AL37" s="958"/>
      <c r="AM37" s="958"/>
      <c r="AN37" s="958"/>
      <c r="AO37" s="958"/>
      <c r="AP37" s="958">
        <v>1000332</v>
      </c>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t="s">
        <v>572</v>
      </c>
      <c r="C38" s="1018"/>
      <c r="D38" s="1018"/>
      <c r="E38" s="1018"/>
      <c r="F38" s="1018"/>
      <c r="G38" s="1018"/>
      <c r="H38" s="1018"/>
      <c r="I38" s="1018"/>
      <c r="J38" s="1018"/>
      <c r="K38" s="1018"/>
      <c r="L38" s="1018"/>
      <c r="M38" s="1018"/>
      <c r="N38" s="1018"/>
      <c r="O38" s="1018"/>
      <c r="P38" s="1019"/>
      <c r="Q38" s="1025">
        <v>544456</v>
      </c>
      <c r="R38" s="1026"/>
      <c r="S38" s="1026"/>
      <c r="T38" s="1026"/>
      <c r="U38" s="1026"/>
      <c r="V38" s="1026">
        <v>544456</v>
      </c>
      <c r="W38" s="1026"/>
      <c r="X38" s="1026"/>
      <c r="Y38" s="1026"/>
      <c r="Z38" s="1026"/>
      <c r="AA38" s="1026">
        <v>0</v>
      </c>
      <c r="AB38" s="1026"/>
      <c r="AC38" s="1026"/>
      <c r="AD38" s="1026"/>
      <c r="AE38" s="1027"/>
      <c r="AF38" s="1022"/>
      <c r="AG38" s="1023"/>
      <c r="AH38" s="1023"/>
      <c r="AI38" s="1023"/>
      <c r="AJ38" s="1024"/>
      <c r="AK38" s="967"/>
      <c r="AL38" s="958"/>
      <c r="AM38" s="958"/>
      <c r="AN38" s="958"/>
      <c r="AO38" s="958"/>
      <c r="AP38" s="958">
        <v>1656918</v>
      </c>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t="s">
        <v>573</v>
      </c>
      <c r="C39" s="1018"/>
      <c r="D39" s="1018"/>
      <c r="E39" s="1018"/>
      <c r="F39" s="1018"/>
      <c r="G39" s="1018"/>
      <c r="H39" s="1018"/>
      <c r="I39" s="1018"/>
      <c r="J39" s="1018"/>
      <c r="K39" s="1018"/>
      <c r="L39" s="1018"/>
      <c r="M39" s="1018"/>
      <c r="N39" s="1018"/>
      <c r="O39" s="1018"/>
      <c r="P39" s="1019"/>
      <c r="Q39" s="1025">
        <v>174198</v>
      </c>
      <c r="R39" s="1026"/>
      <c r="S39" s="1026"/>
      <c r="T39" s="1026"/>
      <c r="U39" s="1026"/>
      <c r="V39" s="1026">
        <v>174198</v>
      </c>
      <c r="W39" s="1026"/>
      <c r="X39" s="1026"/>
      <c r="Y39" s="1026"/>
      <c r="Z39" s="1026"/>
      <c r="AA39" s="1026">
        <v>0</v>
      </c>
      <c r="AB39" s="1026"/>
      <c r="AC39" s="1026"/>
      <c r="AD39" s="1026"/>
      <c r="AE39" s="1027"/>
      <c r="AF39" s="1022"/>
      <c r="AG39" s="1023"/>
      <c r="AH39" s="1023"/>
      <c r="AI39" s="1023"/>
      <c r="AJ39" s="1024"/>
      <c r="AK39" s="967"/>
      <c r="AL39" s="958"/>
      <c r="AM39" s="958"/>
      <c r="AN39" s="958"/>
      <c r="AO39" s="958"/>
      <c r="AP39" s="958">
        <v>417458</v>
      </c>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290</v>
      </c>
      <c r="AG63" s="946"/>
      <c r="AH63" s="946"/>
      <c r="AI63" s="946"/>
      <c r="AJ63" s="1009"/>
      <c r="AK63" s="1010"/>
      <c r="AL63" s="950"/>
      <c r="AM63" s="950"/>
      <c r="AN63" s="950"/>
      <c r="AO63" s="950"/>
      <c r="AP63" s="946">
        <v>3278</v>
      </c>
      <c r="AQ63" s="946"/>
      <c r="AR63" s="946"/>
      <c r="AS63" s="946"/>
      <c r="AT63" s="946"/>
      <c r="AU63" s="946">
        <v>2438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403</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404</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557</v>
      </c>
      <c r="C68" s="973"/>
      <c r="D68" s="973"/>
      <c r="E68" s="973"/>
      <c r="F68" s="973"/>
      <c r="G68" s="973"/>
      <c r="H68" s="973"/>
      <c r="I68" s="973"/>
      <c r="J68" s="973"/>
      <c r="K68" s="973"/>
      <c r="L68" s="973"/>
      <c r="M68" s="973"/>
      <c r="N68" s="973"/>
      <c r="O68" s="973"/>
      <c r="P68" s="974"/>
      <c r="Q68" s="975">
        <v>1609</v>
      </c>
      <c r="R68" s="969"/>
      <c r="S68" s="969"/>
      <c r="T68" s="969"/>
      <c r="U68" s="969"/>
      <c r="V68" s="969">
        <v>1467</v>
      </c>
      <c r="W68" s="969"/>
      <c r="X68" s="969"/>
      <c r="Y68" s="969"/>
      <c r="Z68" s="969"/>
      <c r="AA68" s="969">
        <v>141</v>
      </c>
      <c r="AB68" s="969"/>
      <c r="AC68" s="969"/>
      <c r="AD68" s="969"/>
      <c r="AE68" s="969"/>
      <c r="AF68" s="969">
        <v>141</v>
      </c>
      <c r="AG68" s="969"/>
      <c r="AH68" s="969"/>
      <c r="AI68" s="969"/>
      <c r="AJ68" s="969"/>
      <c r="AK68" s="969" t="s">
        <v>563</v>
      </c>
      <c r="AL68" s="969"/>
      <c r="AM68" s="969"/>
      <c r="AN68" s="969"/>
      <c r="AO68" s="969"/>
      <c r="AP68" s="969" t="s">
        <v>563</v>
      </c>
      <c r="AQ68" s="969"/>
      <c r="AR68" s="969"/>
      <c r="AS68" s="969"/>
      <c r="AT68" s="969"/>
      <c r="AU68" s="969" t="s">
        <v>563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558</v>
      </c>
      <c r="C69" s="962"/>
      <c r="D69" s="962"/>
      <c r="E69" s="962"/>
      <c r="F69" s="962"/>
      <c r="G69" s="962"/>
      <c r="H69" s="962"/>
      <c r="I69" s="962"/>
      <c r="J69" s="962"/>
      <c r="K69" s="962"/>
      <c r="L69" s="962"/>
      <c r="M69" s="962"/>
      <c r="N69" s="962"/>
      <c r="O69" s="962"/>
      <c r="P69" s="963"/>
      <c r="Q69" s="964">
        <v>456917</v>
      </c>
      <c r="R69" s="958"/>
      <c r="S69" s="958"/>
      <c r="T69" s="958"/>
      <c r="U69" s="958"/>
      <c r="V69" s="958">
        <v>456118</v>
      </c>
      <c r="W69" s="958"/>
      <c r="X69" s="958"/>
      <c r="Y69" s="958"/>
      <c r="Z69" s="958"/>
      <c r="AA69" s="958">
        <v>799</v>
      </c>
      <c r="AB69" s="958"/>
      <c r="AC69" s="958"/>
      <c r="AD69" s="958"/>
      <c r="AE69" s="958"/>
      <c r="AF69" s="958">
        <v>794</v>
      </c>
      <c r="AG69" s="958"/>
      <c r="AH69" s="958"/>
      <c r="AI69" s="958"/>
      <c r="AJ69" s="958"/>
      <c r="AK69" s="958">
        <v>892</v>
      </c>
      <c r="AL69" s="958"/>
      <c r="AM69" s="958"/>
      <c r="AN69" s="958"/>
      <c r="AO69" s="958"/>
      <c r="AP69" s="958" t="s">
        <v>563</v>
      </c>
      <c r="AQ69" s="958"/>
      <c r="AR69" s="958"/>
      <c r="AS69" s="958"/>
      <c r="AT69" s="958"/>
      <c r="AU69" s="958" t="s">
        <v>563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559</v>
      </c>
      <c r="C70" s="962"/>
      <c r="D70" s="962"/>
      <c r="E70" s="962"/>
      <c r="F70" s="962"/>
      <c r="G70" s="962"/>
      <c r="H70" s="962"/>
      <c r="I70" s="962"/>
      <c r="J70" s="962"/>
      <c r="K70" s="962"/>
      <c r="L70" s="962"/>
      <c r="M70" s="962"/>
      <c r="N70" s="962"/>
      <c r="O70" s="962"/>
      <c r="P70" s="963"/>
      <c r="Q70" s="964">
        <v>4343</v>
      </c>
      <c r="R70" s="958"/>
      <c r="S70" s="958"/>
      <c r="T70" s="958"/>
      <c r="U70" s="958"/>
      <c r="V70" s="958">
        <v>4160</v>
      </c>
      <c r="W70" s="958"/>
      <c r="X70" s="958"/>
      <c r="Y70" s="958"/>
      <c r="Z70" s="958"/>
      <c r="AA70" s="958">
        <v>183</v>
      </c>
      <c r="AB70" s="958"/>
      <c r="AC70" s="958"/>
      <c r="AD70" s="958"/>
      <c r="AE70" s="958"/>
      <c r="AF70" s="958">
        <v>183</v>
      </c>
      <c r="AG70" s="958"/>
      <c r="AH70" s="958"/>
      <c r="AI70" s="958"/>
      <c r="AJ70" s="958"/>
      <c r="AK70" s="958" t="s">
        <v>556</v>
      </c>
      <c r="AL70" s="958"/>
      <c r="AM70" s="958"/>
      <c r="AN70" s="958"/>
      <c r="AO70" s="958"/>
      <c r="AP70" s="958" t="s">
        <v>556</v>
      </c>
      <c r="AQ70" s="958"/>
      <c r="AR70" s="958"/>
      <c r="AS70" s="958"/>
      <c r="AT70" s="958"/>
      <c r="AU70" s="958" t="s">
        <v>556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564</v>
      </c>
      <c r="C71" s="962"/>
      <c r="D71" s="962"/>
      <c r="E71" s="962"/>
      <c r="F71" s="962"/>
      <c r="G71" s="962"/>
      <c r="H71" s="962"/>
      <c r="I71" s="962"/>
      <c r="J71" s="962"/>
      <c r="K71" s="962"/>
      <c r="L71" s="962"/>
      <c r="M71" s="962"/>
      <c r="N71" s="962"/>
      <c r="O71" s="962"/>
      <c r="P71" s="963"/>
      <c r="Q71" s="964">
        <v>28832</v>
      </c>
      <c r="R71" s="958"/>
      <c r="S71" s="958"/>
      <c r="T71" s="958"/>
      <c r="U71" s="958"/>
      <c r="V71" s="958">
        <v>26141</v>
      </c>
      <c r="W71" s="958"/>
      <c r="X71" s="958"/>
      <c r="Y71" s="958"/>
      <c r="Z71" s="958"/>
      <c r="AA71" s="958">
        <v>2691</v>
      </c>
      <c r="AB71" s="958"/>
      <c r="AC71" s="958"/>
      <c r="AD71" s="958"/>
      <c r="AE71" s="958"/>
      <c r="AF71" s="958">
        <v>36115</v>
      </c>
      <c r="AG71" s="958"/>
      <c r="AH71" s="958"/>
      <c r="AI71" s="958"/>
      <c r="AJ71" s="958"/>
      <c r="AK71" s="958" t="s">
        <v>563</v>
      </c>
      <c r="AL71" s="958"/>
      <c r="AM71" s="958"/>
      <c r="AN71" s="958"/>
      <c r="AO71" s="958"/>
      <c r="AP71" s="958">
        <v>55247</v>
      </c>
      <c r="AQ71" s="958"/>
      <c r="AR71" s="958"/>
      <c r="AS71" s="958"/>
      <c r="AT71" s="958"/>
      <c r="AU71" s="958">
        <v>24876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565</v>
      </c>
      <c r="C72" s="962"/>
      <c r="D72" s="962"/>
      <c r="E72" s="962"/>
      <c r="F72" s="962"/>
      <c r="G72" s="962"/>
      <c r="H72" s="962"/>
      <c r="I72" s="962"/>
      <c r="J72" s="962"/>
      <c r="K72" s="962"/>
      <c r="L72" s="962"/>
      <c r="M72" s="962"/>
      <c r="N72" s="962"/>
      <c r="O72" s="962"/>
      <c r="P72" s="963"/>
      <c r="Q72" s="964">
        <v>3013</v>
      </c>
      <c r="R72" s="958"/>
      <c r="S72" s="958"/>
      <c r="T72" s="958"/>
      <c r="U72" s="958"/>
      <c r="V72" s="958">
        <v>2588</v>
      </c>
      <c r="W72" s="958"/>
      <c r="X72" s="958"/>
      <c r="Y72" s="958"/>
      <c r="Z72" s="958"/>
      <c r="AA72" s="958">
        <v>425</v>
      </c>
      <c r="AB72" s="958"/>
      <c r="AC72" s="958"/>
      <c r="AD72" s="958"/>
      <c r="AE72" s="958"/>
      <c r="AF72" s="958">
        <v>3544</v>
      </c>
      <c r="AG72" s="958"/>
      <c r="AH72" s="958"/>
      <c r="AI72" s="958"/>
      <c r="AJ72" s="958"/>
      <c r="AK72" s="958" t="s">
        <v>563</v>
      </c>
      <c r="AL72" s="958"/>
      <c r="AM72" s="958"/>
      <c r="AN72" s="958"/>
      <c r="AO72" s="958"/>
      <c r="AP72" s="958">
        <v>9249</v>
      </c>
      <c r="AQ72" s="958"/>
      <c r="AR72" s="958"/>
      <c r="AS72" s="958"/>
      <c r="AT72" s="958"/>
      <c r="AU72" s="958" t="s">
        <v>563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40777</v>
      </c>
      <c r="AG88" s="946"/>
      <c r="AH88" s="946"/>
      <c r="AI88" s="946"/>
      <c r="AJ88" s="946"/>
      <c r="AK88" s="950"/>
      <c r="AL88" s="950"/>
      <c r="AM88" s="950"/>
      <c r="AN88" s="950"/>
      <c r="AO88" s="950"/>
      <c r="AP88" s="946">
        <v>64496</v>
      </c>
      <c r="AQ88" s="946"/>
      <c r="AR88" s="946"/>
      <c r="AS88" s="946"/>
      <c r="AT88" s="946"/>
      <c r="AU88" s="946">
        <v>24876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287</v>
      </c>
      <c r="CS102" s="940"/>
      <c r="CT102" s="940"/>
      <c r="CU102" s="940"/>
      <c r="CV102" s="941"/>
      <c r="CW102" s="939">
        <v>80</v>
      </c>
      <c r="CX102" s="940"/>
      <c r="CY102" s="940"/>
      <c r="CZ102" s="940"/>
      <c r="DA102" s="941"/>
      <c r="DB102" s="939">
        <v>110</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2">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1933298</v>
      </c>
      <c r="AB110" s="876"/>
      <c r="AC110" s="876"/>
      <c r="AD110" s="876"/>
      <c r="AE110" s="877"/>
      <c r="AF110" s="878">
        <v>1924473</v>
      </c>
      <c r="AG110" s="876"/>
      <c r="AH110" s="876"/>
      <c r="AI110" s="876"/>
      <c r="AJ110" s="877"/>
      <c r="AK110" s="878">
        <v>1997940</v>
      </c>
      <c r="AL110" s="876"/>
      <c r="AM110" s="876"/>
      <c r="AN110" s="876"/>
      <c r="AO110" s="877"/>
      <c r="AP110" s="879">
        <v>27.4</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18155748</v>
      </c>
      <c r="BR110" s="829"/>
      <c r="BS110" s="829"/>
      <c r="BT110" s="829"/>
      <c r="BU110" s="829"/>
      <c r="BV110" s="829">
        <v>17764795</v>
      </c>
      <c r="BW110" s="829"/>
      <c r="BX110" s="829"/>
      <c r="BY110" s="829"/>
      <c r="BZ110" s="829"/>
      <c r="CA110" s="829">
        <v>17311479</v>
      </c>
      <c r="CB110" s="829"/>
      <c r="CC110" s="829"/>
      <c r="CD110" s="829"/>
      <c r="CE110" s="829"/>
      <c r="CF110" s="853">
        <v>237.4</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237825</v>
      </c>
      <c r="BR111" s="804"/>
      <c r="BS111" s="804"/>
      <c r="BT111" s="804"/>
      <c r="BU111" s="804"/>
      <c r="BV111" s="804">
        <v>225238</v>
      </c>
      <c r="BW111" s="804"/>
      <c r="BX111" s="804"/>
      <c r="BY111" s="804"/>
      <c r="BZ111" s="804"/>
      <c r="CA111" s="804">
        <v>212650</v>
      </c>
      <c r="CB111" s="804"/>
      <c r="CC111" s="804"/>
      <c r="CD111" s="804"/>
      <c r="CE111" s="804"/>
      <c r="CF111" s="862">
        <v>2.9</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3018536</v>
      </c>
      <c r="BR112" s="804"/>
      <c r="BS112" s="804"/>
      <c r="BT112" s="804"/>
      <c r="BU112" s="804"/>
      <c r="BV112" s="804">
        <v>2661084</v>
      </c>
      <c r="BW112" s="804"/>
      <c r="BX112" s="804"/>
      <c r="BY112" s="804"/>
      <c r="BZ112" s="804"/>
      <c r="CA112" s="804">
        <v>2235312</v>
      </c>
      <c r="CB112" s="804"/>
      <c r="CC112" s="804"/>
      <c r="CD112" s="804"/>
      <c r="CE112" s="804"/>
      <c r="CF112" s="862">
        <v>30.7</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369042</v>
      </c>
      <c r="AB113" s="906"/>
      <c r="AC113" s="906"/>
      <c r="AD113" s="906"/>
      <c r="AE113" s="907"/>
      <c r="AF113" s="908">
        <v>333341</v>
      </c>
      <c r="AG113" s="906"/>
      <c r="AH113" s="906"/>
      <c r="AI113" s="906"/>
      <c r="AJ113" s="907"/>
      <c r="AK113" s="908">
        <v>302322</v>
      </c>
      <c r="AL113" s="906"/>
      <c r="AM113" s="906"/>
      <c r="AN113" s="906"/>
      <c r="AO113" s="907"/>
      <c r="AP113" s="909">
        <v>4.0999999999999996</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v>24876</v>
      </c>
      <c r="CB113" s="804"/>
      <c r="CC113" s="804"/>
      <c r="CD113" s="804"/>
      <c r="CE113" s="804"/>
      <c r="CF113" s="862">
        <v>0.3</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v>6071</v>
      </c>
      <c r="AL114" s="767"/>
      <c r="AM114" s="767"/>
      <c r="AN114" s="767"/>
      <c r="AO114" s="768"/>
      <c r="AP114" s="811">
        <v>0.1</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2964581</v>
      </c>
      <c r="BR114" s="804"/>
      <c r="BS114" s="804"/>
      <c r="BT114" s="804"/>
      <c r="BU114" s="804"/>
      <c r="BV114" s="804">
        <v>2918530</v>
      </c>
      <c r="BW114" s="804"/>
      <c r="BX114" s="804"/>
      <c r="BY114" s="804"/>
      <c r="BZ114" s="804"/>
      <c r="CA114" s="804">
        <v>3105244</v>
      </c>
      <c r="CB114" s="804"/>
      <c r="CC114" s="804"/>
      <c r="CD114" s="804"/>
      <c r="CE114" s="804"/>
      <c r="CF114" s="862">
        <v>42.6</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15421</v>
      </c>
      <c r="AB115" s="906"/>
      <c r="AC115" s="906"/>
      <c r="AD115" s="906"/>
      <c r="AE115" s="907"/>
      <c r="AF115" s="908">
        <v>14715</v>
      </c>
      <c r="AG115" s="906"/>
      <c r="AH115" s="906"/>
      <c r="AI115" s="906"/>
      <c r="AJ115" s="907"/>
      <c r="AK115" s="908">
        <v>13466</v>
      </c>
      <c r="AL115" s="906"/>
      <c r="AM115" s="906"/>
      <c r="AN115" s="906"/>
      <c r="AO115" s="907"/>
      <c r="AP115" s="909">
        <v>0.2</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120408</v>
      </c>
      <c r="DH115" s="767"/>
      <c r="DI115" s="767"/>
      <c r="DJ115" s="767"/>
      <c r="DK115" s="768"/>
      <c r="DL115" s="769">
        <v>120410</v>
      </c>
      <c r="DM115" s="767"/>
      <c r="DN115" s="767"/>
      <c r="DO115" s="767"/>
      <c r="DP115" s="768"/>
      <c r="DQ115" s="769">
        <v>120411</v>
      </c>
      <c r="DR115" s="767"/>
      <c r="DS115" s="767"/>
      <c r="DT115" s="767"/>
      <c r="DU115" s="768"/>
      <c r="DV115" s="811">
        <v>1.7</v>
      </c>
      <c r="DW115" s="812"/>
      <c r="DX115" s="812"/>
      <c r="DY115" s="812"/>
      <c r="DZ115" s="813"/>
    </row>
    <row r="116" spans="1:130" s="224" customFormat="1" ht="26.25" customHeight="1" x14ac:dyDescent="0.2">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v>
      </c>
      <c r="AB116" s="767"/>
      <c r="AC116" s="767"/>
      <c r="AD116" s="767"/>
      <c r="AE116" s="768"/>
      <c r="AF116" s="769">
        <v>3</v>
      </c>
      <c r="AG116" s="767"/>
      <c r="AH116" s="767"/>
      <c r="AI116" s="767"/>
      <c r="AJ116" s="768"/>
      <c r="AK116" s="769">
        <v>5</v>
      </c>
      <c r="AL116" s="767"/>
      <c r="AM116" s="767"/>
      <c r="AN116" s="767"/>
      <c r="AO116" s="768"/>
      <c r="AP116" s="811">
        <v>0</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2317763</v>
      </c>
      <c r="AB117" s="890"/>
      <c r="AC117" s="890"/>
      <c r="AD117" s="890"/>
      <c r="AE117" s="891"/>
      <c r="AF117" s="892">
        <v>2272532</v>
      </c>
      <c r="AG117" s="890"/>
      <c r="AH117" s="890"/>
      <c r="AI117" s="890"/>
      <c r="AJ117" s="891"/>
      <c r="AK117" s="892">
        <v>2319804</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446</v>
      </c>
      <c r="BP119" s="865"/>
      <c r="BQ119" s="866">
        <v>24376690</v>
      </c>
      <c r="BR119" s="832"/>
      <c r="BS119" s="832"/>
      <c r="BT119" s="832"/>
      <c r="BU119" s="832"/>
      <c r="BV119" s="832">
        <v>23569647</v>
      </c>
      <c r="BW119" s="832"/>
      <c r="BX119" s="832"/>
      <c r="BY119" s="832"/>
      <c r="BZ119" s="832"/>
      <c r="CA119" s="832">
        <v>22889561</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117417</v>
      </c>
      <c r="DH119" s="751"/>
      <c r="DI119" s="751"/>
      <c r="DJ119" s="751"/>
      <c r="DK119" s="752"/>
      <c r="DL119" s="753">
        <v>104828</v>
      </c>
      <c r="DM119" s="751"/>
      <c r="DN119" s="751"/>
      <c r="DO119" s="751"/>
      <c r="DP119" s="752"/>
      <c r="DQ119" s="753">
        <v>92239</v>
      </c>
      <c r="DR119" s="751"/>
      <c r="DS119" s="751"/>
      <c r="DT119" s="751"/>
      <c r="DU119" s="752"/>
      <c r="DV119" s="835">
        <v>1.3</v>
      </c>
      <c r="DW119" s="836"/>
      <c r="DX119" s="836"/>
      <c r="DY119" s="836"/>
      <c r="DZ119" s="837"/>
    </row>
    <row r="120" spans="1:130" s="224" customFormat="1" ht="26.25" customHeight="1" x14ac:dyDescent="0.2">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7679366</v>
      </c>
      <c r="BR120" s="829"/>
      <c r="BS120" s="829"/>
      <c r="BT120" s="829"/>
      <c r="BU120" s="829"/>
      <c r="BV120" s="829">
        <v>8031024</v>
      </c>
      <c r="BW120" s="829"/>
      <c r="BX120" s="829"/>
      <c r="BY120" s="829"/>
      <c r="BZ120" s="829"/>
      <c r="CA120" s="829">
        <v>8372648</v>
      </c>
      <c r="CB120" s="829"/>
      <c r="CC120" s="829"/>
      <c r="CD120" s="829"/>
      <c r="CE120" s="829"/>
      <c r="CF120" s="853">
        <v>114.8</v>
      </c>
      <c r="CG120" s="854"/>
      <c r="CH120" s="854"/>
      <c r="CI120" s="854"/>
      <c r="CJ120" s="854"/>
      <c r="CK120" s="855" t="s">
        <v>450</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2959987</v>
      </c>
      <c r="DH120" s="829"/>
      <c r="DI120" s="829"/>
      <c r="DJ120" s="829"/>
      <c r="DK120" s="829"/>
      <c r="DL120" s="829">
        <v>2585703</v>
      </c>
      <c r="DM120" s="829"/>
      <c r="DN120" s="829"/>
      <c r="DO120" s="829"/>
      <c r="DP120" s="829"/>
      <c r="DQ120" s="829">
        <v>2235312</v>
      </c>
      <c r="DR120" s="829"/>
      <c r="DS120" s="829"/>
      <c r="DT120" s="829"/>
      <c r="DU120" s="829"/>
      <c r="DV120" s="830">
        <v>30.7</v>
      </c>
      <c r="DW120" s="830"/>
      <c r="DX120" s="830"/>
      <c r="DY120" s="830"/>
      <c r="DZ120" s="831"/>
    </row>
    <row r="121" spans="1:130" s="224" customFormat="1" ht="26.25" customHeight="1" x14ac:dyDescent="0.2">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238350</v>
      </c>
      <c r="BR121" s="804"/>
      <c r="BS121" s="804"/>
      <c r="BT121" s="804"/>
      <c r="BU121" s="804"/>
      <c r="BV121" s="804">
        <v>228854</v>
      </c>
      <c r="BW121" s="804"/>
      <c r="BX121" s="804"/>
      <c r="BY121" s="804"/>
      <c r="BZ121" s="804"/>
      <c r="CA121" s="804">
        <v>240969</v>
      </c>
      <c r="CB121" s="804"/>
      <c r="CC121" s="804"/>
      <c r="CD121" s="804"/>
      <c r="CE121" s="804"/>
      <c r="CF121" s="862">
        <v>3.3</v>
      </c>
      <c r="CG121" s="863"/>
      <c r="CH121" s="863"/>
      <c r="CI121" s="863"/>
      <c r="CJ121" s="863"/>
      <c r="CK121" s="856"/>
      <c r="CL121" s="842"/>
      <c r="CM121" s="842"/>
      <c r="CN121" s="842"/>
      <c r="CO121" s="843"/>
      <c r="CP121" s="822" t="s">
        <v>453</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454</v>
      </c>
      <c r="BA122" s="826"/>
      <c r="BB122" s="826"/>
      <c r="BC122" s="826"/>
      <c r="BD122" s="826"/>
      <c r="BE122" s="826"/>
      <c r="BF122" s="826"/>
      <c r="BG122" s="826"/>
      <c r="BH122" s="826"/>
      <c r="BI122" s="826"/>
      <c r="BJ122" s="826"/>
      <c r="BK122" s="826"/>
      <c r="BL122" s="826"/>
      <c r="BM122" s="826"/>
      <c r="BN122" s="826"/>
      <c r="BO122" s="826"/>
      <c r="BP122" s="827"/>
      <c r="BQ122" s="866">
        <v>15561840</v>
      </c>
      <c r="BR122" s="832"/>
      <c r="BS122" s="832"/>
      <c r="BT122" s="832"/>
      <c r="BU122" s="832"/>
      <c r="BV122" s="832">
        <v>15256060</v>
      </c>
      <c r="BW122" s="832"/>
      <c r="BX122" s="832"/>
      <c r="BY122" s="832"/>
      <c r="BZ122" s="832"/>
      <c r="CA122" s="832">
        <v>14643328</v>
      </c>
      <c r="CB122" s="832"/>
      <c r="CC122" s="832"/>
      <c r="CD122" s="832"/>
      <c r="CE122" s="832"/>
      <c r="CF122" s="833">
        <v>200.8</v>
      </c>
      <c r="CG122" s="834"/>
      <c r="CH122" s="834"/>
      <c r="CI122" s="834"/>
      <c r="CJ122" s="834"/>
      <c r="CK122" s="856"/>
      <c r="CL122" s="842"/>
      <c r="CM122" s="842"/>
      <c r="CN122" s="842"/>
      <c r="CO122" s="843"/>
      <c r="CP122" s="822" t="s">
        <v>455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23479556</v>
      </c>
      <c r="BR123" s="820"/>
      <c r="BS123" s="820"/>
      <c r="BT123" s="820"/>
      <c r="BU123" s="820"/>
      <c r="BV123" s="820">
        <v>23515938</v>
      </c>
      <c r="BW123" s="820"/>
      <c r="BX123" s="820"/>
      <c r="BY123" s="820"/>
      <c r="BZ123" s="820"/>
      <c r="CA123" s="820">
        <v>23256945</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11.7</v>
      </c>
      <c r="BR124" s="818"/>
      <c r="BS124" s="818"/>
      <c r="BT124" s="818"/>
      <c r="BU124" s="818"/>
      <c r="BV124" s="818">
        <v>0.7</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v>58549</v>
      </c>
      <c r="DH124" s="751"/>
      <c r="DI124" s="751"/>
      <c r="DJ124" s="751"/>
      <c r="DK124" s="752"/>
      <c r="DL124" s="753">
        <v>75381</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15421</v>
      </c>
      <c r="AB126" s="767"/>
      <c r="AC126" s="767"/>
      <c r="AD126" s="767"/>
      <c r="AE126" s="768"/>
      <c r="AF126" s="769">
        <v>14715</v>
      </c>
      <c r="AG126" s="767"/>
      <c r="AH126" s="767"/>
      <c r="AI126" s="767"/>
      <c r="AJ126" s="768"/>
      <c r="AK126" s="769">
        <v>13466</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74677</v>
      </c>
      <c r="AB128" s="788"/>
      <c r="AC128" s="788"/>
      <c r="AD128" s="788"/>
      <c r="AE128" s="789"/>
      <c r="AF128" s="790">
        <v>56943</v>
      </c>
      <c r="AG128" s="788"/>
      <c r="AH128" s="788"/>
      <c r="AI128" s="788"/>
      <c r="AJ128" s="789"/>
      <c r="AK128" s="790">
        <v>48242</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13.53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9322463</v>
      </c>
      <c r="AB129" s="767"/>
      <c r="AC129" s="767"/>
      <c r="AD129" s="767"/>
      <c r="AE129" s="768"/>
      <c r="AF129" s="769">
        <v>8938712</v>
      </c>
      <c r="AG129" s="767"/>
      <c r="AH129" s="767"/>
      <c r="AI129" s="767"/>
      <c r="AJ129" s="768"/>
      <c r="AK129" s="769">
        <v>8943178</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18.53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1695131</v>
      </c>
      <c r="AB130" s="767"/>
      <c r="AC130" s="767"/>
      <c r="AD130" s="767"/>
      <c r="AE130" s="768"/>
      <c r="AF130" s="769">
        <v>1644719</v>
      </c>
      <c r="AG130" s="767"/>
      <c r="AH130" s="767"/>
      <c r="AI130" s="767"/>
      <c r="AJ130" s="768"/>
      <c r="AK130" s="769">
        <v>1651919</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7.8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7627332</v>
      </c>
      <c r="AB131" s="751"/>
      <c r="AC131" s="751"/>
      <c r="AD131" s="751"/>
      <c r="AE131" s="752"/>
      <c r="AF131" s="753">
        <v>7293993</v>
      </c>
      <c r="AG131" s="751"/>
      <c r="AH131" s="751"/>
      <c r="AI131" s="751"/>
      <c r="AJ131" s="752"/>
      <c r="AK131" s="753">
        <v>7291259</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7.1840979259999997</v>
      </c>
      <c r="AB132" s="732"/>
      <c r="AC132" s="732"/>
      <c r="AD132" s="732"/>
      <c r="AE132" s="733"/>
      <c r="AF132" s="734">
        <v>7.8265772939999998</v>
      </c>
      <c r="AG132" s="732"/>
      <c r="AH132" s="732"/>
      <c r="AI132" s="732"/>
      <c r="AJ132" s="733"/>
      <c r="AK132" s="734">
        <v>8.4984362779999998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7</v>
      </c>
      <c r="AB133" s="711"/>
      <c r="AC133" s="711"/>
      <c r="AD133" s="711"/>
      <c r="AE133" s="712"/>
      <c r="AF133" s="710">
        <v>7.4</v>
      </c>
      <c r="AG133" s="711"/>
      <c r="AH133" s="711"/>
      <c r="AI133" s="711"/>
      <c r="AJ133" s="712"/>
      <c r="AK133" s="710">
        <v>7.8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3GV3ThpN7T9S4YkA6+Gnk25ijKfwheyUcU4Hnfd3pzFnU1MHmWlrOtT0Hlz7vCZebhrWULedMaYs6GOxsGEdw==" saltValue="OLuxplYAuACH4FLJJQRQ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mEu5aPfMi/s+NWWN//gIN6quH8IbuRv376au+mndzJA+S4xlUrUR73yABpW0xCNsDJk0ci5yh8QTCbGALvg5Q==" saltValue="1Vy8oQS17PL15R8xhuL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wxsX4uqOQLVW6XVW7kkIjXFqjLtB1k3aWZTAh+i2jOt6NEbev5AqJhj2cnUa3lkxf8Nzq22uVLETefRosKaTA==" saltValue="tIDRYr0MsV2IjtTJNMi/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484</v>
      </c>
      <c r="AL6" s="260"/>
      <c r="AM6" s="260"/>
      <c r="AN6" s="260"/>
    </row>
    <row r="7" spans="1:46" ht="13.5" customHeight="1" x14ac:dyDescent="0.2">
      <c r="A7" s="259"/>
      <c r="AK7" s="262"/>
      <c r="AL7" s="263"/>
      <c r="AM7" s="263"/>
      <c r="AN7" s="264"/>
      <c r="AO7" s="1105" t="s">
        <v>485</v>
      </c>
      <c r="AP7" s="265"/>
      <c r="AQ7" s="266" t="s">
        <v>486</v>
      </c>
      <c r="AR7" s="267"/>
    </row>
    <row r="8" spans="1:46" ht="13" x14ac:dyDescent="0.2">
      <c r="A8" s="259"/>
      <c r="AK8" s="268"/>
      <c r="AL8" s="269"/>
      <c r="AM8" s="269"/>
      <c r="AN8" s="270"/>
      <c r="AO8" s="1106"/>
      <c r="AP8" s="271" t="s">
        <v>487</v>
      </c>
      <c r="AQ8" s="272" t="s">
        <v>488</v>
      </c>
      <c r="AR8" s="273" t="s">
        <v>489</v>
      </c>
    </row>
    <row r="9" spans="1:46" ht="13" x14ac:dyDescent="0.2">
      <c r="A9" s="259"/>
      <c r="AK9" s="1117" t="s">
        <v>490</v>
      </c>
      <c r="AL9" s="1118"/>
      <c r="AM9" s="1118"/>
      <c r="AN9" s="1119"/>
      <c r="AO9" s="274">
        <v>3327259</v>
      </c>
      <c r="AP9" s="274">
        <v>158471</v>
      </c>
      <c r="AQ9" s="275">
        <v>107616</v>
      </c>
      <c r="AR9" s="276">
        <v>47.3</v>
      </c>
    </row>
    <row r="10" spans="1:46" ht="13.5" customHeight="1" x14ac:dyDescent="0.2">
      <c r="A10" s="259"/>
      <c r="AK10" s="1117" t="s">
        <v>491</v>
      </c>
      <c r="AL10" s="1118"/>
      <c r="AM10" s="1118"/>
      <c r="AN10" s="1119"/>
      <c r="AO10" s="277">
        <v>1585</v>
      </c>
      <c r="AP10" s="277">
        <v>75</v>
      </c>
      <c r="AQ10" s="278">
        <v>10095</v>
      </c>
      <c r="AR10" s="279">
        <v>-99.3</v>
      </c>
    </row>
    <row r="11" spans="1:46" ht="13.5" customHeight="1" x14ac:dyDescent="0.2">
      <c r="A11" s="259"/>
      <c r="AK11" s="1117" t="s">
        <v>492</v>
      </c>
      <c r="AL11" s="1118"/>
      <c r="AM11" s="1118"/>
      <c r="AN11" s="1119"/>
      <c r="AO11" s="277" t="s">
        <v>493</v>
      </c>
      <c r="AP11" s="277" t="s">
        <v>493</v>
      </c>
      <c r="AQ11" s="278">
        <v>1704</v>
      </c>
      <c r="AR11" s="279" t="s">
        <v>493</v>
      </c>
    </row>
    <row r="12" spans="1:46" ht="13.5" customHeight="1" x14ac:dyDescent="0.2">
      <c r="A12" s="259"/>
      <c r="AK12" s="1117" t="s">
        <v>494</v>
      </c>
      <c r="AL12" s="1118"/>
      <c r="AM12" s="1118"/>
      <c r="AN12" s="1119"/>
      <c r="AO12" s="277" t="s">
        <v>493</v>
      </c>
      <c r="AP12" s="277" t="s">
        <v>493</v>
      </c>
      <c r="AQ12" s="278">
        <v>7</v>
      </c>
      <c r="AR12" s="279" t="s">
        <v>493</v>
      </c>
    </row>
    <row r="13" spans="1:46" ht="13.5" customHeight="1" x14ac:dyDescent="0.2">
      <c r="A13" s="259"/>
      <c r="AK13" s="1117" t="s">
        <v>495</v>
      </c>
      <c r="AL13" s="1118"/>
      <c r="AM13" s="1118"/>
      <c r="AN13" s="1119"/>
      <c r="AO13" s="277">
        <v>88821</v>
      </c>
      <c r="AP13" s="277">
        <v>4230</v>
      </c>
      <c r="AQ13" s="278">
        <v>4110</v>
      </c>
      <c r="AR13" s="279">
        <v>2.9</v>
      </c>
    </row>
    <row r="14" spans="1:46" ht="13.5" customHeight="1" x14ac:dyDescent="0.2">
      <c r="A14" s="259"/>
      <c r="AK14" s="1117" t="s">
        <v>496</v>
      </c>
      <c r="AL14" s="1118"/>
      <c r="AM14" s="1118"/>
      <c r="AN14" s="1119"/>
      <c r="AO14" s="277">
        <v>50251</v>
      </c>
      <c r="AP14" s="277">
        <v>2393</v>
      </c>
      <c r="AQ14" s="278">
        <v>2451</v>
      </c>
      <c r="AR14" s="279">
        <v>-2.4</v>
      </c>
    </row>
    <row r="15" spans="1:46" ht="13.5" customHeight="1" x14ac:dyDescent="0.2">
      <c r="A15" s="259"/>
      <c r="AK15" s="1120" t="s">
        <v>497</v>
      </c>
      <c r="AL15" s="1121"/>
      <c r="AM15" s="1121"/>
      <c r="AN15" s="1122"/>
      <c r="AO15" s="277">
        <v>-204988</v>
      </c>
      <c r="AP15" s="277">
        <v>-9763</v>
      </c>
      <c r="AQ15" s="278">
        <v>-6399</v>
      </c>
      <c r="AR15" s="279">
        <v>52.6</v>
      </c>
    </row>
    <row r="16" spans="1:46" ht="13" x14ac:dyDescent="0.2">
      <c r="A16" s="259"/>
      <c r="AK16" s="1120" t="s">
        <v>177</v>
      </c>
      <c r="AL16" s="1121"/>
      <c r="AM16" s="1121"/>
      <c r="AN16" s="1122"/>
      <c r="AO16" s="277">
        <v>3262928</v>
      </c>
      <c r="AP16" s="277">
        <v>155407</v>
      </c>
      <c r="AQ16" s="278">
        <v>119584</v>
      </c>
      <c r="AR16" s="279">
        <v>30</v>
      </c>
    </row>
    <row r="17" spans="1:46" ht="13" x14ac:dyDescent="0.2">
      <c r="A17" s="259"/>
    </row>
    <row r="18" spans="1:46" ht="13" x14ac:dyDescent="0.2">
      <c r="A18" s="259"/>
      <c r="AQ18" s="280"/>
      <c r="AR18" s="280"/>
    </row>
    <row r="19" spans="1:46" ht="13" x14ac:dyDescent="0.2">
      <c r="A19" s="259"/>
      <c r="AK19" s="255" t="s">
        <v>498</v>
      </c>
    </row>
    <row r="20" spans="1:46" ht="13" x14ac:dyDescent="0.2">
      <c r="A20" s="259"/>
      <c r="AK20" s="281"/>
      <c r="AL20" s="282"/>
      <c r="AM20" s="282"/>
      <c r="AN20" s="283"/>
      <c r="AO20" s="284" t="s">
        <v>499</v>
      </c>
      <c r="AP20" s="285" t="s">
        <v>500</v>
      </c>
      <c r="AQ20" s="286" t="s">
        <v>501</v>
      </c>
      <c r="AR20" s="287"/>
    </row>
    <row r="21" spans="1:46" s="260" customFormat="1" ht="13" x14ac:dyDescent="0.2">
      <c r="A21" s="288"/>
      <c r="AK21" s="1123" t="s">
        <v>502</v>
      </c>
      <c r="AL21" s="1124"/>
      <c r="AM21" s="1124"/>
      <c r="AN21" s="1125"/>
      <c r="AO21" s="289">
        <v>15.29</v>
      </c>
      <c r="AP21" s="290">
        <v>10.86</v>
      </c>
      <c r="AQ21" s="291">
        <v>4.43</v>
      </c>
      <c r="AS21" s="292"/>
      <c r="AT21" s="288"/>
    </row>
    <row r="22" spans="1:46" s="260" customFormat="1" ht="13" x14ac:dyDescent="0.2">
      <c r="A22" s="288"/>
      <c r="AK22" s="1123" t="s">
        <v>503</v>
      </c>
      <c r="AL22" s="1124"/>
      <c r="AM22" s="1124"/>
      <c r="AN22" s="1125"/>
      <c r="AO22" s="293">
        <v>98</v>
      </c>
      <c r="AP22" s="294">
        <v>97.3</v>
      </c>
      <c r="AQ22" s="295">
        <v>0.7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506</v>
      </c>
      <c r="AL29" s="260"/>
      <c r="AM29" s="260"/>
      <c r="AN29" s="260"/>
      <c r="AS29" s="302"/>
    </row>
    <row r="30" spans="1:46" ht="13.5" customHeight="1" x14ac:dyDescent="0.2">
      <c r="A30" s="259"/>
      <c r="AK30" s="262"/>
      <c r="AL30" s="263"/>
      <c r="AM30" s="263"/>
      <c r="AN30" s="264"/>
      <c r="AO30" s="1105" t="s">
        <v>485</v>
      </c>
      <c r="AP30" s="265"/>
      <c r="AQ30" s="266" t="s">
        <v>486</v>
      </c>
      <c r="AR30" s="267"/>
    </row>
    <row r="31" spans="1:46" ht="13" x14ac:dyDescent="0.2">
      <c r="A31" s="259"/>
      <c r="AK31" s="268"/>
      <c r="AL31" s="269"/>
      <c r="AM31" s="269"/>
      <c r="AN31" s="270"/>
      <c r="AO31" s="1106"/>
      <c r="AP31" s="271" t="s">
        <v>487</v>
      </c>
      <c r="AQ31" s="272" t="s">
        <v>488</v>
      </c>
      <c r="AR31" s="273" t="s">
        <v>489</v>
      </c>
    </row>
    <row r="32" spans="1:46" ht="27" customHeight="1" x14ac:dyDescent="0.2">
      <c r="A32" s="259"/>
      <c r="AK32" s="1107" t="s">
        <v>507</v>
      </c>
      <c r="AL32" s="1108"/>
      <c r="AM32" s="1108"/>
      <c r="AN32" s="1109"/>
      <c r="AO32" s="303">
        <v>1997940</v>
      </c>
      <c r="AP32" s="303">
        <v>95158</v>
      </c>
      <c r="AQ32" s="304">
        <v>75090</v>
      </c>
      <c r="AR32" s="305">
        <v>26.7</v>
      </c>
    </row>
    <row r="33" spans="1:46" ht="13.5" customHeight="1" x14ac:dyDescent="0.2">
      <c r="A33" s="259"/>
      <c r="AK33" s="1107" t="s">
        <v>508</v>
      </c>
      <c r="AL33" s="1108"/>
      <c r="AM33" s="1108"/>
      <c r="AN33" s="1109"/>
      <c r="AO33" s="303" t="s">
        <v>493</v>
      </c>
      <c r="AP33" s="303" t="s">
        <v>493</v>
      </c>
      <c r="AQ33" s="304" t="s">
        <v>493</v>
      </c>
      <c r="AR33" s="305" t="s">
        <v>493</v>
      </c>
    </row>
    <row r="34" spans="1:46" ht="27" customHeight="1" x14ac:dyDescent="0.2">
      <c r="A34" s="259"/>
      <c r="AK34" s="1107" t="s">
        <v>509</v>
      </c>
      <c r="AL34" s="1108"/>
      <c r="AM34" s="1108"/>
      <c r="AN34" s="1109"/>
      <c r="AO34" s="303" t="s">
        <v>493</v>
      </c>
      <c r="AP34" s="303" t="s">
        <v>493</v>
      </c>
      <c r="AQ34" s="304">
        <v>1</v>
      </c>
      <c r="AR34" s="305" t="s">
        <v>493</v>
      </c>
    </row>
    <row r="35" spans="1:46" ht="27" customHeight="1" x14ac:dyDescent="0.2">
      <c r="A35" s="259"/>
      <c r="AK35" s="1107" t="s">
        <v>510</v>
      </c>
      <c r="AL35" s="1108"/>
      <c r="AM35" s="1108"/>
      <c r="AN35" s="1109"/>
      <c r="AO35" s="303">
        <v>302322</v>
      </c>
      <c r="AP35" s="303">
        <v>14399</v>
      </c>
      <c r="AQ35" s="304">
        <v>17211</v>
      </c>
      <c r="AR35" s="305">
        <v>-16.3</v>
      </c>
    </row>
    <row r="36" spans="1:46" ht="27" customHeight="1" x14ac:dyDescent="0.2">
      <c r="A36" s="259"/>
      <c r="AK36" s="1107" t="s">
        <v>511</v>
      </c>
      <c r="AL36" s="1108"/>
      <c r="AM36" s="1108"/>
      <c r="AN36" s="1109"/>
      <c r="AO36" s="303">
        <v>6071</v>
      </c>
      <c r="AP36" s="303">
        <v>289</v>
      </c>
      <c r="AQ36" s="304">
        <v>2478</v>
      </c>
      <c r="AR36" s="305">
        <v>-88.3</v>
      </c>
    </row>
    <row r="37" spans="1:46" ht="13.5" customHeight="1" x14ac:dyDescent="0.2">
      <c r="A37" s="259"/>
      <c r="AK37" s="1107" t="s">
        <v>512</v>
      </c>
      <c r="AL37" s="1108"/>
      <c r="AM37" s="1108"/>
      <c r="AN37" s="1109"/>
      <c r="AO37" s="303">
        <v>13466</v>
      </c>
      <c r="AP37" s="303">
        <v>641</v>
      </c>
      <c r="AQ37" s="304">
        <v>654</v>
      </c>
      <c r="AR37" s="305">
        <v>-2</v>
      </c>
    </row>
    <row r="38" spans="1:46" ht="27" customHeight="1" x14ac:dyDescent="0.2">
      <c r="A38" s="259"/>
      <c r="AK38" s="1110" t="s">
        <v>513</v>
      </c>
      <c r="AL38" s="1111"/>
      <c r="AM38" s="1111"/>
      <c r="AN38" s="1112"/>
      <c r="AO38" s="306">
        <v>5</v>
      </c>
      <c r="AP38" s="306">
        <v>0</v>
      </c>
      <c r="AQ38" s="307">
        <v>4</v>
      </c>
      <c r="AR38" s="295">
        <v>-100</v>
      </c>
      <c r="AS38" s="302"/>
    </row>
    <row r="39" spans="1:46" ht="13" x14ac:dyDescent="0.2">
      <c r="A39" s="259"/>
      <c r="AK39" s="1110" t="s">
        <v>514</v>
      </c>
      <c r="AL39" s="1111"/>
      <c r="AM39" s="1111"/>
      <c r="AN39" s="1112"/>
      <c r="AO39" s="303">
        <v>-48242</v>
      </c>
      <c r="AP39" s="303">
        <v>-2298</v>
      </c>
      <c r="AQ39" s="304">
        <v>-3502</v>
      </c>
      <c r="AR39" s="305">
        <v>-34.4</v>
      </c>
      <c r="AS39" s="302"/>
    </row>
    <row r="40" spans="1:46" ht="27" customHeight="1" x14ac:dyDescent="0.2">
      <c r="A40" s="259"/>
      <c r="AK40" s="1107" t="s">
        <v>515</v>
      </c>
      <c r="AL40" s="1108"/>
      <c r="AM40" s="1108"/>
      <c r="AN40" s="1109"/>
      <c r="AO40" s="303">
        <v>-1651919</v>
      </c>
      <c r="AP40" s="303">
        <v>-78678</v>
      </c>
      <c r="AQ40" s="304">
        <v>-63750</v>
      </c>
      <c r="AR40" s="305">
        <v>23.4</v>
      </c>
      <c r="AS40" s="302"/>
    </row>
    <row r="41" spans="1:46" ht="13" x14ac:dyDescent="0.2">
      <c r="A41" s="259"/>
      <c r="AK41" s="1113" t="s">
        <v>287</v>
      </c>
      <c r="AL41" s="1114"/>
      <c r="AM41" s="1114"/>
      <c r="AN41" s="1115"/>
      <c r="AO41" s="303">
        <v>619643</v>
      </c>
      <c r="AP41" s="303">
        <v>29512</v>
      </c>
      <c r="AQ41" s="304">
        <v>28185</v>
      </c>
      <c r="AR41" s="305">
        <v>4.7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 x14ac:dyDescent="0.2">
      <c r="A48" s="259"/>
      <c r="AK48" s="313" t="s">
        <v>517</v>
      </c>
      <c r="AL48" s="313"/>
      <c r="AM48" s="313"/>
      <c r="AN48" s="313"/>
      <c r="AO48" s="313"/>
      <c r="AP48" s="313"/>
      <c r="AQ48" s="314"/>
      <c r="AR48" s="313"/>
    </row>
    <row r="49" spans="1:44" ht="13.5" customHeight="1" x14ac:dyDescent="0.2">
      <c r="A49" s="259"/>
      <c r="AK49" s="315"/>
      <c r="AL49" s="316"/>
      <c r="AM49" s="1100" t="s">
        <v>485</v>
      </c>
      <c r="AN49" s="1102" t="s">
        <v>518</v>
      </c>
      <c r="AO49" s="1103"/>
      <c r="AP49" s="1103"/>
      <c r="AQ49" s="1103"/>
      <c r="AR49" s="1104"/>
    </row>
    <row r="50" spans="1:44" ht="13" x14ac:dyDescent="0.2">
      <c r="A50" s="259"/>
      <c r="AK50" s="317"/>
      <c r="AL50" s="318"/>
      <c r="AM50" s="1101"/>
      <c r="AN50" s="319" t="s">
        <v>519</v>
      </c>
      <c r="AO50" s="320" t="s">
        <v>520</v>
      </c>
      <c r="AP50" s="321" t="s">
        <v>521</v>
      </c>
      <c r="AQ50" s="322" t="s">
        <v>522</v>
      </c>
      <c r="AR50" s="323" t="s">
        <v>523</v>
      </c>
    </row>
    <row r="51" spans="1:44" ht="13" x14ac:dyDescent="0.2">
      <c r="A51" s="259"/>
      <c r="AK51" s="315" t="s">
        <v>524</v>
      </c>
      <c r="AL51" s="316"/>
      <c r="AM51" s="324">
        <v>3201321</v>
      </c>
      <c r="AN51" s="325">
        <v>139601</v>
      </c>
      <c r="AO51" s="326">
        <v>73.900000000000006</v>
      </c>
      <c r="AP51" s="327">
        <v>94081</v>
      </c>
      <c r="AQ51" s="328">
        <v>10.5</v>
      </c>
      <c r="AR51" s="329">
        <v>63.4</v>
      </c>
    </row>
    <row r="52" spans="1:44" ht="13" x14ac:dyDescent="0.2">
      <c r="A52" s="259"/>
      <c r="AK52" s="330"/>
      <c r="AL52" s="331" t="s">
        <v>525</v>
      </c>
      <c r="AM52" s="332">
        <v>2666464</v>
      </c>
      <c r="AN52" s="333">
        <v>116277</v>
      </c>
      <c r="AO52" s="334">
        <v>110</v>
      </c>
      <c r="AP52" s="335">
        <v>48949</v>
      </c>
      <c r="AQ52" s="336">
        <v>11.5</v>
      </c>
      <c r="AR52" s="337">
        <v>98.5</v>
      </c>
    </row>
    <row r="53" spans="1:44" ht="13" x14ac:dyDescent="0.2">
      <c r="A53" s="259"/>
      <c r="AK53" s="315" t="s">
        <v>526</v>
      </c>
      <c r="AL53" s="316"/>
      <c r="AM53" s="324">
        <v>1817448</v>
      </c>
      <c r="AN53" s="325">
        <v>81296</v>
      </c>
      <c r="AO53" s="326">
        <v>-41.8</v>
      </c>
      <c r="AP53" s="327">
        <v>92632</v>
      </c>
      <c r="AQ53" s="328">
        <v>-1.5</v>
      </c>
      <c r="AR53" s="329">
        <v>-40.299999999999997</v>
      </c>
    </row>
    <row r="54" spans="1:44" ht="13" x14ac:dyDescent="0.2">
      <c r="A54" s="259"/>
      <c r="AK54" s="330"/>
      <c r="AL54" s="331" t="s">
        <v>525</v>
      </c>
      <c r="AM54" s="332">
        <v>1287233</v>
      </c>
      <c r="AN54" s="333">
        <v>57579</v>
      </c>
      <c r="AO54" s="334">
        <v>-50.5</v>
      </c>
      <c r="AP54" s="335">
        <v>47978</v>
      </c>
      <c r="AQ54" s="336">
        <v>-2</v>
      </c>
      <c r="AR54" s="337">
        <v>-48.5</v>
      </c>
    </row>
    <row r="55" spans="1:44" ht="13" x14ac:dyDescent="0.2">
      <c r="A55" s="259"/>
      <c r="AK55" s="315" t="s">
        <v>527</v>
      </c>
      <c r="AL55" s="316"/>
      <c r="AM55" s="324">
        <v>1730541</v>
      </c>
      <c r="AN55" s="325">
        <v>79492</v>
      </c>
      <c r="AO55" s="326">
        <v>-2.2000000000000002</v>
      </c>
      <c r="AP55" s="327">
        <v>96469</v>
      </c>
      <c r="AQ55" s="328">
        <v>4.0999999999999996</v>
      </c>
      <c r="AR55" s="329">
        <v>-6.3</v>
      </c>
    </row>
    <row r="56" spans="1:44" ht="13" x14ac:dyDescent="0.2">
      <c r="A56" s="259"/>
      <c r="AK56" s="330"/>
      <c r="AL56" s="331" t="s">
        <v>525</v>
      </c>
      <c r="AM56" s="332">
        <v>1076286</v>
      </c>
      <c r="AN56" s="333">
        <v>49439</v>
      </c>
      <c r="AO56" s="334">
        <v>-14.1</v>
      </c>
      <c r="AP56" s="335">
        <v>49775</v>
      </c>
      <c r="AQ56" s="336">
        <v>3.7</v>
      </c>
      <c r="AR56" s="337">
        <v>-17.8</v>
      </c>
    </row>
    <row r="57" spans="1:44" ht="13" x14ac:dyDescent="0.2">
      <c r="A57" s="259"/>
      <c r="AK57" s="315" t="s">
        <v>528</v>
      </c>
      <c r="AL57" s="316"/>
      <c r="AM57" s="324">
        <v>1887593</v>
      </c>
      <c r="AN57" s="325">
        <v>88234</v>
      </c>
      <c r="AO57" s="326">
        <v>11</v>
      </c>
      <c r="AP57" s="327">
        <v>85743</v>
      </c>
      <c r="AQ57" s="328">
        <v>-11.1</v>
      </c>
      <c r="AR57" s="329">
        <v>22.1</v>
      </c>
    </row>
    <row r="58" spans="1:44" ht="13" x14ac:dyDescent="0.2">
      <c r="A58" s="259"/>
      <c r="AK58" s="330"/>
      <c r="AL58" s="331" t="s">
        <v>525</v>
      </c>
      <c r="AM58" s="332">
        <v>1545063</v>
      </c>
      <c r="AN58" s="333">
        <v>72223</v>
      </c>
      <c r="AO58" s="334">
        <v>46.1</v>
      </c>
      <c r="AP58" s="335">
        <v>45231</v>
      </c>
      <c r="AQ58" s="336">
        <v>-9.1</v>
      </c>
      <c r="AR58" s="337">
        <v>55.2</v>
      </c>
    </row>
    <row r="59" spans="1:44" ht="13" x14ac:dyDescent="0.2">
      <c r="A59" s="259"/>
      <c r="AK59" s="315" t="s">
        <v>529</v>
      </c>
      <c r="AL59" s="316"/>
      <c r="AM59" s="324">
        <v>1953463</v>
      </c>
      <c r="AN59" s="325">
        <v>93040</v>
      </c>
      <c r="AO59" s="326">
        <v>5.4</v>
      </c>
      <c r="AP59" s="327">
        <v>92509</v>
      </c>
      <c r="AQ59" s="328">
        <v>7.9</v>
      </c>
      <c r="AR59" s="329">
        <v>-2.5</v>
      </c>
    </row>
    <row r="60" spans="1:44" ht="13" x14ac:dyDescent="0.2">
      <c r="A60" s="259"/>
      <c r="AK60" s="330"/>
      <c r="AL60" s="331" t="s">
        <v>525</v>
      </c>
      <c r="AM60" s="332">
        <v>1586994</v>
      </c>
      <c r="AN60" s="333">
        <v>75586</v>
      </c>
      <c r="AO60" s="334">
        <v>4.7</v>
      </c>
      <c r="AP60" s="335">
        <v>52274</v>
      </c>
      <c r="AQ60" s="336">
        <v>15.6</v>
      </c>
      <c r="AR60" s="337">
        <v>-10.9</v>
      </c>
    </row>
    <row r="61" spans="1:44" ht="13" x14ac:dyDescent="0.2">
      <c r="A61" s="259"/>
      <c r="AK61" s="315" t="s">
        <v>530</v>
      </c>
      <c r="AL61" s="338"/>
      <c r="AM61" s="324">
        <v>2118073</v>
      </c>
      <c r="AN61" s="325">
        <v>96333</v>
      </c>
      <c r="AO61" s="326">
        <v>9.3000000000000007</v>
      </c>
      <c r="AP61" s="327">
        <v>92287</v>
      </c>
      <c r="AQ61" s="339">
        <v>2</v>
      </c>
      <c r="AR61" s="329">
        <v>7.3</v>
      </c>
    </row>
    <row r="62" spans="1:44" ht="13" x14ac:dyDescent="0.2">
      <c r="A62" s="259"/>
      <c r="AK62" s="330"/>
      <c r="AL62" s="331" t="s">
        <v>525</v>
      </c>
      <c r="AM62" s="332">
        <v>1632408</v>
      </c>
      <c r="AN62" s="333">
        <v>74221</v>
      </c>
      <c r="AO62" s="334">
        <v>19.2</v>
      </c>
      <c r="AP62" s="335">
        <v>48841</v>
      </c>
      <c r="AQ62" s="336">
        <v>3.9</v>
      </c>
      <c r="AR62" s="337">
        <v>15.3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NZa7gA/KNh7VBM+Bnf6WFlkevI4iH36jptAr4sRNv/kGaqqx8g66hDDOGjreiF7VHQWae5oaDjkm72otwwi8A==" saltValue="HclpR8Z86QXiNhYxZBAi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N5XsAwan9dK/q+cFrr3IlEkCzJM+icm6wT+aKZJYew/ZQUN0Aa/ozdZ6+n9jZrikJ1e5k7OeqGpKc32aJa6FCw==" saltValue="l6+yNXeJCE5kk83kOb+3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G1u4Dk75WwixnMQcE84A13khnKB4aqmkmCW+/qfxcoMqaUo13gL7n7CzV72oVch8FQkC/HTps2Ld42L6sDskDA==" saltValue="wGaBPmRf0bZxqzK3Qcz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26" t="s">
        <v>3</v>
      </c>
      <c r="D47" s="1126"/>
      <c r="E47" s="1127"/>
      <c r="F47" s="11">
        <v>51.83</v>
      </c>
      <c r="G47" s="12">
        <v>44.5</v>
      </c>
      <c r="H47" s="12">
        <v>48.02</v>
      </c>
      <c r="I47" s="12">
        <v>51.98</v>
      </c>
      <c r="J47" s="13">
        <v>53.96</v>
      </c>
    </row>
    <row r="48" spans="2:10" ht="57.75" customHeight="1" x14ac:dyDescent="0.2">
      <c r="B48" s="14"/>
      <c r="C48" s="1128" t="s">
        <v>4</v>
      </c>
      <c r="D48" s="1128"/>
      <c r="E48" s="1129"/>
      <c r="F48" s="15">
        <v>0.62</v>
      </c>
      <c r="G48" s="16">
        <v>2.5</v>
      </c>
      <c r="H48" s="16">
        <v>3.52</v>
      </c>
      <c r="I48" s="16">
        <v>3.82</v>
      </c>
      <c r="J48" s="17">
        <v>0.43</v>
      </c>
    </row>
    <row r="49" spans="2:10" ht="57.75" customHeight="1" thickBot="1" x14ac:dyDescent="0.25">
      <c r="B49" s="18"/>
      <c r="C49" s="1130" t="s">
        <v>5</v>
      </c>
      <c r="D49" s="1130"/>
      <c r="E49" s="1131"/>
      <c r="F49" s="19" t="s">
        <v>537</v>
      </c>
      <c r="G49" s="20" t="s">
        <v>538</v>
      </c>
      <c r="H49" s="20">
        <v>5.61</v>
      </c>
      <c r="I49" s="20">
        <v>2.0499999999999998</v>
      </c>
      <c r="J49" s="21" t="s">
        <v>539</v>
      </c>
    </row>
    <row r="50" spans="2:10" ht="13" x14ac:dyDescent="0.2"/>
  </sheetData>
  <sheetProtection algorithmName="SHA-512" hashValue="ja9Us4SzS/t8H1cqDa3K48J2vQ4CZOLtZz6uOa/jzAv0U7NDDGj60ZqWveZFdDtPuN39XjXSmEpslWcZKXatWA==" saltValue="6+OF/vn0kEMWRgWKfGlJ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36" t="s">
        <v>540</v>
      </c>
      <c r="D34" s="1136"/>
      <c r="E34" s="1137"/>
      <c r="F34" s="32">
        <v>1.85</v>
      </c>
      <c r="G34" s="33">
        <v>2.74</v>
      </c>
      <c r="H34" s="33">
        <v>1.94</v>
      </c>
      <c r="I34" s="33">
        <v>1.62</v>
      </c>
      <c r="J34" s="34">
        <v>1.26</v>
      </c>
      <c r="K34" s="22"/>
      <c r="L34" s="22"/>
      <c r="M34" s="22"/>
      <c r="N34" s="22"/>
      <c r="O34" s="22"/>
      <c r="P34" s="22"/>
    </row>
    <row r="35" spans="1:16" ht="39" customHeight="1" x14ac:dyDescent="0.2">
      <c r="A35" s="22"/>
      <c r="B35" s="35"/>
      <c r="C35" s="1132" t="s">
        <v>541</v>
      </c>
      <c r="D35" s="1132"/>
      <c r="E35" s="1133"/>
      <c r="F35" s="36">
        <v>0.65</v>
      </c>
      <c r="G35" s="37">
        <v>1.05</v>
      </c>
      <c r="H35" s="37">
        <v>1.18</v>
      </c>
      <c r="I35" s="37">
        <v>1.31</v>
      </c>
      <c r="J35" s="38">
        <v>1.1499999999999999</v>
      </c>
      <c r="K35" s="22"/>
      <c r="L35" s="22"/>
      <c r="M35" s="22"/>
      <c r="N35" s="22"/>
      <c r="O35" s="22"/>
      <c r="P35" s="22"/>
    </row>
    <row r="36" spans="1:16" ht="39" customHeight="1" x14ac:dyDescent="0.2">
      <c r="A36" s="22"/>
      <c r="B36" s="35"/>
      <c r="C36" s="1132" t="s">
        <v>542</v>
      </c>
      <c r="D36" s="1132"/>
      <c r="E36" s="1133"/>
      <c r="F36" s="36">
        <v>0.2</v>
      </c>
      <c r="G36" s="37">
        <v>0.56999999999999995</v>
      </c>
      <c r="H36" s="37">
        <v>1.27</v>
      </c>
      <c r="I36" s="37">
        <v>0.72</v>
      </c>
      <c r="J36" s="38">
        <v>0.65</v>
      </c>
      <c r="K36" s="22"/>
      <c r="L36" s="22"/>
      <c r="M36" s="22"/>
      <c r="N36" s="22"/>
      <c r="O36" s="22"/>
      <c r="P36" s="22"/>
    </row>
    <row r="37" spans="1:16" ht="39" customHeight="1" x14ac:dyDescent="0.2">
      <c r="A37" s="22"/>
      <c r="B37" s="35"/>
      <c r="C37" s="1132" t="s">
        <v>543</v>
      </c>
      <c r="D37" s="1132"/>
      <c r="E37" s="1133"/>
      <c r="F37" s="36">
        <v>0.59</v>
      </c>
      <c r="G37" s="37">
        <v>2.48</v>
      </c>
      <c r="H37" s="37">
        <v>3.44</v>
      </c>
      <c r="I37" s="37">
        <v>3.79</v>
      </c>
      <c r="J37" s="38">
        <v>0.42</v>
      </c>
      <c r="K37" s="22"/>
      <c r="L37" s="22"/>
      <c r="M37" s="22"/>
      <c r="N37" s="22"/>
      <c r="O37" s="22"/>
      <c r="P37" s="22"/>
    </row>
    <row r="38" spans="1:16" ht="39" customHeight="1" x14ac:dyDescent="0.2">
      <c r="A38" s="22"/>
      <c r="B38" s="35"/>
      <c r="C38" s="1132" t="s">
        <v>544</v>
      </c>
      <c r="D38" s="1132"/>
      <c r="E38" s="1133"/>
      <c r="F38" s="36">
        <v>0.11</v>
      </c>
      <c r="G38" s="37">
        <v>0.1</v>
      </c>
      <c r="H38" s="37">
        <v>0.13</v>
      </c>
      <c r="I38" s="37">
        <v>0.1</v>
      </c>
      <c r="J38" s="38">
        <v>0.11</v>
      </c>
      <c r="K38" s="22"/>
      <c r="L38" s="22"/>
      <c r="M38" s="22"/>
      <c r="N38" s="22"/>
      <c r="O38" s="22"/>
      <c r="P38" s="22"/>
    </row>
    <row r="39" spans="1:16" ht="39" customHeight="1" x14ac:dyDescent="0.2">
      <c r="A39" s="22"/>
      <c r="B39" s="35"/>
      <c r="C39" s="1132" t="s">
        <v>545</v>
      </c>
      <c r="D39" s="1132"/>
      <c r="E39" s="1133"/>
      <c r="F39" s="36">
        <v>0</v>
      </c>
      <c r="G39" s="37">
        <v>0</v>
      </c>
      <c r="H39" s="37">
        <v>0.01</v>
      </c>
      <c r="I39" s="37">
        <v>0.08</v>
      </c>
      <c r="J39" s="38">
        <v>0.05</v>
      </c>
      <c r="K39" s="22"/>
      <c r="L39" s="22"/>
      <c r="M39" s="22"/>
      <c r="N39" s="22"/>
      <c r="O39" s="22"/>
      <c r="P39" s="22"/>
    </row>
    <row r="40" spans="1:16" ht="39" customHeight="1" x14ac:dyDescent="0.2">
      <c r="A40" s="22"/>
      <c r="B40" s="35"/>
      <c r="C40" s="1132" t="s">
        <v>546</v>
      </c>
      <c r="D40" s="1132"/>
      <c r="E40" s="1133"/>
      <c r="F40" s="36">
        <v>0</v>
      </c>
      <c r="G40" s="37">
        <v>0.01</v>
      </c>
      <c r="H40" s="37">
        <v>7.0000000000000007E-2</v>
      </c>
      <c r="I40" s="37">
        <v>0.01</v>
      </c>
      <c r="J40" s="38">
        <v>0</v>
      </c>
      <c r="K40" s="22"/>
      <c r="L40" s="22"/>
      <c r="M40" s="22"/>
      <c r="N40" s="22"/>
      <c r="O40" s="22"/>
      <c r="P40" s="22"/>
    </row>
    <row r="41" spans="1:16" ht="39" customHeight="1" x14ac:dyDescent="0.2">
      <c r="A41" s="22"/>
      <c r="B41" s="35"/>
      <c r="C41" s="1132" t="s">
        <v>547</v>
      </c>
      <c r="D41" s="1132"/>
      <c r="E41" s="1133"/>
      <c r="F41" s="36">
        <v>0</v>
      </c>
      <c r="G41" s="37">
        <v>0</v>
      </c>
      <c r="H41" s="37">
        <v>0</v>
      </c>
      <c r="I41" s="37">
        <v>0</v>
      </c>
      <c r="J41" s="38">
        <v>0</v>
      </c>
      <c r="K41" s="22"/>
      <c r="L41" s="22"/>
      <c r="M41" s="22"/>
      <c r="N41" s="22"/>
      <c r="O41" s="22"/>
      <c r="P41" s="22"/>
    </row>
    <row r="42" spans="1:16" ht="39" customHeight="1" x14ac:dyDescent="0.2">
      <c r="A42" s="22"/>
      <c r="B42" s="39"/>
      <c r="C42" s="1132" t="s">
        <v>548</v>
      </c>
      <c r="D42" s="1132"/>
      <c r="E42" s="1133"/>
      <c r="F42" s="36" t="s">
        <v>493</v>
      </c>
      <c r="G42" s="37" t="s">
        <v>493</v>
      </c>
      <c r="H42" s="37" t="s">
        <v>493</v>
      </c>
      <c r="I42" s="37" t="s">
        <v>493</v>
      </c>
      <c r="J42" s="38" t="s">
        <v>493</v>
      </c>
      <c r="K42" s="22"/>
      <c r="L42" s="22"/>
      <c r="M42" s="22"/>
      <c r="N42" s="22"/>
      <c r="O42" s="22"/>
      <c r="P42" s="22"/>
    </row>
    <row r="43" spans="1:16" ht="39" customHeight="1" thickBot="1" x14ac:dyDescent="0.25">
      <c r="A43" s="22"/>
      <c r="B43" s="40"/>
      <c r="C43" s="1134" t="s">
        <v>549</v>
      </c>
      <c r="D43" s="1134"/>
      <c r="E43" s="1135"/>
      <c r="F43" s="41">
        <v>17.45</v>
      </c>
      <c r="G43" s="42">
        <v>18.77</v>
      </c>
      <c r="H43" s="42">
        <v>19.010000000000002</v>
      </c>
      <c r="I43" s="42">
        <v>20.63</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xXfRWvjegsEGRV4E5WPBxg3JQ8PXWpK9Sx+Ty/x2BV/639qFc3578NsYzNnjSgTz2SNEoLUIywaBNrOoMpgGA==" saltValue="mTMMXRl4t5TDeE8koq82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1927</v>
      </c>
      <c r="L45" s="58">
        <v>1980</v>
      </c>
      <c r="M45" s="58">
        <v>1933</v>
      </c>
      <c r="N45" s="58">
        <v>1924</v>
      </c>
      <c r="O45" s="59">
        <v>1998</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493</v>
      </c>
      <c r="L46" s="62" t="s">
        <v>493</v>
      </c>
      <c r="M46" s="62" t="s">
        <v>493</v>
      </c>
      <c r="N46" s="62" t="s">
        <v>493</v>
      </c>
      <c r="O46" s="63" t="s">
        <v>493</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493</v>
      </c>
      <c r="L47" s="62" t="s">
        <v>493</v>
      </c>
      <c r="M47" s="62" t="s">
        <v>493</v>
      </c>
      <c r="N47" s="62" t="s">
        <v>493</v>
      </c>
      <c r="O47" s="63" t="s">
        <v>493</v>
      </c>
      <c r="P47" s="46"/>
      <c r="Q47" s="46"/>
      <c r="R47" s="46"/>
      <c r="S47" s="46"/>
      <c r="T47" s="46"/>
      <c r="U47" s="46"/>
    </row>
    <row r="48" spans="1:21" ht="30.75" customHeight="1" x14ac:dyDescent="0.2">
      <c r="A48" s="46"/>
      <c r="B48" s="1163"/>
      <c r="C48" s="1164"/>
      <c r="D48" s="60"/>
      <c r="E48" s="1140" t="s">
        <v>13</v>
      </c>
      <c r="F48" s="1140"/>
      <c r="G48" s="1140"/>
      <c r="H48" s="1140"/>
      <c r="I48" s="1140"/>
      <c r="J48" s="1141"/>
      <c r="K48" s="61">
        <v>407</v>
      </c>
      <c r="L48" s="62">
        <v>396</v>
      </c>
      <c r="M48" s="62">
        <v>369</v>
      </c>
      <c r="N48" s="62">
        <v>333</v>
      </c>
      <c r="O48" s="63">
        <v>302</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493</v>
      </c>
      <c r="L49" s="62" t="s">
        <v>493</v>
      </c>
      <c r="M49" s="62" t="s">
        <v>493</v>
      </c>
      <c r="N49" s="62" t="s">
        <v>493</v>
      </c>
      <c r="O49" s="63">
        <v>6</v>
      </c>
      <c r="P49" s="46"/>
      <c r="Q49" s="46"/>
      <c r="R49" s="46"/>
      <c r="S49" s="46"/>
      <c r="T49" s="46"/>
      <c r="U49" s="46"/>
    </row>
    <row r="50" spans="1:21" ht="30.75" customHeight="1" x14ac:dyDescent="0.2">
      <c r="A50" s="46"/>
      <c r="B50" s="1163"/>
      <c r="C50" s="1164"/>
      <c r="D50" s="60"/>
      <c r="E50" s="1140" t="s">
        <v>15</v>
      </c>
      <c r="F50" s="1140"/>
      <c r="G50" s="1140"/>
      <c r="H50" s="1140"/>
      <c r="I50" s="1140"/>
      <c r="J50" s="1141"/>
      <c r="K50" s="61">
        <v>17</v>
      </c>
      <c r="L50" s="62">
        <v>16</v>
      </c>
      <c r="M50" s="62">
        <v>15</v>
      </c>
      <c r="N50" s="62">
        <v>15</v>
      </c>
      <c r="O50" s="63">
        <v>13</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1870</v>
      </c>
      <c r="L52" s="62">
        <v>1860</v>
      </c>
      <c r="M52" s="62">
        <v>1770</v>
      </c>
      <c r="N52" s="62">
        <v>1702</v>
      </c>
      <c r="O52" s="63">
        <v>1699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481</v>
      </c>
      <c r="L53" s="67">
        <v>532</v>
      </c>
      <c r="M53" s="67">
        <v>547</v>
      </c>
      <c r="N53" s="67">
        <v>570</v>
      </c>
      <c r="O53" s="68">
        <v>620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8dinLqsX3KAD/bv8EubuvDZ/zzOd7gDvxlYlARkueWXuvdxfc62MKEEtIksH01PlqtpehQqjLIDF4K5dOKnIQ==" saltValue="71UAUYqHPWne0hiIN+495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81" t="s">
        <v>30</v>
      </c>
      <c r="C41" s="1182"/>
      <c r="D41" s="103"/>
      <c r="E41" s="1183" t="s">
        <v>31</v>
      </c>
      <c r="F41" s="1183"/>
      <c r="G41" s="1183"/>
      <c r="H41" s="1184"/>
      <c r="I41" s="342">
        <v>19213</v>
      </c>
      <c r="J41" s="343">
        <v>18752</v>
      </c>
      <c r="K41" s="343">
        <v>18156</v>
      </c>
      <c r="L41" s="343">
        <v>17765</v>
      </c>
      <c r="M41" s="344">
        <v>17311</v>
      </c>
    </row>
    <row r="42" spans="2:13" ht="27.75" customHeight="1" x14ac:dyDescent="0.2">
      <c r="B42" s="1171"/>
      <c r="C42" s="1172"/>
      <c r="D42" s="104"/>
      <c r="E42" s="1175" t="s">
        <v>32</v>
      </c>
      <c r="F42" s="1175"/>
      <c r="G42" s="1175"/>
      <c r="H42" s="1176"/>
      <c r="I42" s="345">
        <v>279</v>
      </c>
      <c r="J42" s="346">
        <v>250</v>
      </c>
      <c r="K42" s="346">
        <v>238</v>
      </c>
      <c r="L42" s="346">
        <v>225</v>
      </c>
      <c r="M42" s="347">
        <v>213</v>
      </c>
    </row>
    <row r="43" spans="2:13" ht="27.75" customHeight="1" x14ac:dyDescent="0.2">
      <c r="B43" s="1171"/>
      <c r="C43" s="1172"/>
      <c r="D43" s="104"/>
      <c r="E43" s="1175" t="s">
        <v>33</v>
      </c>
      <c r="F43" s="1175"/>
      <c r="G43" s="1175"/>
      <c r="H43" s="1176"/>
      <c r="I43" s="345">
        <v>3680</v>
      </c>
      <c r="J43" s="346">
        <v>3400</v>
      </c>
      <c r="K43" s="346">
        <v>3019</v>
      </c>
      <c r="L43" s="346">
        <v>2661</v>
      </c>
      <c r="M43" s="347">
        <v>2235</v>
      </c>
    </row>
    <row r="44" spans="2:13" ht="27.75" customHeight="1" x14ac:dyDescent="0.2">
      <c r="B44" s="1171"/>
      <c r="C44" s="1172"/>
      <c r="D44" s="104"/>
      <c r="E44" s="1175" t="s">
        <v>34</v>
      </c>
      <c r="F44" s="1175"/>
      <c r="G44" s="1175"/>
      <c r="H44" s="1176"/>
      <c r="I44" s="345" t="s">
        <v>493</v>
      </c>
      <c r="J44" s="346" t="s">
        <v>493</v>
      </c>
      <c r="K44" s="346" t="s">
        <v>493</v>
      </c>
      <c r="L44" s="346" t="s">
        <v>493</v>
      </c>
      <c r="M44" s="347">
        <v>25</v>
      </c>
    </row>
    <row r="45" spans="2:13" ht="27.75" customHeight="1" x14ac:dyDescent="0.2">
      <c r="B45" s="1171"/>
      <c r="C45" s="1172"/>
      <c r="D45" s="104"/>
      <c r="E45" s="1175" t="s">
        <v>35</v>
      </c>
      <c r="F45" s="1175"/>
      <c r="G45" s="1175"/>
      <c r="H45" s="1176"/>
      <c r="I45" s="345">
        <v>2970</v>
      </c>
      <c r="J45" s="346">
        <v>2992</v>
      </c>
      <c r="K45" s="346">
        <v>2965</v>
      </c>
      <c r="L45" s="346">
        <v>2919</v>
      </c>
      <c r="M45" s="347">
        <v>3105</v>
      </c>
    </row>
    <row r="46" spans="2:13" ht="27.75" customHeight="1" x14ac:dyDescent="0.2">
      <c r="B46" s="1171"/>
      <c r="C46" s="1172"/>
      <c r="D46" s="105"/>
      <c r="E46" s="1175" t="s">
        <v>36</v>
      </c>
      <c r="F46" s="1175"/>
      <c r="G46" s="1175"/>
      <c r="H46" s="1176"/>
      <c r="I46" s="345" t="s">
        <v>493</v>
      </c>
      <c r="J46" s="346" t="s">
        <v>493</v>
      </c>
      <c r="K46" s="346" t="s">
        <v>493</v>
      </c>
      <c r="L46" s="346" t="s">
        <v>493</v>
      </c>
      <c r="M46" s="347" t="s">
        <v>493</v>
      </c>
    </row>
    <row r="47" spans="2:13" ht="27.75" customHeight="1" x14ac:dyDescent="0.2">
      <c r="B47" s="1171"/>
      <c r="C47" s="1172"/>
      <c r="D47" s="106"/>
      <c r="E47" s="1185" t="s">
        <v>37</v>
      </c>
      <c r="F47" s="1186"/>
      <c r="G47" s="1186"/>
      <c r="H47" s="1187"/>
      <c r="I47" s="345" t="s">
        <v>493</v>
      </c>
      <c r="J47" s="346" t="s">
        <v>493</v>
      </c>
      <c r="K47" s="346" t="s">
        <v>493</v>
      </c>
      <c r="L47" s="346" t="s">
        <v>493</v>
      </c>
      <c r="M47" s="347" t="s">
        <v>493</v>
      </c>
    </row>
    <row r="48" spans="2:13" ht="27.75" customHeight="1" x14ac:dyDescent="0.2">
      <c r="B48" s="1171"/>
      <c r="C48" s="1172"/>
      <c r="D48" s="104"/>
      <c r="E48" s="1175" t="s">
        <v>38</v>
      </c>
      <c r="F48" s="1175"/>
      <c r="G48" s="1175"/>
      <c r="H48" s="1176"/>
      <c r="I48" s="345" t="s">
        <v>493</v>
      </c>
      <c r="J48" s="346" t="s">
        <v>493</v>
      </c>
      <c r="K48" s="346" t="s">
        <v>493</v>
      </c>
      <c r="L48" s="346" t="s">
        <v>493</v>
      </c>
      <c r="M48" s="347" t="s">
        <v>493</v>
      </c>
    </row>
    <row r="49" spans="2:13" ht="27.75" customHeight="1" x14ac:dyDescent="0.2">
      <c r="B49" s="1173"/>
      <c r="C49" s="1174"/>
      <c r="D49" s="104"/>
      <c r="E49" s="1175" t="s">
        <v>39</v>
      </c>
      <c r="F49" s="1175"/>
      <c r="G49" s="1175"/>
      <c r="H49" s="1176"/>
      <c r="I49" s="345" t="s">
        <v>493</v>
      </c>
      <c r="J49" s="346" t="s">
        <v>493</v>
      </c>
      <c r="K49" s="346" t="s">
        <v>493</v>
      </c>
      <c r="L49" s="346" t="s">
        <v>493</v>
      </c>
      <c r="M49" s="347" t="s">
        <v>493</v>
      </c>
    </row>
    <row r="50" spans="2:13" ht="27.75" customHeight="1" x14ac:dyDescent="0.2">
      <c r="B50" s="1169" t="s">
        <v>40</v>
      </c>
      <c r="C50" s="1170"/>
      <c r="D50" s="107"/>
      <c r="E50" s="1175" t="s">
        <v>41</v>
      </c>
      <c r="F50" s="1175"/>
      <c r="G50" s="1175"/>
      <c r="H50" s="1176"/>
      <c r="I50" s="345">
        <v>7353</v>
      </c>
      <c r="J50" s="346">
        <v>6968</v>
      </c>
      <c r="K50" s="346">
        <v>7679</v>
      </c>
      <c r="L50" s="346">
        <v>8031</v>
      </c>
      <c r="M50" s="347">
        <v>8373</v>
      </c>
    </row>
    <row r="51" spans="2:13" ht="27.75" customHeight="1" x14ac:dyDescent="0.2">
      <c r="B51" s="1171"/>
      <c r="C51" s="1172"/>
      <c r="D51" s="104"/>
      <c r="E51" s="1175" t="s">
        <v>42</v>
      </c>
      <c r="F51" s="1175"/>
      <c r="G51" s="1175"/>
      <c r="H51" s="1176"/>
      <c r="I51" s="345">
        <v>316</v>
      </c>
      <c r="J51" s="346">
        <v>273</v>
      </c>
      <c r="K51" s="346">
        <v>238</v>
      </c>
      <c r="L51" s="346">
        <v>229</v>
      </c>
      <c r="M51" s="347">
        <v>241</v>
      </c>
    </row>
    <row r="52" spans="2:13" ht="27.75" customHeight="1" x14ac:dyDescent="0.2">
      <c r="B52" s="1173"/>
      <c r="C52" s="1174"/>
      <c r="D52" s="104"/>
      <c r="E52" s="1175" t="s">
        <v>43</v>
      </c>
      <c r="F52" s="1175"/>
      <c r="G52" s="1175"/>
      <c r="H52" s="1176"/>
      <c r="I52" s="345">
        <v>16801</v>
      </c>
      <c r="J52" s="346">
        <v>16252</v>
      </c>
      <c r="K52" s="346">
        <v>15562</v>
      </c>
      <c r="L52" s="346">
        <v>15256</v>
      </c>
      <c r="M52" s="347">
        <v>14643</v>
      </c>
    </row>
    <row r="53" spans="2:13" ht="27.75" customHeight="1" thickBot="1" x14ac:dyDescent="0.25">
      <c r="B53" s="1177" t="s">
        <v>19</v>
      </c>
      <c r="C53" s="1178"/>
      <c r="D53" s="108"/>
      <c r="E53" s="1179" t="s">
        <v>44</v>
      </c>
      <c r="F53" s="1179"/>
      <c r="G53" s="1179"/>
      <c r="H53" s="1180"/>
      <c r="I53" s="348">
        <v>1671</v>
      </c>
      <c r="J53" s="349">
        <v>1902</v>
      </c>
      <c r="K53" s="349">
        <v>897</v>
      </c>
      <c r="L53" s="349">
        <v>54</v>
      </c>
      <c r="M53" s="350">
        <v>-367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xgXLNcjWJtHGB5u1f3LilHzP7VOYdLqr3RgtOGlPhX8C8TeBBm+N52gsw629jP7iUGaoQoKOpBqWnF53WjlyVQ==" saltValue="TZrKANiekgkMgd7l7XxL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534</v>
      </c>
      <c r="G54" s="117" t="s">
        <v>535</v>
      </c>
      <c r="H54" s="118" t="s">
        <v>536</v>
      </c>
    </row>
    <row r="55" spans="2:8" ht="52.5" customHeight="1" x14ac:dyDescent="0.2">
      <c r="B55" s="119"/>
      <c r="C55" s="1196" t="s">
        <v>46</v>
      </c>
      <c r="D55" s="1196"/>
      <c r="E55" s="1197"/>
      <c r="F55" s="120">
        <v>4476</v>
      </c>
      <c r="G55" s="120">
        <v>4646</v>
      </c>
      <c r="H55" s="121">
        <v>4826</v>
      </c>
    </row>
    <row r="56" spans="2:8" ht="52.5" customHeight="1" x14ac:dyDescent="0.2">
      <c r="B56" s="122"/>
      <c r="C56" s="1198" t="s">
        <v>47</v>
      </c>
      <c r="D56" s="1198"/>
      <c r="E56" s="1199"/>
      <c r="F56" s="123">
        <v>1046</v>
      </c>
      <c r="G56" s="123">
        <v>1048</v>
      </c>
      <c r="H56" s="124">
        <v>1092</v>
      </c>
    </row>
    <row r="57" spans="2:8" ht="53.25" customHeight="1" x14ac:dyDescent="0.2">
      <c r="B57" s="122"/>
      <c r="C57" s="1200" t="s">
        <v>48</v>
      </c>
      <c r="D57" s="1200"/>
      <c r="E57" s="1201"/>
      <c r="F57" s="125">
        <v>3551</v>
      </c>
      <c r="G57" s="125">
        <v>3653</v>
      </c>
      <c r="H57" s="126">
        <v>3719</v>
      </c>
    </row>
    <row r="58" spans="2:8" ht="45.75" customHeight="1" x14ac:dyDescent="0.2">
      <c r="B58" s="127"/>
      <c r="C58" s="1188" t="s">
        <v>566</v>
      </c>
      <c r="D58" s="1189"/>
      <c r="E58" s="1190"/>
      <c r="F58" s="128">
        <v>2315</v>
      </c>
      <c r="G58" s="128">
        <v>2310</v>
      </c>
      <c r="H58" s="129">
        <v>2305</v>
      </c>
    </row>
    <row r="59" spans="2:8" ht="45.75" customHeight="1" x14ac:dyDescent="0.2">
      <c r="B59" s="127"/>
      <c r="C59" s="1188" t="s">
        <v>567</v>
      </c>
      <c r="D59" s="1189"/>
      <c r="E59" s="1190"/>
      <c r="F59" s="128">
        <v>401</v>
      </c>
      <c r="G59" s="128">
        <v>452</v>
      </c>
      <c r="H59" s="129">
        <v>462</v>
      </c>
    </row>
    <row r="60" spans="2:8" ht="45.75" customHeight="1" x14ac:dyDescent="0.2">
      <c r="B60" s="127"/>
      <c r="C60" s="1188" t="s">
        <v>568</v>
      </c>
      <c r="D60" s="1189"/>
      <c r="E60" s="1190"/>
      <c r="F60" s="128">
        <v>451</v>
      </c>
      <c r="G60" s="128">
        <v>475</v>
      </c>
      <c r="H60" s="129">
        <v>461</v>
      </c>
    </row>
    <row r="61" spans="2:8" ht="45.75" customHeight="1" x14ac:dyDescent="0.2">
      <c r="B61" s="127"/>
      <c r="C61" s="1188" t="s">
        <v>569</v>
      </c>
      <c r="D61" s="1189"/>
      <c r="E61" s="1190"/>
      <c r="F61" s="128">
        <v>62</v>
      </c>
      <c r="G61" s="128">
        <v>94</v>
      </c>
      <c r="H61" s="129">
        <v>167</v>
      </c>
    </row>
    <row r="62" spans="2:8" ht="45.75" customHeight="1" thickBot="1" x14ac:dyDescent="0.25">
      <c r="B62" s="130"/>
      <c r="C62" s="1191" t="s">
        <v>570</v>
      </c>
      <c r="D62" s="1192"/>
      <c r="E62" s="1193"/>
      <c r="F62" s="131">
        <v>3</v>
      </c>
      <c r="G62" s="131">
        <v>11</v>
      </c>
      <c r="H62" s="132">
        <v>16</v>
      </c>
    </row>
    <row r="63" spans="2:8" ht="52.5" customHeight="1" thickBot="1" x14ac:dyDescent="0.25">
      <c r="B63" s="133"/>
      <c r="C63" s="1194" t="s">
        <v>49</v>
      </c>
      <c r="D63" s="1194"/>
      <c r="E63" s="1195"/>
      <c r="F63" s="134">
        <v>9074</v>
      </c>
      <c r="G63" s="134">
        <v>9347</v>
      </c>
      <c r="H63" s="135">
        <v>9638</v>
      </c>
    </row>
    <row r="64" spans="2:8" ht="13" x14ac:dyDescent="0.2"/>
  </sheetData>
  <sheetProtection algorithmName="SHA-512" hashValue="4LnNPq5YMsqM+QT3LD5rXKJcv/iTcxWFsJN2ia/mS2CxDcuk0T3/r0TvQRM8edlXjTq9JOfpRzm1siOMYCR4Yg==" saltValue="hNFdDpYSDNNIk0na9wBM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139601</v>
      </c>
      <c r="E3" s="154"/>
      <c r="F3" s="155">
        <v>94081</v>
      </c>
      <c r="G3" s="156"/>
      <c r="H3" s="157"/>
    </row>
    <row r="4" spans="1:8" x14ac:dyDescent="0.2">
      <c r="A4" s="158"/>
      <c r="B4" s="159"/>
      <c r="C4" s="160"/>
      <c r="D4" s="161">
        <v>116277</v>
      </c>
      <c r="E4" s="162"/>
      <c r="F4" s="163">
        <v>48949</v>
      </c>
      <c r="G4" s="164"/>
      <c r="H4" s="165"/>
    </row>
    <row r="5" spans="1:8" x14ac:dyDescent="0.2">
      <c r="A5" s="146" t="s">
        <v>526</v>
      </c>
      <c r="B5" s="151"/>
      <c r="C5" s="152"/>
      <c r="D5" s="153">
        <v>81296</v>
      </c>
      <c r="E5" s="154"/>
      <c r="F5" s="155">
        <v>92632</v>
      </c>
      <c r="G5" s="156"/>
      <c r="H5" s="157"/>
    </row>
    <row r="6" spans="1:8" x14ac:dyDescent="0.2">
      <c r="A6" s="158"/>
      <c r="B6" s="159"/>
      <c r="C6" s="160"/>
      <c r="D6" s="161">
        <v>57579</v>
      </c>
      <c r="E6" s="162"/>
      <c r="F6" s="163">
        <v>47978</v>
      </c>
      <c r="G6" s="164"/>
      <c r="H6" s="165"/>
    </row>
    <row r="7" spans="1:8" x14ac:dyDescent="0.2">
      <c r="A7" s="146" t="s">
        <v>527</v>
      </c>
      <c r="B7" s="151"/>
      <c r="C7" s="152"/>
      <c r="D7" s="153">
        <v>79492</v>
      </c>
      <c r="E7" s="154"/>
      <c r="F7" s="155">
        <v>96469</v>
      </c>
      <c r="G7" s="156"/>
      <c r="H7" s="157"/>
    </row>
    <row r="8" spans="1:8" x14ac:dyDescent="0.2">
      <c r="A8" s="158"/>
      <c r="B8" s="159"/>
      <c r="C8" s="160"/>
      <c r="D8" s="161">
        <v>49439</v>
      </c>
      <c r="E8" s="162"/>
      <c r="F8" s="163">
        <v>49775</v>
      </c>
      <c r="G8" s="164"/>
      <c r="H8" s="165"/>
    </row>
    <row r="9" spans="1:8" x14ac:dyDescent="0.2">
      <c r="A9" s="146" t="s">
        <v>528</v>
      </c>
      <c r="B9" s="151"/>
      <c r="C9" s="152"/>
      <c r="D9" s="153">
        <v>88234</v>
      </c>
      <c r="E9" s="154"/>
      <c r="F9" s="155">
        <v>85743</v>
      </c>
      <c r="G9" s="156"/>
      <c r="H9" s="157"/>
    </row>
    <row r="10" spans="1:8" x14ac:dyDescent="0.2">
      <c r="A10" s="158"/>
      <c r="B10" s="159"/>
      <c r="C10" s="160"/>
      <c r="D10" s="161">
        <v>72223</v>
      </c>
      <c r="E10" s="162"/>
      <c r="F10" s="163">
        <v>45231</v>
      </c>
      <c r="G10" s="164"/>
      <c r="H10" s="165"/>
    </row>
    <row r="11" spans="1:8" x14ac:dyDescent="0.2">
      <c r="A11" s="146" t="s">
        <v>529</v>
      </c>
      <c r="B11" s="151"/>
      <c r="C11" s="152"/>
      <c r="D11" s="153">
        <v>93040</v>
      </c>
      <c r="E11" s="154"/>
      <c r="F11" s="155">
        <v>92509</v>
      </c>
      <c r="G11" s="156"/>
      <c r="H11" s="157"/>
    </row>
    <row r="12" spans="1:8" x14ac:dyDescent="0.2">
      <c r="A12" s="158"/>
      <c r="B12" s="159"/>
      <c r="C12" s="166"/>
      <c r="D12" s="161">
        <v>75586</v>
      </c>
      <c r="E12" s="162"/>
      <c r="F12" s="163">
        <v>52274</v>
      </c>
      <c r="G12" s="164"/>
      <c r="H12" s="165"/>
    </row>
    <row r="13" spans="1:8" x14ac:dyDescent="0.2">
      <c r="A13" s="146"/>
      <c r="B13" s="151"/>
      <c r="C13" s="152"/>
      <c r="D13" s="153">
        <v>96333</v>
      </c>
      <c r="E13" s="154"/>
      <c r="F13" s="155">
        <v>92287</v>
      </c>
      <c r="G13" s="167"/>
      <c r="H13" s="157"/>
    </row>
    <row r="14" spans="1:8" x14ac:dyDescent="0.2">
      <c r="A14" s="158"/>
      <c r="B14" s="159"/>
      <c r="C14" s="160"/>
      <c r="D14" s="161">
        <v>74221</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0.62</v>
      </c>
      <c r="C19" s="168">
        <f>ROUND(VALUE(SUBSTITUTE(実質収支比率等に係る経年分析!G$48,"▲","-")),2)</f>
        <v>2.5</v>
      </c>
      <c r="D19" s="168">
        <f>ROUND(VALUE(SUBSTITUTE(実質収支比率等に係る経年分析!H$48,"▲","-")),2)</f>
        <v>3.52</v>
      </c>
      <c r="E19" s="168">
        <f>ROUND(VALUE(SUBSTITUTE(実質収支比率等に係る経年分析!I$48,"▲","-")),2)</f>
        <v>3.82</v>
      </c>
      <c r="F19" s="168">
        <f>ROUND(VALUE(SUBSTITUTE(実質収支比率等に係る経年分析!J$48,"▲","-")),2)</f>
        <v>0.43</v>
      </c>
    </row>
    <row r="20" spans="1:11" x14ac:dyDescent="0.2">
      <c r="A20" s="168" t="s">
        <v>53</v>
      </c>
      <c r="B20" s="168">
        <f>ROUND(VALUE(SUBSTITUTE(実質収支比率等に係る経年分析!F$47,"▲","-")),2)</f>
        <v>51.83</v>
      </c>
      <c r="C20" s="168">
        <f>ROUND(VALUE(SUBSTITUTE(実質収支比率等に係る経年分析!G$47,"▲","-")),2)</f>
        <v>44.5</v>
      </c>
      <c r="D20" s="168">
        <f>ROUND(VALUE(SUBSTITUTE(実質収支比率等に係る経年分析!H$47,"▲","-")),2)</f>
        <v>48.02</v>
      </c>
      <c r="E20" s="168">
        <f>ROUND(VALUE(SUBSTITUTE(実質収支比率等に係る経年分析!I$47,"▲","-")),2)</f>
        <v>51.98</v>
      </c>
      <c r="F20" s="168">
        <f>ROUND(VALUE(SUBSTITUTE(実質収支比率等に係る経年分析!J$47,"▲","-")),2)</f>
        <v>53.96</v>
      </c>
    </row>
    <row r="21" spans="1:11" x14ac:dyDescent="0.2">
      <c r="A21" s="168" t="s">
        <v>54</v>
      </c>
      <c r="B21" s="168">
        <f>IF(ISNUMBER(VALUE(SUBSTITUTE(実質収支比率等に係る経年分析!F$49,"▲","-"))),ROUND(VALUE(SUBSTITUTE(実質収支比率等に係る経年分析!F$49,"▲","-")),2),NA())</f>
        <v>-10.83</v>
      </c>
      <c r="C21" s="168">
        <f>IF(ISNUMBER(VALUE(SUBSTITUTE(実質収支比率等に係る経年分析!G$49,"▲","-"))),ROUND(VALUE(SUBSTITUTE(実質収支比率等に係る経年分析!G$49,"▲","-")),2),NA())</f>
        <v>-4.2699999999999996</v>
      </c>
      <c r="D21" s="168">
        <f>IF(ISNUMBER(VALUE(SUBSTITUTE(実質収支比率等に係る経年分析!H$49,"▲","-"))),ROUND(VALUE(SUBSTITUTE(実質収支比率等に係る経年分析!H$49,"▲","-")),2),NA())</f>
        <v>5.61</v>
      </c>
      <c r="E21" s="168">
        <f>IF(ISNUMBER(VALUE(SUBSTITUTE(実質収支比率等に係る経年分析!I$49,"▲","-"))),ROUND(VALUE(SUBSTITUTE(実質収支比率等に係る経年分析!I$49,"▲","-")),2),NA())</f>
        <v>2.0499999999999998</v>
      </c>
      <c r="F21" s="168">
        <f>IF(ISNUMBER(VALUE(SUBSTITUTE(実質収支比率等に係る経年分析!J$49,"▲","-"))),ROUND(VALUE(SUBSTITUTE(実質収支比率等に係る経年分析!J$49,"▲","-")),2),NA())</f>
        <v>-1.38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17.45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18.77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19.010000000000002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20.63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介護保険(介護サービス事業勘定)特別会計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港湾管理特別会計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交通船事業特別会計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2">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0.42</v>
      </c>
    </row>
    <row r="34" spans="1:16" x14ac:dyDescent="0.2">
      <c r="A34" s="169" t="str">
        <f>IF(連結実質赤字比率に係る赤字・黒字の構成分析!C$36="",NA(),連結実質赤字比率に係る赤字・黒字の構成分析!C$36)</f>
        <v>介護保険(保険事業勘定)特別会計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0.56999999999999995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0.65</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1.1499999999999999</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1870</v>
      </c>
      <c r="E42" s="170"/>
      <c r="F42" s="170"/>
      <c r="G42" s="170">
        <f>'実質公債費比率（分子）の構造'!L$52</f>
        <v>1860</v>
      </c>
      <c r="H42" s="170"/>
      <c r="I42" s="170"/>
      <c r="J42" s="170">
        <f>'実質公債費比率（分子）の構造'!M$52</f>
        <v>1770</v>
      </c>
      <c r="K42" s="170"/>
      <c r="L42" s="170"/>
      <c r="M42" s="170">
        <f>'実質公債費比率（分子）の構造'!N$52</f>
        <v>1702</v>
      </c>
      <c r="N42" s="170"/>
      <c r="O42" s="170"/>
      <c r="P42" s="170">
        <f>'実質公債費比率（分子）の構造'!O$52</f>
        <v>1699</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f>'実質公債費比率（分子）の構造'!K$50</f>
        <v>17</v>
      </c>
      <c r="C44" s="170"/>
      <c r="D44" s="170"/>
      <c r="E44" s="170">
        <f>'実質公債費比率（分子）の構造'!L$50</f>
        <v>16</v>
      </c>
      <c r="F44" s="170"/>
      <c r="G44" s="170"/>
      <c r="H44" s="170">
        <f>'実質公債費比率（分子）の構造'!M$50</f>
        <v>15</v>
      </c>
      <c r="I44" s="170"/>
      <c r="J44" s="170"/>
      <c r="K44" s="170">
        <f>'実質公債費比率（分子）の構造'!N$50</f>
        <v>15</v>
      </c>
      <c r="L44" s="170"/>
      <c r="M44" s="170"/>
      <c r="N44" s="170">
        <f>'実質公債費比率（分子）の構造'!O$50</f>
        <v>13</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f>'実質公債費比率（分子）の構造'!O$49</f>
        <v>6</v>
      </c>
      <c r="O45" s="170"/>
      <c r="P45" s="170"/>
    </row>
    <row r="46" spans="1:16" x14ac:dyDescent="0.2">
      <c r="A46" s="170" t="s">
        <v>64</v>
      </c>
      <c r="B46" s="170">
        <f>'実質公債費比率（分子）の構造'!K$48</f>
        <v>407</v>
      </c>
      <c r="C46" s="170"/>
      <c r="D46" s="170"/>
      <c r="E46" s="170">
        <f>'実質公債費比率（分子）の構造'!L$48</f>
        <v>396</v>
      </c>
      <c r="F46" s="170"/>
      <c r="G46" s="170"/>
      <c r="H46" s="170">
        <f>'実質公債費比率（分子）の構造'!M$48</f>
        <v>369</v>
      </c>
      <c r="I46" s="170"/>
      <c r="J46" s="170"/>
      <c r="K46" s="170">
        <f>'実質公債費比率（分子）の構造'!N$48</f>
        <v>333</v>
      </c>
      <c r="L46" s="170"/>
      <c r="M46" s="170"/>
      <c r="N46" s="170">
        <f>'実質公債費比率（分子）の構造'!O$48</f>
        <v>302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1927</v>
      </c>
      <c r="C49" s="170"/>
      <c r="D49" s="170"/>
      <c r="E49" s="170">
        <f>'実質公債費比率（分子）の構造'!L$45</f>
        <v>1980</v>
      </c>
      <c r="F49" s="170"/>
      <c r="G49" s="170"/>
      <c r="H49" s="170">
        <f>'実質公債費比率（分子）の構造'!M$45</f>
        <v>1933</v>
      </c>
      <c r="I49" s="170"/>
      <c r="J49" s="170"/>
      <c r="K49" s="170">
        <f>'実質公債費比率（分子）の構造'!N$45</f>
        <v>1924</v>
      </c>
      <c r="L49" s="170"/>
      <c r="M49" s="170"/>
      <c r="N49" s="170">
        <f>'実質公債費比率（分子）の構造'!O$45</f>
        <v>1998</v>
      </c>
      <c r="O49" s="170"/>
      <c r="P49" s="170"/>
    </row>
    <row r="50" spans="1:16" x14ac:dyDescent="0.2">
      <c r="A50" s="170" t="s">
        <v>67</v>
      </c>
      <c r="B50" s="170" t="e">
        <f>NA()</f>
        <v>#N/A</v>
      </c>
      <c r="C50" s="170">
        <f>IF(ISNUMBER('実質公債費比率（分子）の構造'!K$53),'実質公債費比率（分子）の構造'!K$53,NA())</f>
        <v>481</v>
      </c>
      <c r="D50" s="170" t="e">
        <f>NA()</f>
        <v>#N/A</v>
      </c>
      <c r="E50" s="170" t="e">
        <f>NA()</f>
        <v>#N/A</v>
      </c>
      <c r="F50" s="170">
        <f>IF(ISNUMBER('実質公債費比率（分子）の構造'!L$53),'実質公債費比率（分子）の構造'!L$53,NA())</f>
        <v>532</v>
      </c>
      <c r="G50" s="170" t="e">
        <f>NA()</f>
        <v>#N/A</v>
      </c>
      <c r="H50" s="170" t="e">
        <f>NA()</f>
        <v>#N/A</v>
      </c>
      <c r="I50" s="170">
        <f>IF(ISNUMBER('実質公債費比率（分子）の構造'!M$53),'実質公債費比率（分子）の構造'!M$53,NA())</f>
        <v>547</v>
      </c>
      <c r="J50" s="170" t="e">
        <f>NA()</f>
        <v>#N/A</v>
      </c>
      <c r="K50" s="170" t="e">
        <f>NA()</f>
        <v>#N/A</v>
      </c>
      <c r="L50" s="170">
        <f>IF(ISNUMBER('実質公債費比率（分子）の構造'!N$53),'実質公債費比率（分子）の構造'!N$53,NA())</f>
        <v>570</v>
      </c>
      <c r="M50" s="170" t="e">
        <f>NA()</f>
        <v>#N/A</v>
      </c>
      <c r="N50" s="170" t="e">
        <f>NA()</f>
        <v>#N/A</v>
      </c>
      <c r="O50" s="170">
        <f>IF(ISNUMBER('実質公債費比率（分子）の構造'!O$53),'実質公債費比率（分子）の構造'!O$53,NA())</f>
        <v>620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16801</v>
      </c>
      <c r="E56" s="169"/>
      <c r="F56" s="169"/>
      <c r="G56" s="169">
        <f>'将来負担比率（分子）の構造'!J$52</f>
        <v>16252</v>
      </c>
      <c r="H56" s="169"/>
      <c r="I56" s="169"/>
      <c r="J56" s="169">
        <f>'将来負担比率（分子）の構造'!K$52</f>
        <v>15562</v>
      </c>
      <c r="K56" s="169"/>
      <c r="L56" s="169"/>
      <c r="M56" s="169">
        <f>'将来負担比率（分子）の構造'!L$52</f>
        <v>15256</v>
      </c>
      <c r="N56" s="169"/>
      <c r="O56" s="169"/>
      <c r="P56" s="169">
        <f>'将来負担比率（分子）の構造'!M$52</f>
        <v>14643</v>
      </c>
    </row>
    <row r="57" spans="1:16" x14ac:dyDescent="0.2">
      <c r="A57" s="169" t="s">
        <v>42</v>
      </c>
      <c r="B57" s="169"/>
      <c r="C57" s="169"/>
      <c r="D57" s="169">
        <f>'将来負担比率（分子）の構造'!I$51</f>
        <v>316</v>
      </c>
      <c r="E57" s="169"/>
      <c r="F57" s="169"/>
      <c r="G57" s="169">
        <f>'将来負担比率（分子）の構造'!J$51</f>
        <v>273</v>
      </c>
      <c r="H57" s="169"/>
      <c r="I57" s="169"/>
      <c r="J57" s="169">
        <f>'将来負担比率（分子）の構造'!K$51</f>
        <v>238</v>
      </c>
      <c r="K57" s="169"/>
      <c r="L57" s="169"/>
      <c r="M57" s="169">
        <f>'将来負担比率（分子）の構造'!L$51</f>
        <v>229</v>
      </c>
      <c r="N57" s="169"/>
      <c r="O57" s="169"/>
      <c r="P57" s="169">
        <f>'将来負担比率（分子）の構造'!M$51</f>
        <v>241</v>
      </c>
    </row>
    <row r="58" spans="1:16" x14ac:dyDescent="0.2">
      <c r="A58" s="169" t="s">
        <v>41</v>
      </c>
      <c r="B58" s="169"/>
      <c r="C58" s="169"/>
      <c r="D58" s="169">
        <f>'将来負担比率（分子）の構造'!I$50</f>
        <v>7353</v>
      </c>
      <c r="E58" s="169"/>
      <c r="F58" s="169"/>
      <c r="G58" s="169">
        <f>'将来負担比率（分子）の構造'!J$50</f>
        <v>6968</v>
      </c>
      <c r="H58" s="169"/>
      <c r="I58" s="169"/>
      <c r="J58" s="169">
        <f>'将来負担比率（分子）の構造'!K$50</f>
        <v>7679</v>
      </c>
      <c r="K58" s="169"/>
      <c r="L58" s="169"/>
      <c r="M58" s="169">
        <f>'将来負担比率（分子）の構造'!L$50</f>
        <v>8031</v>
      </c>
      <c r="N58" s="169"/>
      <c r="O58" s="169"/>
      <c r="P58" s="169">
        <f>'将来負担比率（分子）の構造'!M$50</f>
        <v>8373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2970</v>
      </c>
      <c r="C62" s="169"/>
      <c r="D62" s="169"/>
      <c r="E62" s="169">
        <f>'将来負担比率（分子）の構造'!J$45</f>
        <v>2992</v>
      </c>
      <c r="F62" s="169"/>
      <c r="G62" s="169"/>
      <c r="H62" s="169">
        <f>'将来負担比率（分子）の構造'!K$45</f>
        <v>2965</v>
      </c>
      <c r="I62" s="169"/>
      <c r="J62" s="169"/>
      <c r="K62" s="169">
        <f>'将来負担比率（分子）の構造'!L$45</f>
        <v>2919</v>
      </c>
      <c r="L62" s="169"/>
      <c r="M62" s="169"/>
      <c r="N62" s="169">
        <f>'将来負担比率（分子）の構造'!M$45</f>
        <v>3105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f>'将来負担比率（分子）の構造'!M$44</f>
        <v>25</v>
      </c>
      <c r="O63" s="169"/>
      <c r="P63" s="169"/>
    </row>
    <row r="64" spans="1:16" x14ac:dyDescent="0.2">
      <c r="A64" s="169" t="s">
        <v>33</v>
      </c>
      <c r="B64" s="169">
        <f>'将来負担比率（分子）の構造'!I$43</f>
        <v>3680</v>
      </c>
      <c r="C64" s="169"/>
      <c r="D64" s="169"/>
      <c r="E64" s="169">
        <f>'将来負担比率（分子）の構造'!J$43</f>
        <v>3400</v>
      </c>
      <c r="F64" s="169"/>
      <c r="G64" s="169"/>
      <c r="H64" s="169">
        <f>'将来負担比率（分子）の構造'!K$43</f>
        <v>3019</v>
      </c>
      <c r="I64" s="169"/>
      <c r="J64" s="169"/>
      <c r="K64" s="169">
        <f>'将来負担比率（分子）の構造'!L$43</f>
        <v>2661</v>
      </c>
      <c r="L64" s="169"/>
      <c r="M64" s="169"/>
      <c r="N64" s="169">
        <f>'将来負担比率（分子）の構造'!M$43</f>
        <v>2235</v>
      </c>
      <c r="O64" s="169"/>
      <c r="P64" s="169"/>
    </row>
    <row r="65" spans="1:16" x14ac:dyDescent="0.2">
      <c r="A65" s="169" t="s">
        <v>32</v>
      </c>
      <c r="B65" s="169">
        <f>'将来負担比率（分子）の構造'!I$42</f>
        <v>279</v>
      </c>
      <c r="C65" s="169"/>
      <c r="D65" s="169"/>
      <c r="E65" s="169">
        <f>'将来負担比率（分子）の構造'!J$42</f>
        <v>250</v>
      </c>
      <c r="F65" s="169"/>
      <c r="G65" s="169"/>
      <c r="H65" s="169">
        <f>'将来負担比率（分子）の構造'!K$42</f>
        <v>238</v>
      </c>
      <c r="I65" s="169"/>
      <c r="J65" s="169"/>
      <c r="K65" s="169">
        <f>'将来負担比率（分子）の構造'!L$42</f>
        <v>225</v>
      </c>
      <c r="L65" s="169"/>
      <c r="M65" s="169"/>
      <c r="N65" s="169">
        <f>'将来負担比率（分子）の構造'!M$42</f>
        <v>213</v>
      </c>
      <c r="O65" s="169"/>
      <c r="P65" s="169"/>
    </row>
    <row r="66" spans="1:16" x14ac:dyDescent="0.2">
      <c r="A66" s="169" t="s">
        <v>31</v>
      </c>
      <c r="B66" s="169">
        <f>'将来負担比率（分子）の構造'!I$41</f>
        <v>19213</v>
      </c>
      <c r="C66" s="169"/>
      <c r="D66" s="169"/>
      <c r="E66" s="169">
        <f>'将来負担比率（分子）の構造'!J$41</f>
        <v>18752</v>
      </c>
      <c r="F66" s="169"/>
      <c r="G66" s="169"/>
      <c r="H66" s="169">
        <f>'将来負担比率（分子）の構造'!K$41</f>
        <v>18156</v>
      </c>
      <c r="I66" s="169"/>
      <c r="J66" s="169"/>
      <c r="K66" s="169">
        <f>'将来負担比率（分子）の構造'!L$41</f>
        <v>17765</v>
      </c>
      <c r="L66" s="169"/>
      <c r="M66" s="169"/>
      <c r="N66" s="169">
        <f>'将来負担比率（分子）の構造'!M$41</f>
        <v>17311</v>
      </c>
      <c r="O66" s="169"/>
      <c r="P66" s="169"/>
    </row>
    <row r="67" spans="1:16" x14ac:dyDescent="0.2">
      <c r="A67" s="169" t="s">
        <v>71</v>
      </c>
      <c r="B67" s="169" t="e">
        <f>NA()</f>
        <v>#N/A</v>
      </c>
      <c r="C67" s="169">
        <f>IF(ISNUMBER('将来負担比率（分子）の構造'!I$53), IF('将来負担比率（分子）の構造'!I$53 &lt; 0, 0, '将来負担比率（分子）の構造'!I$53), NA())</f>
        <v>1671</v>
      </c>
      <c r="D67" s="169" t="e">
        <f>NA()</f>
        <v>#N/A</v>
      </c>
      <c r="E67" s="169" t="e">
        <f>NA()</f>
        <v>#N/A</v>
      </c>
      <c r="F67" s="169">
        <f>IF(ISNUMBER('将来負担比率（分子）の構造'!J$53), IF('将来負担比率（分子）の構造'!J$53 &lt; 0, 0, '将来負担比率（分子）の構造'!J$53), NA())</f>
        <v>1902</v>
      </c>
      <c r="G67" s="169" t="e">
        <f>NA()</f>
        <v>#N/A</v>
      </c>
      <c r="H67" s="169" t="e">
        <f>NA()</f>
        <v>#N/A</v>
      </c>
      <c r="I67" s="169">
        <f>IF(ISNUMBER('将来負担比率（分子）の構造'!K$53), IF('将来負担比率（分子）の構造'!K$53 &lt; 0, 0, '将来負担比率（分子）の構造'!K$53), NA())</f>
        <v>897</v>
      </c>
      <c r="J67" s="169" t="e">
        <f>NA()</f>
        <v>#N/A</v>
      </c>
      <c r="K67" s="169" t="e">
        <f>NA()</f>
        <v>#N/A</v>
      </c>
      <c r="L67" s="169">
        <f>IF(ISNUMBER('将来負担比率（分子）の構造'!L$53), IF('将来負担比率（分子）の構造'!L$53 &lt; 0, 0, '将来負担比率（分子）の構造'!L$53), NA())</f>
        <v>54</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4476</v>
      </c>
      <c r="C72" s="173">
        <f>基金残高に係る経年分析!G55</f>
        <v>4646</v>
      </c>
      <c r="D72" s="173">
        <f>基金残高に係る経年分析!H55</f>
        <v>4826</v>
      </c>
    </row>
    <row r="73" spans="1:16" x14ac:dyDescent="0.2">
      <c r="A73" s="172" t="s">
        <v>74</v>
      </c>
      <c r="B73" s="173">
        <f>基金残高に係る経年分析!F56</f>
        <v>1046</v>
      </c>
      <c r="C73" s="173">
        <f>基金残高に係る経年分析!G56</f>
        <v>1048</v>
      </c>
      <c r="D73" s="173">
        <f>基金残高に係る経年分析!H56</f>
        <v>1092</v>
      </c>
    </row>
    <row r="74" spans="1:16" x14ac:dyDescent="0.2">
      <c r="A74" s="172" t="s">
        <v>75</v>
      </c>
      <c r="B74" s="173">
        <f>基金残高に係る経年分析!F57</f>
        <v>3551</v>
      </c>
      <c r="C74" s="173">
        <f>基金残高に係る経年分析!G57</f>
        <v>3653</v>
      </c>
      <c r="D74" s="173">
        <f>基金残高に係る経年分析!H57</f>
        <v>3719</v>
      </c>
    </row>
  </sheetData>
  <sheetProtection algorithmName="SHA-512" hashValue="tsm0k3llY0nhIZU/wEHLfJVYyMpn0Lid5PK6stTYQ0Rnn1NGxA4ykkHWN7P2vV29ItWX+eb/r+rCfYcdD6LAsg==" saltValue="aRVPAnzPBIOvuNMFKu4d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2025-03-10T02:52:32Z</cp:lastPrinted>
  <dcterms:created xsi:type="dcterms:W3CDTF">2025-02-19T04:16:42Z</dcterms:created>
  <dcterms:modified xsi:type="dcterms:W3CDTF">2025-03-18T07:12:24Z</dcterms:modified>
  <cp:category/>
</cp:coreProperties>
</file>