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O:\文書：02財政係\2024（R06）\20共通\2001庶務\01照会・回答(5年,3年)\01 財政\250303_【312(水)〆】令和５年度財政状況資料集の作成及び提出について（依頼）\04 修正\"/>
    </mc:Choice>
  </mc:AlternateContent>
  <bookViews>
    <workbookView xWindow="0" yWindow="0" windowWidth="19170" windowHeight="71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<sst xmlns="http://schemas.openxmlformats.org/spreadsheetml/2006/main" count="1095" uniqueCount="571">
  <si>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</si>
  <si>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</si>
  <si>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</si>
  <si>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</si>
  <si>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</si>
  <si>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</si>
  <si>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</si>
  <si>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</si>
  <si>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</si>
  <si>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</si>
  <si>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</si>
  <si>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</si>
  <si>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</si>
  <si>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</si>
  <si>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</si>
  <si>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</si>
  <si>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</si>
  <si>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</si>
  <si>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</si>
  <si>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</si>
  <si>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</si>
  <si>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</si>
  <si>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</si>
  <si>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</si>
  <si>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</si>
  <si>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</si>
  <si>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</si>
  <si>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</si>
  <si>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</si>
  <si>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</si>
  <si>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</si>
  <si>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</si>
  <si>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</si>
  <si>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</si>
  <si>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</si>
  <si>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</si>
  <si>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</si>
  <si>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</si>
  <si>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</si>
  <si>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</si>
  <si>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</si>
  <si>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</si>
  <si>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</si>
  <si>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</si>
  <si>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</si>
  <si>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</si>
  <si>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</si>
  <si>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</si>
  <si>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</si>
  <si>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</si>
  <si>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</si>
  <si>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</si>
  <si>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</si>
  <si>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</si>
  <si>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</si>
  <si>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</si>
  <si>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</si>
  <si>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</si>
  <si>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</si>
  <si>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</si>
  <si>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</si>
  <si>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</si>
  <si>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</si>
  <si>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</si>
  <si>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</si>
  <si>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</si>
  <si>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</si>
  <si>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</si>
  <si>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</si>
  <si>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</si>
  <si>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</si>
  <si>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</si>
  <si>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</si>
  <si>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</si>
  <si>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</si>
  <si>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</si>
  <si>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</si>
  <si>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</si>
  <si>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</si>
  <si>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</si>
  <si>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</si>
  <si>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</si>
  <si>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</si>
  <si>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</si>
  <si>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</si>
  <si>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</si>
  <si>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</si>
  <si>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</si>
  <si>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</si>
  <si>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</si>
  <si>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</si>
  <si>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</si>
  <si>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</si>
  <si>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</si>
  <si>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</si>
  <si>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</si>
  <si>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</si>
  <si>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</si>
  <si>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</si>
  <si>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</si>
  <si>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</si>
  <si>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</si>
  <si>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</si>
  <si>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</si>
  <si>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</si>
  <si>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</si>
  <si>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</si>
  <si>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</si>
  <si>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</si>
  <si>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</si>
  <si>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</si>
  <si>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</si>
  <si>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</si>
  <si>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</si>
  <si>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</si>
  <si>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</si>
  <si>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</si>
  <si>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</si>
  <si>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</si>
  <si>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</si>
  <si>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</si>
  <si>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</si>
  <si>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</si>
  <si>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</si>
  <si>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</si>
  <si>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</si>
  <si>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</si>
  <si>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</si>
  <si>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</si>
  <si>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</si>
  <si>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</si>
  <si>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</si>
  <si>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</si>
  <si>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</si>
  <si>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</si>
  <si>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</si>
  <si>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</si>
  <si>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</si>
  <si>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</si>
  <si>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</si>
  <si>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</si>
  <si>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</si>
  <si>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</si>
  <si>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</si>
  <si>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</si>
  <si>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</si>
  <si>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</si>
  <si>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</si>
  <si>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</si>
  <si>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</si>
  <si>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</si>
  <si>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</si>
  <si>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</si>
  <si>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</si>
  <si>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</si>
  <si>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</si>
  <si>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</si>
  <si>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</si>
  <si>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</si>
  <si>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</si>
  <si>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</si>
  <si>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</si>
  <si>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</si>
  <si>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</si>
  <si>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</si>
  <si>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</si>
  <si>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</si>
  <si>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</si>
  <si>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</si>
  <si>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</si>
  <si>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</si>
  <si>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</si>
  <si>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</si>
  <si>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</si>
  <si>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</si>
  <si>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</si>
  <si>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</si>
  <si>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</si>
  <si>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</si>
  <si>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</si>
  <si>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</si>
  <si>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</si>
  <si>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</si>
  <si>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</si>
  <si>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</si>
  <si>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</si>
  <si>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</si>
  <si>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</si>
  <si>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</si>
  <si>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</si>
  <si>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</si>
  <si>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</si>
  <si>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</si>
  <si>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</si>
  <si>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</si>
  <si>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</si>
  <si>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</si>
  <si>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</si>
  <si>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</si>
  <si>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</si>
  <si>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</si>
  <si>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</si>
  <si>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</si>
  <si>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広島県安芸高田市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</si>
  <si>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</si>
  <si>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</si>
  <si>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</si>
  <si>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</si>
  <si>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</si>
  <si>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</si>
  <si>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</si>
  <si>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</si>
  <si>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</si>
  <si>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</si>
  <si>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</si>
  <si>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</si>
  <si>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</si>
  <si>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</si>
  <si>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</si>
  <si>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</si>
  <si>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</si>
  <si>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</si>
  <si>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</si>
  <si>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</si>
  <si>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</si>
  <si>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</si>
  <si>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</si>
  <si>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</si>
  <si>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</si>
  <si>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</si>
  <si>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</si>
  <si>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</si>
  <si>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</si>
  <si>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</si>
  <si>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</si>
  <si>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</si>
  <si>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</si>
  <si>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</si>
  <si>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</si>
  <si>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</si>
  <si>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</si>
  <si>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</si>
  <si>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</si>
  <si>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</si>
  <si>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</si>
  <si>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</si>
  <si>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</si>
  <si>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</si>
  <si>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</si>
  <si>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</si>
  <si>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</si>
  <si>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</si>
  <si>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</si>
  <si>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</si>
  <si>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</si>
  <si>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</si>
  <si>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</si>
  <si>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</si>
  <si>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</si>
  <si>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</si>
  <si>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</si>
  <si>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</si>
  <si>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</si>
  <si>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</si>
  <si>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</si>
  <si>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</si>
  <si>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</si>
  <si>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</si>
  <si>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</si>
  <si>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</si>
  <si>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</si>
  <si>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</si>
  <si>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</si>
  <si>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</si>
  <si>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</si>
  <si>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</si>
  <si>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</si>
  <si>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</si>
  <si>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</si>
  <si>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</si>
  <si>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</si>
  <si>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</si>
  <si>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</si>
  <si>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</si>
  <si>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</si>
  <si>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</si>
  <si>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</si>
  <si>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</si>
  <si>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</si>
  <si>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</si>
  <si>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</si>
  <si>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</si>
  <si>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</si>
  <si>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</si>
  <si>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</si>
  <si>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</si>
  <si>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</si>
  <si>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</si>
  <si>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</si>
  <si>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</si>
  <si>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</si>
  <si>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</si>
  <si>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</si>
  <si>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</si>
  <si>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</si>
  <si>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</si>
  <si>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</si>
  <si>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</si>
  <si>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</si>
  <si>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</si>
  <si>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</si>
  <si>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</si>
  <si>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</si>
  <si>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</si>
  <si>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</si>
  <si>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</si>
  <si>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</si>
  <si>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</si>
  <si>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</si>
  <si>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</si>
  <si>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</si>
  <si>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</si>
  <si>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</si>
  <si>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</si>
  <si>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</si>
  <si>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</si>
  <si>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</si>
  <si>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</si>
  <si>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</si>
  <si>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</si>
  <si>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</si>
  <si>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</si>
  <si>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</si>
  <si>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</si>
  <si>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</si>
  <si>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</si>
  <si>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</si>
  <si>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</si>
  <si>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</si>
  <si>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</si>
  <si>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</si>
  <si>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</si>
  <si>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</si>
  <si>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</si>
  <si>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</si>
  <si>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</si>
  <si>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</si>
  <si>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</si>
  <si>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</si>
  <si>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</si>
  <si>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</si>
  <si>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</si>
  <si>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</si>
  <si>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</si>
  <si>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広島県安芸高田市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</si>
  <si>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</si>
  <si>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</si>
  <si>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</si>
  <si>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</si>
  <si>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</si>
  <si>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</si>
  <si>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</si>
  <si>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</si>
  <si>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</si>
  <si>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</si>
  <si>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</si>
  <si>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</si>
  <si>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</si>
  <si>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</si>
  <si>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</si>
  <si>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</si>
  <si>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</si>
  <si>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</si>
  <si>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</si>
  <si>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</si>
  <si>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</si>
  <si>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</si>
  <si>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</si>
  <si>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</si>
  <si>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</si>
  <si>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</si>
  <si>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</si>
  <si>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</si>
  <si>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</si>
  <si>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</si>
  <si>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</si>
  <si>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</si>
  <si>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</si>
  <si>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</si>
  <si>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</si>
  <si>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</si>
  <si>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</si>
  <si>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下水道事業（公共下水道事業）会計</t>
    <phoneticPr fontId="5"/>
  </si>
  <si>
    <t>法適用企業</t>
    <phoneticPr fontId="5"/>
  </si>
  <si>
    <t>下水道事業（特定環境保全公共下水道事業）会計</t>
    <phoneticPr fontId="5"/>
  </si>
  <si>
    <t>農業集落排水事業特別会計</t>
    <phoneticPr fontId="5"/>
  </si>
  <si>
    <t>法非適用企業</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</si>
  <si>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</si>
  <si>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</si>
  <si>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</si>
  <si>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</si>
  <si>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</si>
  <si>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</si>
  <si>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</si>
  <si>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</si>
  <si>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</si>
  <si>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</si>
  <si>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</si>
  <si>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</si>
  <si>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</si>
  <si>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</si>
  <si>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</si>
  <si>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</si>
  <si>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</si>
  <si>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</si>
  <si>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</si>
  <si>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</si>
  <si>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</si>
  <si>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</si>
  <si>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</si>
  <si>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</si>
  <si>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</si>
  <si>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</si>
  <si>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</si>
  <si>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</si>
  <si>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</si>
  <si>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</si>
  <si>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</si>
  <si>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</si>
  <si>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</si>
  <si>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</si>
  <si>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</si>
  <si>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</si>
  <si>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</si>
  <si>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</si>
  <si>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</si>
  <si>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</si>
  <si>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</si>
  <si>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</si>
  <si>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</si>
  <si>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</si>
  <si>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</si>
  <si>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</si>
  <si>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</si>
  <si>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</si>
  <si>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</si>
  <si>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</si>
  <si>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</si>
  <si>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</si>
  <si>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</si>
  <si>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</si>
  <si>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</si>
  <si>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</si>
  <si>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</si>
  <si>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</si>
  <si>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</si>
  <si>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</si>
  <si>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</si>
  <si>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</si>
  <si>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</si>
  <si>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</si>
  <si>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</si>
  <si>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</si>
  <si>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</si>
  <si>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</si>
  <si>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</si>
  <si>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</si>
  <si>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</si>
  <si>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</si>
  <si>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</si>
  <si>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</si>
  <si>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</si>
  <si>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</si>
  <si>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</si>
  <si>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</si>
  <si>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</si>
  <si>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</si>
  <si>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</si>
  <si>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</si>
  <si>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</si>
  <si>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</si>
  <si>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</si>
  <si>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</si>
  <si>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</si>
  <si>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</si>
  <si>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</si>
  <si>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</si>
  <si>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</si>
  <si>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</si>
  <si>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</si>
  <si>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</si>
  <si>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</si>
  <si>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</si>
  <si>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</si>
  <si>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</si>
  <si>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</si>
  <si>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</si>
  <si>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</si>
  <si>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</si>
  <si>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</si>
  <si>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</si>
  <si>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</si>
  <si>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</si>
  <si>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</si>
  <si>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</si>
  <si>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</si>
  <si>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</si>
  <si>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</si>
  <si>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</si>
  <si>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</si>
  <si>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</si>
  <si>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</si>
  <si>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</si>
  <si>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</si>
  <si>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</si>
  <si>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</si>
  <si>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</si>
  <si>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</si>
  <si>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</si>
  <si>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</si>
  <si>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</si>
  <si>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</si>
  <si>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</si>
  <si>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</si>
  <si>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</si>
  <si>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</si>
  <si>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</si>
  <si>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</si>
  <si>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</si>
  <si>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</si>
  <si>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</si>
  <si>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</si>
  <si>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</si>
  <si>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3.66</t>
  </si>
  <si>
    <t>▲ 0.59</t>
  </si>
  <si>
    <t>▲ 3.63</t>
  </si>
  <si>
    <t>▲ 3.54</t>
  </si>
  <si>
    <t>一般会計</t>
  </si>
  <si>
    <t>介護保険特別会計</t>
  </si>
  <si>
    <t>下水道事業（公共下水道事業）会計</t>
  </si>
  <si>
    <t>農業集落排水事業特別会計</t>
  </si>
  <si>
    <t>下水道事業（特定環境保全公共下水道事業）会計</t>
  </si>
  <si>
    <t>国民健康保険特別会計</t>
  </si>
  <si>
    <t>浄化槽整備事業特別会計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</si>
  <si>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</si>
  <si>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</si>
  <si>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</si>
  <si>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</si>
  <si>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</si>
  <si>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</si>
  <si>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</si>
  <si>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</si>
  <si>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</si>
  <si>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安芸高田市地域振興事業団</t>
    <phoneticPr fontId="2"/>
  </si>
  <si>
    <t>神楽門前湯治村</t>
    <phoneticPr fontId="2"/>
  </si>
  <si>
    <t>こうだ二一</t>
    <phoneticPr fontId="2"/>
  </si>
  <si>
    <t>安芸高田アグリフーズ</t>
    <phoneticPr fontId="2"/>
  </si>
  <si>
    <t>道の駅あきたかた</t>
    <phoneticPr fontId="2"/>
  </si>
  <si>
    <t>広島県後期高齢者医療広域連合（一般会計）</t>
    <phoneticPr fontId="2"/>
  </si>
  <si>
    <t>広島県後期高齢者医療広域連合（特別会計）</t>
    <phoneticPr fontId="2"/>
  </si>
  <si>
    <t>広島県市町総合事務組合</t>
    <phoneticPr fontId="2"/>
  </si>
  <si>
    <t>芸北広域環境施設組合</t>
    <phoneticPr fontId="2"/>
  </si>
  <si>
    <t>-</t>
    <phoneticPr fontId="2"/>
  </si>
  <si>
    <t>地域振興基金</t>
    <phoneticPr fontId="5"/>
  </si>
  <si>
    <t>過疎地域持続的発展基金</t>
    <phoneticPr fontId="2"/>
  </si>
  <si>
    <t>ふるさと応援基金</t>
    <phoneticPr fontId="2"/>
  </si>
  <si>
    <t>市有住宅管理運営基金</t>
    <phoneticPr fontId="2"/>
  </si>
  <si>
    <t>地域福祉基金</t>
    <phoneticPr fontId="2"/>
  </si>
  <si>
    <t>広島県水道広域連合企業団（水道企業会計）</t>
    <rPh sb="13" eb="15">
      <t>スイドウ</t>
    </rPh>
    <rPh sb="15" eb="17">
      <t>キギョウ</t>
    </rPh>
    <rPh sb="17" eb="19">
      <t>カイケイ</t>
    </rPh>
    <phoneticPr fontId="2"/>
  </si>
  <si>
    <t>広島県水道広域連合企業団（工業用水道事業会計）</t>
    <rPh sb="13" eb="15">
      <t>コウギョウ</t>
    </rPh>
    <rPh sb="15" eb="16">
      <t>ヨウ</t>
    </rPh>
    <rPh sb="16" eb="18">
      <t>スイドウ</t>
    </rPh>
    <rPh sb="18" eb="20">
      <t>ジギョウ</t>
    </rPh>
    <rPh sb="20" eb="22">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</si>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</sst>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BFA7-433A-A65D-D849A26E6F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102147</c:v>
                </c:pt>
                <c:pt idx="1">
                  <c:v>54917</c:v>
                </c:pt>
                <c:pt idx="2">
                  <c:v>69281</c:v>
                </c:pt>
                <c:pt idx="3">
                  <c:v>44313</c:v>
                </c:pt>
                <c:pt idx="4">
                  <c:v>57652</c:v>
                </c:pt>
              </c:numCache>
            </c:numRef>
          </c:val>
          <c:smooth val="0"/>
          <c:extLst>
            <c:ext xmlns:c16="http://schemas.microsoft.com/office/drawing/2014/chart" uri="{C3380CC4-5D6E-409C-BE32-E72D297353CC}">
              <c16:uniqueId val="{00000001-BFA7-433A-A65D-D849A26E6F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2.04</c:v>
                </c:pt>
                <c:pt idx="1">
                  <c:v>4.2699999999999996</c:v>
                </c:pt>
                <c:pt idx="2">
                  <c:v>7.24</c:v>
                </c:pt>
                <c:pt idx="3">
                  <c:v>5.97</c:v>
                </c:pt>
                <c:pt idx="4">
                  <c:v>4.29</c:v>
                </c:pt>
              </c:numCache>
            </c:numRef>
          </c:val>
          <c:extLst>
            <c:ext xmlns:c16="http://schemas.microsoft.com/office/drawing/2014/chart" uri="{C3380CC4-5D6E-409C-BE32-E72D297353CC}">
              <c16:uniqueId val="{00000000-BA66-4DD1-8FAC-F8F4EA1521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6.7</c:v>
                </c:pt>
                <c:pt idx="1">
                  <c:v>4.83</c:v>
                </c:pt>
                <c:pt idx="2">
                  <c:v>5.26</c:v>
                </c:pt>
                <c:pt idx="3">
                  <c:v>7.54</c:v>
                </c:pt>
                <c:pt idx="4">
                  <c:v>8.9499999999999993</c:v>
                </c:pt>
              </c:numCache>
            </c:numRef>
          </c:val>
          <c:extLst>
            <c:ext xmlns:c16="http://schemas.microsoft.com/office/drawing/2014/chart" uri="{C3380CC4-5D6E-409C-BE32-E72D297353CC}">
              <c16:uniqueId val="{00000001-BA66-4DD1-8FAC-F8F4EA1521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-3.66</c:v>
                </c:pt>
                <c:pt idx="1">
                  <c:v>-0.59</c:v>
                </c:pt>
                <c:pt idx="2">
                  <c:v>1.3</c:v>
                </c:pt>
                <c:pt idx="3">
                  <c:v>-3.63</c:v>
                </c:pt>
                <c:pt idx="4">
                  <c:v>-3.54</c:v>
                </c:pt>
              </c:numCache>
            </c:numRef>
          </c:val>
          <c:smooth val="0"/>
          <c:extLst>
            <c:ext xmlns:c16="http://schemas.microsoft.com/office/drawing/2014/chart" uri="{C3380CC4-5D6E-409C-BE32-E72D297353CC}">
              <c16:uniqueId val="{00000002-BA66-4DD1-8FAC-F8F4EA1521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4</c:v>
                </c:pt>
                <c:pt idx="2">
                  <c:v>#N/A</c:v>
                </c:pt>
                <c:pt idx="3">
                  <c:v>3.63</c:v>
                </c:pt>
                <c:pt idx="4">
                  <c:v>#N/A</c:v>
                </c:pt>
                <c:pt idx="5">
                  <c:v>3.39</c:v>
                </c:pt>
                <c:pt idx="6">
                  <c:v>#N/A</c:v>
                </c:pt>
                <c:pt idx="7">
                  <c:v>3.41</c:v>
                </c:pt>
                <c:pt idx="8">
                  <c:v>#N/A</c:v>
                </c:pt>
                <c:pt idx="9">
                  <c:v>0</c:v>
                </c:pt>
              </c:numCache>
            </c:numRef>
          </c:val>
          <c:extLst>
            <c:ext xmlns:c16="http://schemas.microsoft.com/office/drawing/2014/chart" uri="{C3380CC4-5D6E-409C-BE32-E72D297353CC}">
              <c16:uniqueId val="{00000000-C3BF-4047-9129-FAB23C2867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BF-4047-9129-FAB23C28678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0.08</c:v>
                </c:pt>
                <c:pt idx="4">
                  <c:v>#N/A</c:v>
                </c:pt>
                <c:pt idx="5">
                  <c:v>0.08</c:v>
                </c:pt>
                <c:pt idx="6">
                  <c:v>#N/A</c:v>
                </c:pt>
                <c:pt idx="7">
                  <c:v>0.09</c:v>
                </c:pt>
                <c:pt idx="8">
                  <c:v>#N/A</c:v>
                </c:pt>
                <c:pt idx="9">
                  <c:v>0.09</c:v>
                </c:pt>
              </c:numCache>
            </c:numRef>
          </c:val>
          <c:extLst>
            <c:ext xmlns:c16="http://schemas.microsoft.com/office/drawing/2014/chart" uri="{C3380CC4-5D6E-409C-BE32-E72D297353CC}">
              <c16:uniqueId val="{00000002-C3BF-4047-9129-FAB23C28678A}"/>
            </c:ext>
          </c:extLst>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3-C3BF-4047-9129-FAB23C28678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0.65</c:v>
                </c:pt>
                <c:pt idx="2">
                  <c:v>#N/A</c:v>
                </c:pt>
                <c:pt idx="3">
                  <c:v>0.71</c:v>
                </c:pt>
                <c:pt idx="4">
                  <c:v>#N/A</c:v>
                </c:pt>
                <c:pt idx="5">
                  <c:v>0.52</c:v>
                </c:pt>
                <c:pt idx="6">
                  <c:v>#N/A</c:v>
                </c:pt>
                <c:pt idx="7">
                  <c:v>0.31</c:v>
                </c:pt>
                <c:pt idx="8">
                  <c:v>#N/A</c:v>
                </c:pt>
                <c:pt idx="9">
                  <c:v>0.4</c:v>
                </c:pt>
              </c:numCache>
            </c:numRef>
          </c:val>
          <c:extLst>
            <c:ext xmlns:c16="http://schemas.microsoft.com/office/drawing/2014/chart" uri="{C3380CC4-5D6E-409C-BE32-E72D297353CC}">
              <c16:uniqueId val="{00000004-C3BF-4047-9129-FAB23C28678A}"/>
            </c:ext>
          </c:extLst>
        </c:ser>
        <c:ser>
          <c:idx val="5"/>
          <c:order val="5"/>
          <c:tx>
            <c:strRef>
              <c:f>データシート!$A$32</c:f>
              <c:strCache>
                <c:ptCount val="1"/>
                <c:pt idx="0">
                  <c:v>下水道事業（特定環境保全公共下水道事業）会計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0.05</c:v>
                </c:pt>
                <c:pt idx="4">
                  <c:v>#N/A</c:v>
                </c:pt>
                <c:pt idx="5">
                  <c:v>0.2</c:v>
                </c:pt>
                <c:pt idx="6">
                  <c:v>#N/A</c:v>
                </c:pt>
                <c:pt idx="7">
                  <c:v>0.05</c:v>
                </c:pt>
                <c:pt idx="8">
                  <c:v>#N/A</c:v>
                </c:pt>
                <c:pt idx="9">
                  <c:v>0.48</c:v>
                </c:pt>
              </c:numCache>
            </c:numRef>
          </c:val>
          <c:extLst>
            <c:ext xmlns:c16="http://schemas.microsoft.com/office/drawing/2014/chart" uri="{C3380CC4-5D6E-409C-BE32-E72D297353CC}">
              <c16:uniqueId val="{00000005-C3BF-4047-9129-FAB23C28678A}"/>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0.5</c:v>
                </c:pt>
              </c:numCache>
            </c:numRef>
          </c:val>
          <c:extLst>
            <c:ext xmlns:c16="http://schemas.microsoft.com/office/drawing/2014/chart" uri="{C3380CC4-5D6E-409C-BE32-E72D297353CC}">
              <c16:uniqueId val="{00000006-C3BF-4047-9129-FAB23C28678A}"/>
            </c:ext>
          </c:extLst>
        </c:ser>
        <c:ser>
          <c:idx val="7"/>
          <c:order val="7"/>
          <c:tx>
            <c:strRef>
              <c:f>データシート!$A$34</c:f>
              <c:strCache>
                <c:ptCount val="1"/>
                <c:pt idx="0">
                  <c:v>下水道事業（公共下水道事業）会計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0.62</c:v>
                </c:pt>
                <c:pt idx="4">
                  <c:v>#N/A</c:v>
                </c:pt>
                <c:pt idx="5">
                  <c:v>1.02</c:v>
                </c:pt>
                <c:pt idx="6">
                  <c:v>#N/A</c:v>
                </c:pt>
                <c:pt idx="7">
                  <c:v>0.79</c:v>
                </c:pt>
                <c:pt idx="8">
                  <c:v>#N/A</c:v>
                </c:pt>
                <c:pt idx="9">
                  <c:v>0.84</c:v>
                </c:pt>
              </c:numCache>
            </c:numRef>
          </c:val>
          <c:extLst>
            <c:ext xmlns:c16="http://schemas.microsoft.com/office/drawing/2014/chart" uri="{C3380CC4-5D6E-409C-BE32-E72D297353CC}">
              <c16:uniqueId val="{00000007-C3BF-4047-9129-FAB23C28678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0.61</c:v>
                </c:pt>
                <c:pt idx="2">
                  <c:v>#N/A</c:v>
                </c:pt>
                <c:pt idx="3">
                  <c:v>1.25</c:v>
                </c:pt>
                <c:pt idx="4">
                  <c:v>#N/A</c:v>
                </c:pt>
                <c:pt idx="5">
                  <c:v>2.08</c:v>
                </c:pt>
                <c:pt idx="6">
                  <c:v>#N/A</c:v>
                </c:pt>
                <c:pt idx="7">
                  <c:v>2.36</c:v>
                </c:pt>
                <c:pt idx="8">
                  <c:v>#N/A</c:v>
                </c:pt>
                <c:pt idx="9">
                  <c:v>2.0499999999999998</c:v>
                </c:pt>
              </c:numCache>
            </c:numRef>
          </c:val>
          <c:extLst>
            <c:ext xmlns:c16="http://schemas.microsoft.com/office/drawing/2014/chart" uri="{C3380CC4-5D6E-409C-BE32-E72D297353CC}">
              <c16:uniqueId val="{00000008-C3BF-4047-9129-FAB23C2867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2.0299999999999998</c:v>
                </c:pt>
                <c:pt idx="2">
                  <c:v>#N/A</c:v>
                </c:pt>
                <c:pt idx="3">
                  <c:v>4.26</c:v>
                </c:pt>
                <c:pt idx="4">
                  <c:v>#N/A</c:v>
                </c:pt>
                <c:pt idx="5">
                  <c:v>7.24</c:v>
                </c:pt>
                <c:pt idx="6">
                  <c:v>#N/A</c:v>
                </c:pt>
                <c:pt idx="7">
                  <c:v>5.97</c:v>
                </c:pt>
                <c:pt idx="8">
                  <c:v>#N/A</c:v>
                </c:pt>
                <c:pt idx="9">
                  <c:v>4.28</c:v>
                </c:pt>
              </c:numCache>
            </c:numRef>
          </c:val>
          <c:extLst>
            <c:ext xmlns:c16="http://schemas.microsoft.com/office/drawing/2014/chart" uri="{C3380CC4-5D6E-409C-BE32-E72D297353CC}">
              <c16:uniqueId val="{00000009-C3BF-4047-9129-FAB23C2867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2941</c:v>
                </c:pt>
                <c:pt idx="5">
                  <c:v>2691</c:v>
                </c:pt>
                <c:pt idx="8">
                  <c:v>2579</c:v>
                </c:pt>
                <c:pt idx="11">
                  <c:v>2485</c:v>
                </c:pt>
                <c:pt idx="14">
                  <c:v>2401</c:v>
                </c:pt>
              </c:numCache>
            </c:numRef>
          </c:val>
          <c:extLst>
            <c:ext xmlns:c16="http://schemas.microsoft.com/office/drawing/2014/chart" uri="{C3380CC4-5D6E-409C-BE32-E72D297353CC}">
              <c16:uniqueId val="{00000000-8865-4AD8-9E81-FC61AF03D5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65-4AD8-9E81-FC61AF03D5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8865-4AD8-9E81-FC61AF03D5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217</c:v>
                </c:pt>
              </c:numCache>
            </c:numRef>
          </c:val>
          <c:extLst>
            <c:ext xmlns:c16="http://schemas.microsoft.com/office/drawing/2014/chart" uri="{C3380CC4-5D6E-409C-BE32-E72D297353CC}">
              <c16:uniqueId val="{00000003-8865-4AD8-9E81-FC61AF03D5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722</c:v>
                </c:pt>
                <c:pt idx="3">
                  <c:v>752</c:v>
                </c:pt>
                <c:pt idx="6">
                  <c:v>732</c:v>
                </c:pt>
                <c:pt idx="9">
                  <c:v>651</c:v>
                </c:pt>
                <c:pt idx="12">
                  <c:v>437</c:v>
                </c:pt>
              </c:numCache>
            </c:numRef>
          </c:val>
          <c:extLst>
            <c:ext xmlns:c16="http://schemas.microsoft.com/office/drawing/2014/chart" uri="{C3380CC4-5D6E-409C-BE32-E72D297353CC}">
              <c16:uniqueId val="{00000004-8865-4AD8-9E81-FC61AF03D5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65-4AD8-9E81-FC61AF03D5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65-4AD8-9E81-FC61AF03D5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3470</c:v>
                </c:pt>
                <c:pt idx="3">
                  <c:v>3090</c:v>
                </c:pt>
                <c:pt idx="6">
                  <c:v>3075</c:v>
                </c:pt>
                <c:pt idx="9">
                  <c:v>2924</c:v>
                </c:pt>
                <c:pt idx="12">
                  <c:v>2704</c:v>
                </c:pt>
              </c:numCache>
            </c:numRef>
          </c:val>
          <c:extLst>
            <c:ext xmlns:c16="http://schemas.microsoft.com/office/drawing/2014/chart" uri="{C3380CC4-5D6E-409C-BE32-E72D297353CC}">
              <c16:uniqueId val="{00000007-8865-4AD8-9E81-FC61AF03D5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1252</c:v>
                </c:pt>
                <c:pt idx="2">
                  <c:v>#N/A</c:v>
                </c:pt>
                <c:pt idx="3">
                  <c:v>#N/A</c:v>
                </c:pt>
                <c:pt idx="4">
                  <c:v>1151</c:v>
                </c:pt>
                <c:pt idx="5">
                  <c:v>#N/A</c:v>
                </c:pt>
                <c:pt idx="6">
                  <c:v>#N/A</c:v>
                </c:pt>
                <c:pt idx="7">
                  <c:v>1228</c:v>
                </c:pt>
                <c:pt idx="8">
                  <c:v>#N/A</c:v>
                </c:pt>
                <c:pt idx="9">
                  <c:v>#N/A</c:v>
                </c:pt>
                <c:pt idx="10">
                  <c:v>1090</c:v>
                </c:pt>
                <c:pt idx="11">
                  <c:v>#N/A</c:v>
                </c:pt>
                <c:pt idx="12">
                  <c:v>#N/A</c:v>
                </c:pt>
                <c:pt idx="13">
                  <c:v>957</c:v>
                </c:pt>
                <c:pt idx="14">
                  <c:v>#N/A</c:v>
                </c:pt>
              </c:numCache>
            </c:numRef>
          </c:val>
          <c:smooth val="0"/>
          <c:extLst>
            <c:ext xmlns:c16="http://schemas.microsoft.com/office/drawing/2014/chart" uri="{C3380CC4-5D6E-409C-BE32-E72D297353CC}">
              <c16:uniqueId val="{00000008-8865-4AD8-9E81-FC61AF03D5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25092</c:v>
                </c:pt>
                <c:pt idx="5">
                  <c:v>23704</c:v>
                </c:pt>
                <c:pt idx="8">
                  <c:v>22636</c:v>
                </c:pt>
                <c:pt idx="11">
                  <c:v>21141</c:v>
                </c:pt>
                <c:pt idx="14">
                  <c:v>19862</c:v>
                </c:pt>
              </c:numCache>
            </c:numRef>
          </c:val>
          <c:extLst>
            <c:ext xmlns:c16="http://schemas.microsoft.com/office/drawing/2014/chart" uri="{C3380CC4-5D6E-409C-BE32-E72D297353CC}">
              <c16:uniqueId val="{00000000-B88A-4F33-9ABC-CCE57EC682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c:v>
                </c:pt>
                <c:pt idx="5">
                  <c:v>22</c:v>
                </c:pt>
                <c:pt idx="8">
                  <c:v>12</c:v>
                </c:pt>
                <c:pt idx="11">
                  <c:v>5</c:v>
                </c:pt>
                <c:pt idx="14">
                  <c:v>6</c:v>
                </c:pt>
              </c:numCache>
            </c:numRef>
          </c:val>
          <c:extLst>
            <c:ext xmlns:c16="http://schemas.microsoft.com/office/drawing/2014/chart" uri="{C3380CC4-5D6E-409C-BE32-E72D297353CC}">
              <c16:uniqueId val="{00000001-B88A-4F33-9ABC-CCE57EC682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3580</c:v>
                </c:pt>
                <c:pt idx="5">
                  <c:v>2532</c:v>
                </c:pt>
                <c:pt idx="8">
                  <c:v>2832</c:v>
                </c:pt>
                <c:pt idx="11">
                  <c:v>3213</c:v>
                </c:pt>
                <c:pt idx="14">
                  <c:v>3678</c:v>
                </c:pt>
              </c:numCache>
            </c:numRef>
          </c:val>
          <c:extLst>
            <c:ext xmlns:c16="http://schemas.microsoft.com/office/drawing/2014/chart" uri="{C3380CC4-5D6E-409C-BE32-E72D297353CC}">
              <c16:uniqueId val="{00000002-B88A-4F33-9ABC-CCE57EC682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8A-4F33-9ABC-CCE57EC682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8A-4F33-9ABC-CCE57EC682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33</c:v>
                </c:pt>
                <c:pt idx="3">
                  <c:v>0</c:v>
                </c:pt>
                <c:pt idx="6">
                  <c:v>0</c:v>
                </c:pt>
                <c:pt idx="9">
                  <c:v>0</c:v>
                </c:pt>
                <c:pt idx="12">
                  <c:v>0</c:v>
                </c:pt>
              </c:numCache>
            </c:numRef>
          </c:val>
          <c:extLst>
            <c:ext xmlns:c16="http://schemas.microsoft.com/office/drawing/2014/chart" uri="{C3380CC4-5D6E-409C-BE32-E72D297353CC}">
              <c16:uniqueId val="{00000005-B88A-4F33-9ABC-CCE57EC682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2539</c:v>
                </c:pt>
                <c:pt idx="3">
                  <c:v>2793</c:v>
                </c:pt>
                <c:pt idx="6">
                  <c:v>3036</c:v>
                </c:pt>
                <c:pt idx="9">
                  <c:v>3132</c:v>
                </c:pt>
                <c:pt idx="12">
                  <c:v>3079</c:v>
                </c:pt>
              </c:numCache>
            </c:numRef>
          </c:val>
          <c:extLst>
            <c:ext xmlns:c16="http://schemas.microsoft.com/office/drawing/2014/chart" uri="{C3380CC4-5D6E-409C-BE32-E72D297353CC}">
              <c16:uniqueId val="{00000006-B88A-4F33-9ABC-CCE57EC682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2020</c:v>
                </c:pt>
              </c:numCache>
            </c:numRef>
          </c:val>
          <c:extLst>
            <c:ext xmlns:c16="http://schemas.microsoft.com/office/drawing/2014/chart" uri="{C3380CC4-5D6E-409C-BE32-E72D297353CC}">
              <c16:uniqueId val="{00000007-B88A-4F33-9ABC-CCE57EC682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8783</c:v>
                </c:pt>
                <c:pt idx="3">
                  <c:v>8072</c:v>
                </c:pt>
                <c:pt idx="6">
                  <c:v>7285</c:v>
                </c:pt>
                <c:pt idx="9">
                  <c:v>6412</c:v>
                </c:pt>
                <c:pt idx="12">
                  <c:v>3898</c:v>
                </c:pt>
              </c:numCache>
            </c:numRef>
          </c:val>
          <c:extLst>
            <c:ext xmlns:c16="http://schemas.microsoft.com/office/drawing/2014/chart" uri="{C3380CC4-5D6E-409C-BE32-E72D297353CC}">
              <c16:uniqueId val="{00000008-B88A-4F33-9ABC-CCE57EC682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88A-4F33-9ABC-CCE57EC682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26262</c:v>
                </c:pt>
                <c:pt idx="3">
                  <c:v>24702</c:v>
                </c:pt>
                <c:pt idx="6">
                  <c:v>23767</c:v>
                </c:pt>
                <c:pt idx="9">
                  <c:v>22080</c:v>
                </c:pt>
                <c:pt idx="12">
                  <c:v>20741</c:v>
                </c:pt>
              </c:numCache>
            </c:numRef>
          </c:val>
          <c:extLst>
            <c:ext xmlns:c16="http://schemas.microsoft.com/office/drawing/2014/chart" uri="{C3380CC4-5D6E-409C-BE32-E72D297353CC}">
              <c16:uniqueId val="{0000000A-B88A-4F33-9ABC-CCE57EC682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8898</c:v>
                </c:pt>
                <c:pt idx="2">
                  <c:v>#N/A</c:v>
                </c:pt>
                <c:pt idx="3">
                  <c:v>#N/A</c:v>
                </c:pt>
                <c:pt idx="4">
                  <c:v>9308</c:v>
                </c:pt>
                <c:pt idx="5">
                  <c:v>#N/A</c:v>
                </c:pt>
                <c:pt idx="6">
                  <c:v>#N/A</c:v>
                </c:pt>
                <c:pt idx="7">
                  <c:v>8608</c:v>
                </c:pt>
                <c:pt idx="8">
                  <c:v>#N/A</c:v>
                </c:pt>
                <c:pt idx="9">
                  <c:v>#N/A</c:v>
                </c:pt>
                <c:pt idx="10">
                  <c:v>7265</c:v>
                </c:pt>
                <c:pt idx="11">
                  <c:v>#N/A</c:v>
                </c:pt>
                <c:pt idx="12">
                  <c:v>#N/A</c:v>
                </c:pt>
                <c:pt idx="13">
                  <c:v>6193</c:v>
                </c:pt>
                <c:pt idx="14">
                  <c:v>#N/A</c:v>
                </c:pt>
              </c:numCache>
            </c:numRef>
          </c:val>
          <c:smooth val="0"/>
          <c:extLst>
            <c:ext xmlns:c16="http://schemas.microsoft.com/office/drawing/2014/chart" uri="{C3380CC4-5D6E-409C-BE32-E72D297353CC}">
              <c16:uniqueId val="{0000000B-B88A-4F33-9ABC-CCE57EC682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675</c:v>
                </c:pt>
                <c:pt idx="1">
                  <c:v>921</c:v>
                </c:pt>
                <c:pt idx="2">
                  <c:v>1094</c:v>
                </c:pt>
              </c:numCache>
            </c:numRef>
          </c:val>
          <c:extLst>
            <c:ext xmlns:c16="http://schemas.microsoft.com/office/drawing/2014/chart" uri="{C3380CC4-5D6E-409C-BE32-E72D297353CC}">
              <c16:uniqueId val="{00000000-22A1-4F29-B2C4-D4EB583C6C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444</c:v>
                </c:pt>
                <c:pt idx="1">
                  <c:v>444</c:v>
                </c:pt>
                <c:pt idx="2">
                  <c:v>501</c:v>
                </c:pt>
              </c:numCache>
            </c:numRef>
          </c:val>
          <c:extLst>
            <c:ext xmlns:c16="http://schemas.microsoft.com/office/drawing/2014/chart" uri="{C3380CC4-5D6E-409C-BE32-E72D297353CC}">
              <c16:uniqueId val="{00000001-22A1-4F29-B2C4-D4EB583C6C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5748</c:v>
                </c:pt>
                <c:pt idx="1">
                  <c:v>5734</c:v>
                </c:pt>
                <c:pt idx="2">
                  <c:v>5910</c:v>
                </c:pt>
              </c:numCache>
            </c:numRef>
          </c:val>
          <c:extLst>
            <c:ext xmlns:c16="http://schemas.microsoft.com/office/drawing/2014/chart" uri="{C3380CC4-5D6E-409C-BE32-E72D297353CC}">
              <c16:uniqueId val="{00000002-22A1-4F29-B2C4-D4EB583C6C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26,611
25,538
537.71
21,432,473
20,803,166
523,873
12,223,693
20,137,742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基準財政収入額、分母である基準財政需要額がともに増加したため、財政力指数は前年度と同数値となった。人口減少・少子高齢化の課題に対して施策を展開しているが、財政基盤は依然として脆弱であり、類似団体平均を下回っている。市税徴収率の向上、ふるさと納税の推進等による自主財源の拡充に取り組むとともに、行政の効率化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22860</xdr:rowOff>
    </xdr:to>
    <xdr:cxnSp macro="">
      <xdr:nvCxnSpPr>
        <xdr:cNvPr id="67" name="直線コネクタ 66"/>
        <xdr:cNvCxnSpPr/>
      </xdr:nvCxnSpPr>
      <xdr:spPr>
        <a:xfrm>
          <a:off x="4114800" y="7395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46990</xdr:rowOff>
    </xdr:to>
    <xdr:cxnSp macro="">
      <xdr:nvCxnSpPr>
        <xdr:cNvPr id="70" name="直線コネクタ 69"/>
        <xdr:cNvCxnSpPr/>
      </xdr:nvCxnSpPr>
      <xdr:spPr>
        <a:xfrm flipV="1">
          <a:off x="3225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46990</xdr:rowOff>
    </xdr:to>
    <xdr:cxnSp macro="">
      <xdr:nvCxnSpPr>
        <xdr:cNvPr id="73" name="直線コネクタ 72"/>
        <xdr:cNvCxnSpPr/>
      </xdr:nvCxnSpPr>
      <xdr:spPr>
        <a:xfrm>
          <a:off x="2336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71120</xdr:rowOff>
    </xdr:to>
    <xdr:cxnSp macro="">
      <xdr:nvCxnSpPr>
        <xdr:cNvPr id="76" name="直線コネクタ 75"/>
        <xdr:cNvCxnSpPr/>
      </xdr:nvCxnSpPr>
      <xdr:spPr>
        <a:xfrm flipV="1">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9" name="テキスト ボックス 88"/>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分母となる経常一般財源が増加したため、経常収支比率が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ポイント減少した。地方税である法人市民税、固定資産税の増額や、合併当初の大型事業の償還が完了したことによる公債費の減少等が経常収支比率の改善要因となった。</a:t>
          </a:r>
        </a:p>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％となり、類似団体平均よりも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ポイント低い値となった。普通交付税の減少による経常一般財源への影響は大きいため、歳入に見合った歳出経常一般財源の規模となるよう更なる削減を図る。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63319</xdr:rowOff>
    </xdr:from>
    <xdr:to>
      <xdr:col>23</xdr:col>
      <xdr:colOff>133350</xdr:colOff>
      <xdr:row>60</xdr:row>
      <xdr:rowOff>142603</xdr:rowOff>
    </xdr:to>
    <xdr:cxnSp macro="">
      <xdr:nvCxnSpPr>
        <xdr:cNvPr id="132" name="直線コネクタ 131"/>
        <xdr:cNvCxnSpPr/>
      </xdr:nvCxnSpPr>
      <xdr:spPr>
        <a:xfrm flipV="1">
          <a:off x="4114800" y="10350319"/>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114119</xdr:rowOff>
    </xdr:from>
    <xdr:to>
      <xdr:col>19</xdr:col>
      <xdr:colOff>133350</xdr:colOff>
      <xdr:row>60</xdr:row>
      <xdr:rowOff>142603</xdr:rowOff>
    </xdr:to>
    <xdr:cxnSp macro="">
      <xdr:nvCxnSpPr>
        <xdr:cNvPr id="135" name="直線コネクタ 134"/>
        <xdr:cNvCxnSpPr/>
      </xdr:nvCxnSpPr>
      <xdr:spPr>
        <a:xfrm>
          <a:off x="3225800" y="10229669"/>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114119</xdr:rowOff>
    </xdr:from>
    <xdr:to>
      <xdr:col>15</xdr:col>
      <xdr:colOff>82550</xdr:colOff>
      <xdr:row>60</xdr:row>
      <xdr:rowOff>87449</xdr:rowOff>
    </xdr:to>
    <xdr:cxnSp macro="">
      <xdr:nvCxnSpPr>
        <xdr:cNvPr id="138" name="直線コネクタ 137"/>
        <xdr:cNvCxnSpPr/>
      </xdr:nvCxnSpPr>
      <xdr:spPr>
        <a:xfrm flipV="1">
          <a:off x="2336800" y="1022966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87449</xdr:rowOff>
    </xdr:from>
    <xdr:to>
      <xdr:col>11</xdr:col>
      <xdr:colOff>31750</xdr:colOff>
      <xdr:row>61</xdr:row>
      <xdr:rowOff>102144</xdr:rowOff>
    </xdr:to>
    <xdr:cxnSp macro="">
      <xdr:nvCxnSpPr>
        <xdr:cNvPr id="141" name="直線コネクタ 140"/>
        <xdr:cNvCxnSpPr/>
      </xdr:nvCxnSpPr>
      <xdr:spPr>
        <a:xfrm flipV="1">
          <a:off x="1447800" y="10374449"/>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12519</xdr:rowOff>
    </xdr:from>
    <xdr:to>
      <xdr:col>23</xdr:col>
      <xdr:colOff>184150</xdr:colOff>
      <xdr:row>60</xdr:row>
      <xdr:rowOff>114119</xdr:rowOff>
    </xdr:to>
    <xdr:sp macro="" textlink="">
      <xdr:nvSpPr>
        <xdr:cNvPr id="151" name="楕円 150"/>
        <xdr:cNvSpPr/>
      </xdr:nvSpPr>
      <xdr:spPr>
        <a:xfrm>
          <a:off x="4902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29046</xdr:rowOff>
    </xdr:from>
    <xdr:ext cx="762000" cy="259045"/>
    <xdr:sp macro="" textlink="">
      <xdr:nvSpPr>
        <xdr:cNvPr id="152" name="財政構造の弾力性該当値テキスト"/>
        <xdr:cNvSpPr txBox="1"/>
      </xdr:nvSpPr>
      <xdr:spPr>
        <a:xfrm>
          <a:off x="5041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91803</xdr:rowOff>
    </xdr:from>
    <xdr:to>
      <xdr:col>19</xdr:col>
      <xdr:colOff>184150</xdr:colOff>
      <xdr:row>61</xdr:row>
      <xdr:rowOff>21953</xdr:rowOff>
    </xdr:to>
    <xdr:sp macro="" textlink="">
      <xdr:nvSpPr>
        <xdr:cNvPr id="153" name="楕円 152"/>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6730</xdr:rowOff>
    </xdr:from>
    <xdr:ext cx="736600" cy="259045"/>
    <xdr:sp macro="" textlink="">
      <xdr:nvSpPr>
        <xdr:cNvPr id="154" name="テキスト ボックス 153"/>
        <xdr:cNvSpPr txBox="1"/>
      </xdr:nvSpPr>
      <xdr:spPr>
        <a:xfrm>
          <a:off x="3733800" y="104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63319</xdr:rowOff>
    </xdr:from>
    <xdr:to>
      <xdr:col>15</xdr:col>
      <xdr:colOff>133350</xdr:colOff>
      <xdr:row>59</xdr:row>
      <xdr:rowOff>164919</xdr:rowOff>
    </xdr:to>
    <xdr:sp macro="" textlink="">
      <xdr:nvSpPr>
        <xdr:cNvPr id="155" name="楕円 154"/>
        <xdr:cNvSpPr/>
      </xdr:nvSpPr>
      <xdr:spPr>
        <a:xfrm>
          <a:off x="3175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149696</xdr:rowOff>
    </xdr:from>
    <xdr:ext cx="762000" cy="259045"/>
    <xdr:sp macro="" textlink="">
      <xdr:nvSpPr>
        <xdr:cNvPr id="156" name="テキスト ボックス 155"/>
        <xdr:cNvSpPr txBox="1"/>
      </xdr:nvSpPr>
      <xdr:spPr>
        <a:xfrm>
          <a:off x="28448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36649</xdr:rowOff>
    </xdr:from>
    <xdr:to>
      <xdr:col>11</xdr:col>
      <xdr:colOff>82550</xdr:colOff>
      <xdr:row>60</xdr:row>
      <xdr:rowOff>138249</xdr:rowOff>
    </xdr:to>
    <xdr:sp macro="" textlink="">
      <xdr:nvSpPr>
        <xdr:cNvPr id="157" name="楕円 156"/>
        <xdr:cNvSpPr/>
      </xdr:nvSpPr>
      <xdr:spPr>
        <a:xfrm>
          <a:off x="2286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123026</xdr:rowOff>
    </xdr:from>
    <xdr:ext cx="762000" cy="259045"/>
    <xdr:sp macro="" textlink="">
      <xdr:nvSpPr>
        <xdr:cNvPr id="158" name="テキスト ボックス 157"/>
        <xdr:cNvSpPr txBox="1"/>
      </xdr:nvSpPr>
      <xdr:spPr>
        <a:xfrm>
          <a:off x="1955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51344</xdr:rowOff>
    </xdr:from>
    <xdr:to>
      <xdr:col>7</xdr:col>
      <xdr:colOff>31750</xdr:colOff>
      <xdr:row>61</xdr:row>
      <xdr:rowOff>152944</xdr:rowOff>
    </xdr:to>
    <xdr:sp macro="" textlink="">
      <xdr:nvSpPr>
        <xdr:cNvPr id="159" name="楕円 158"/>
        <xdr:cNvSpPr/>
      </xdr:nvSpPr>
      <xdr:spPr>
        <a:xfrm>
          <a:off x="1397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137721</xdr:rowOff>
    </xdr:from>
    <xdr:ext cx="762000" cy="259045"/>
    <xdr:sp macro="" textlink="">
      <xdr:nvSpPr>
        <xdr:cNvPr id="160" name="テキスト ボックス 159"/>
        <xdr:cNvSpPr txBox="1"/>
      </xdr:nvSpPr>
      <xdr:spPr>
        <a:xfrm>
          <a:off x="1066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分子である職員給決算額が前年度よりも増加したが、物件費決算額が前年度よりも減少したため、人口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人当たりの決算額は減少した。類似団体平均を上回っている状況は変わっていないため、今後も人口減少の抑制を図り、第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次定員適正化計画に基づく職員数の適正管理の徹底とともに、公共施設等総合管理計画に基づく施設の統廃合等による物件費等の削減に努める。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130274</xdr:rowOff>
    </xdr:from>
    <xdr:to>
      <xdr:col>23</xdr:col>
      <xdr:colOff>133350</xdr:colOff>
      <xdr:row>82</xdr:row>
      <xdr:rowOff>148489</xdr:rowOff>
    </xdr:to>
    <xdr:cxnSp macro="">
      <xdr:nvCxnSpPr>
        <xdr:cNvPr id="196" name="直線コネクタ 195"/>
        <xdr:cNvCxnSpPr/>
      </xdr:nvCxnSpPr>
      <xdr:spPr>
        <a:xfrm flipV="1">
          <a:off x="4114800" y="14189174"/>
          <a:ext cx="838200" cy="1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123937</xdr:rowOff>
    </xdr:from>
    <xdr:to>
      <xdr:col>19</xdr:col>
      <xdr:colOff>133350</xdr:colOff>
      <xdr:row>82</xdr:row>
      <xdr:rowOff>148489</xdr:rowOff>
    </xdr:to>
    <xdr:cxnSp macro="">
      <xdr:nvCxnSpPr>
        <xdr:cNvPr id="199" name="直線コネクタ 198"/>
        <xdr:cNvCxnSpPr/>
      </xdr:nvCxnSpPr>
      <xdr:spPr>
        <a:xfrm>
          <a:off x="3225800" y="14182837"/>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115708</xdr:rowOff>
    </xdr:from>
    <xdr:to>
      <xdr:col>15</xdr:col>
      <xdr:colOff>82550</xdr:colOff>
      <xdr:row>82</xdr:row>
      <xdr:rowOff>123937</xdr:rowOff>
    </xdr:to>
    <xdr:cxnSp macro="">
      <xdr:nvCxnSpPr>
        <xdr:cNvPr id="202" name="直線コネクタ 201"/>
        <xdr:cNvCxnSpPr/>
      </xdr:nvCxnSpPr>
      <xdr:spPr>
        <a:xfrm>
          <a:off x="2336800" y="1417460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82107</xdr:rowOff>
    </xdr:from>
    <xdr:to>
      <xdr:col>11</xdr:col>
      <xdr:colOff>31750</xdr:colOff>
      <xdr:row>82</xdr:row>
      <xdr:rowOff>115708</xdr:rowOff>
    </xdr:to>
    <xdr:cxnSp macro="">
      <xdr:nvCxnSpPr>
        <xdr:cNvPr id="205" name="直線コネクタ 204"/>
        <xdr:cNvCxnSpPr/>
      </xdr:nvCxnSpPr>
      <xdr:spPr>
        <a:xfrm>
          <a:off x="1447800" y="14141007"/>
          <a:ext cx="889000" cy="3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79474</xdr:rowOff>
    </xdr:from>
    <xdr:to>
      <xdr:col>23</xdr:col>
      <xdr:colOff>184150</xdr:colOff>
      <xdr:row>83</xdr:row>
      <xdr:rowOff>9624</xdr:rowOff>
    </xdr:to>
    <xdr:sp macro="" textlink="">
      <xdr:nvSpPr>
        <xdr:cNvPr id="215" name="楕円 214"/>
        <xdr:cNvSpPr/>
      </xdr:nvSpPr>
      <xdr:spPr>
        <a:xfrm>
          <a:off x="4902200" y="141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51551</xdr:rowOff>
    </xdr:from>
    <xdr:ext cx="762000" cy="259045"/>
    <xdr:sp macro="" textlink="">
      <xdr:nvSpPr>
        <xdr:cNvPr id="216" name="人件費・物件費等の状況該当値テキスト"/>
        <xdr:cNvSpPr txBox="1"/>
      </xdr:nvSpPr>
      <xdr:spPr>
        <a:xfrm>
          <a:off x="5041900" y="1411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97689</xdr:rowOff>
    </xdr:from>
    <xdr:to>
      <xdr:col>19</xdr:col>
      <xdr:colOff>184150</xdr:colOff>
      <xdr:row>83</xdr:row>
      <xdr:rowOff>27839</xdr:rowOff>
    </xdr:to>
    <xdr:sp macro="" textlink="">
      <xdr:nvSpPr>
        <xdr:cNvPr id="217" name="楕円 216"/>
        <xdr:cNvSpPr/>
      </xdr:nvSpPr>
      <xdr:spPr>
        <a:xfrm>
          <a:off x="4064000" y="141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12616</xdr:rowOff>
    </xdr:from>
    <xdr:ext cx="736600" cy="259045"/>
    <xdr:sp macro="" textlink="">
      <xdr:nvSpPr>
        <xdr:cNvPr id="218" name="テキスト ボックス 217"/>
        <xdr:cNvSpPr txBox="1"/>
      </xdr:nvSpPr>
      <xdr:spPr>
        <a:xfrm>
          <a:off x="3733800" y="1424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73137</xdr:rowOff>
    </xdr:from>
    <xdr:to>
      <xdr:col>15</xdr:col>
      <xdr:colOff>133350</xdr:colOff>
      <xdr:row>83</xdr:row>
      <xdr:rowOff>3287</xdr:rowOff>
    </xdr:to>
    <xdr:sp macro="" textlink="">
      <xdr:nvSpPr>
        <xdr:cNvPr id="219" name="楕円 218"/>
        <xdr:cNvSpPr/>
      </xdr:nvSpPr>
      <xdr:spPr>
        <a:xfrm>
          <a:off x="3175000" y="141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159514</xdr:rowOff>
    </xdr:from>
    <xdr:ext cx="762000" cy="259045"/>
    <xdr:sp macro="" textlink="">
      <xdr:nvSpPr>
        <xdr:cNvPr id="220" name="テキスト ボックス 219"/>
        <xdr:cNvSpPr txBox="1"/>
      </xdr:nvSpPr>
      <xdr:spPr>
        <a:xfrm>
          <a:off x="2844800" y="1421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64908</xdr:rowOff>
    </xdr:from>
    <xdr:to>
      <xdr:col>11</xdr:col>
      <xdr:colOff>82550</xdr:colOff>
      <xdr:row>82</xdr:row>
      <xdr:rowOff>166508</xdr:rowOff>
    </xdr:to>
    <xdr:sp macro="" textlink="">
      <xdr:nvSpPr>
        <xdr:cNvPr id="221" name="楕円 220"/>
        <xdr:cNvSpPr/>
      </xdr:nvSpPr>
      <xdr:spPr>
        <a:xfrm>
          <a:off x="2286000" y="141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151285</xdr:rowOff>
    </xdr:from>
    <xdr:ext cx="762000" cy="259045"/>
    <xdr:sp macro="" textlink="">
      <xdr:nvSpPr>
        <xdr:cNvPr id="222" name="テキスト ボックス 221"/>
        <xdr:cNvSpPr txBox="1"/>
      </xdr:nvSpPr>
      <xdr:spPr>
        <a:xfrm>
          <a:off x="1955800" y="1421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31307</xdr:rowOff>
    </xdr:from>
    <xdr:to>
      <xdr:col>7</xdr:col>
      <xdr:colOff>31750</xdr:colOff>
      <xdr:row>82</xdr:row>
      <xdr:rowOff>132907</xdr:rowOff>
    </xdr:to>
    <xdr:sp macro="" textlink="">
      <xdr:nvSpPr>
        <xdr:cNvPr id="223" name="楕円 222"/>
        <xdr:cNvSpPr/>
      </xdr:nvSpPr>
      <xdr:spPr>
        <a:xfrm>
          <a:off x="1397000" y="140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117684</xdr:rowOff>
    </xdr:from>
    <xdr:ext cx="762000" cy="259045"/>
    <xdr:sp macro="" textlink="">
      <xdr:nvSpPr>
        <xdr:cNvPr id="224" name="テキスト ボックス 223"/>
        <xdr:cNvSpPr txBox="1"/>
      </xdr:nvSpPr>
      <xdr:spPr>
        <a:xfrm>
          <a:off x="1066800" y="1417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ラスパイレス指数は前年度と同数値の</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となった。今後も第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次定員適正化計画に基づき、職員数の適正管理に努めるとともに、給与水準の適正化に努める。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87</xdr:row>
      <xdr:rowOff>117828</xdr:rowOff>
    </xdr:to>
    <xdr:cxnSp macro="">
      <xdr:nvCxnSpPr>
        <xdr:cNvPr id="258" name="直線コネクタ 257"/>
        <xdr:cNvCxnSpPr/>
      </xdr:nvCxnSpPr>
      <xdr:spPr>
        <a:xfrm>
          <a:off x="16179800" y="1503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88</xdr:row>
      <xdr:rowOff>40216</xdr:rowOff>
    </xdr:to>
    <xdr:cxnSp macro="">
      <xdr:nvCxnSpPr>
        <xdr:cNvPr id="261" name="直線コネクタ 260"/>
        <xdr:cNvCxnSpPr/>
      </xdr:nvCxnSpPr>
      <xdr:spPr>
        <a:xfrm flipV="1">
          <a:off x="15290800" y="150339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80434</xdr:rowOff>
    </xdr:to>
    <xdr:cxnSp macro="">
      <xdr:nvCxnSpPr>
        <xdr:cNvPr id="264" name="直線コネクタ 263"/>
        <xdr:cNvCxnSpPr/>
      </xdr:nvCxnSpPr>
      <xdr:spPr>
        <a:xfrm flipV="1">
          <a:off x="14401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107245</xdr:rowOff>
    </xdr:to>
    <xdr:cxnSp macro="">
      <xdr:nvCxnSpPr>
        <xdr:cNvPr id="267" name="直線コネクタ 266"/>
        <xdr:cNvCxnSpPr/>
      </xdr:nvCxnSpPr>
      <xdr:spPr>
        <a:xfrm flipV="1">
          <a:off x="13512800" y="151680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7" name="楕円 276"/>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8" name="給与水準   （国との比較）該当値テキスト"/>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9" name="楕円 278"/>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80" name="テキスト ボックス 279"/>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1" name="楕円 280"/>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2" name="テキスト ボックス 281"/>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3" name="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4" name="テキスト ボックス 283"/>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5" name="楕円 284"/>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6" name="テキスト ボックス 285"/>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人口減少によって、人口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a:t>
          </a:r>
          <a:r>
            <a:rPr kumimoji="1" lang="en-US" altLang="ja-JP" sz="1300">
              <a:latin typeface="ＭＳ Ｐゴシック" panose="020B0600070205080204" pitchFamily="50" charset="-128"/>
              <a:ea typeface="ＭＳ Ｐゴシック" panose="020B0600070205080204" pitchFamily="50" charset="-128"/>
            </a:rPr>
            <a:t>13.19</a:t>
          </a:r>
          <a:r>
            <a:rPr kumimoji="1" lang="ja-JP" altLang="en-US" sz="1300">
              <a:latin typeface="ＭＳ Ｐゴシック" panose="020B0600070205080204" pitchFamily="50" charset="-128"/>
              <a:ea typeface="ＭＳ Ｐゴシック" panose="020B0600070205080204" pitchFamily="50" charset="-128"/>
            </a:rPr>
            <a:t>人に上昇した。職員数は第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次定員適正化計画に基づき、適正管理に努める。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62</xdr:row>
      <xdr:rowOff>19516</xdr:rowOff>
    </xdr:to>
    <xdr:cxnSp macro="">
      <xdr:nvCxnSpPr>
        <xdr:cNvPr id="321" name="直線コネクタ 320"/>
        <xdr:cNvCxnSpPr/>
      </xdr:nvCxnSpPr>
      <xdr:spPr>
        <a:xfrm>
          <a:off x="16179800" y="10614025"/>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135467</xdr:rowOff>
    </xdr:from>
    <xdr:to>
      <xdr:col>77</xdr:col>
      <xdr:colOff>44450</xdr:colOff>
      <xdr:row>61</xdr:row>
      <xdr:rowOff>155575</xdr:rowOff>
    </xdr:to>
    <xdr:cxnSp macro="">
      <xdr:nvCxnSpPr>
        <xdr:cNvPr id="324" name="直線コネクタ 323"/>
        <xdr:cNvCxnSpPr/>
      </xdr:nvCxnSpPr>
      <xdr:spPr>
        <a:xfrm>
          <a:off x="15290800" y="1059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116967</xdr:rowOff>
    </xdr:from>
    <xdr:to>
      <xdr:col>72</xdr:col>
      <xdr:colOff>203200</xdr:colOff>
      <xdr:row>61</xdr:row>
      <xdr:rowOff>135467</xdr:rowOff>
    </xdr:to>
    <xdr:cxnSp macro="">
      <xdr:nvCxnSpPr>
        <xdr:cNvPr id="327" name="直線コネクタ 326"/>
        <xdr:cNvCxnSpPr/>
      </xdr:nvCxnSpPr>
      <xdr:spPr>
        <a:xfrm>
          <a:off x="14401800" y="1057541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104098</xdr:rowOff>
    </xdr:from>
    <xdr:to>
      <xdr:col>68</xdr:col>
      <xdr:colOff>152400</xdr:colOff>
      <xdr:row>61</xdr:row>
      <xdr:rowOff>116967</xdr:rowOff>
    </xdr:to>
    <xdr:cxnSp macro="">
      <xdr:nvCxnSpPr>
        <xdr:cNvPr id="330" name="直線コネクタ 329"/>
        <xdr:cNvCxnSpPr/>
      </xdr:nvCxnSpPr>
      <xdr:spPr>
        <a:xfrm>
          <a:off x="13512800" y="10562548"/>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140166</xdr:rowOff>
    </xdr:from>
    <xdr:to>
      <xdr:col>81</xdr:col>
      <xdr:colOff>95250</xdr:colOff>
      <xdr:row>62</xdr:row>
      <xdr:rowOff>70316</xdr:rowOff>
    </xdr:to>
    <xdr:sp macro="" textlink="">
      <xdr:nvSpPr>
        <xdr:cNvPr id="340" name="楕円 339"/>
        <xdr:cNvSpPr/>
      </xdr:nvSpPr>
      <xdr:spPr>
        <a:xfrm>
          <a:off x="16967200" y="105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112243</xdr:rowOff>
    </xdr:from>
    <xdr:ext cx="762000" cy="259045"/>
    <xdr:sp macro="" textlink="">
      <xdr:nvSpPr>
        <xdr:cNvPr id="341" name="定員管理の状況該当値テキスト"/>
        <xdr:cNvSpPr txBox="1"/>
      </xdr:nvSpPr>
      <xdr:spPr>
        <a:xfrm>
          <a:off x="17106900" y="1057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42" name="楕円 341"/>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19702</xdr:rowOff>
    </xdr:from>
    <xdr:ext cx="736600" cy="259045"/>
    <xdr:sp macro="" textlink="">
      <xdr:nvSpPr>
        <xdr:cNvPr id="343" name="テキスト ボックス 342"/>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84667</xdr:rowOff>
    </xdr:from>
    <xdr:to>
      <xdr:col>73</xdr:col>
      <xdr:colOff>44450</xdr:colOff>
      <xdr:row>62</xdr:row>
      <xdr:rowOff>14817</xdr:rowOff>
    </xdr:to>
    <xdr:sp macro="" textlink="">
      <xdr:nvSpPr>
        <xdr:cNvPr id="344" name="楕円 343"/>
        <xdr:cNvSpPr/>
      </xdr:nvSpPr>
      <xdr:spPr>
        <a:xfrm>
          <a:off x="15240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45" name="テキスト ボックス 344"/>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66167</xdr:rowOff>
    </xdr:from>
    <xdr:to>
      <xdr:col>68</xdr:col>
      <xdr:colOff>203200</xdr:colOff>
      <xdr:row>61</xdr:row>
      <xdr:rowOff>167767</xdr:rowOff>
    </xdr:to>
    <xdr:sp macro="" textlink="">
      <xdr:nvSpPr>
        <xdr:cNvPr id="346" name="楕円 345"/>
        <xdr:cNvSpPr/>
      </xdr:nvSpPr>
      <xdr:spPr>
        <a:xfrm>
          <a:off x="14351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152544</xdr:rowOff>
    </xdr:from>
    <xdr:ext cx="762000" cy="259045"/>
    <xdr:sp macro="" textlink="">
      <xdr:nvSpPr>
        <xdr:cNvPr id="347" name="テキスト ボックス 346"/>
        <xdr:cNvSpPr txBox="1"/>
      </xdr:nvSpPr>
      <xdr:spPr>
        <a:xfrm>
          <a:off x="14020800" y="1061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53298</xdr:rowOff>
    </xdr:from>
    <xdr:to>
      <xdr:col>64</xdr:col>
      <xdr:colOff>152400</xdr:colOff>
      <xdr:row>61</xdr:row>
      <xdr:rowOff>154898</xdr:rowOff>
    </xdr:to>
    <xdr:sp macro="" textlink="">
      <xdr:nvSpPr>
        <xdr:cNvPr id="348" name="楕円 347"/>
        <xdr:cNvSpPr/>
      </xdr:nvSpPr>
      <xdr:spPr>
        <a:xfrm>
          <a:off x="13462000" y="105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139675</xdr:rowOff>
    </xdr:from>
    <xdr:ext cx="762000" cy="259045"/>
    <xdr:sp macro="" textlink="">
      <xdr:nvSpPr>
        <xdr:cNvPr id="349" name="テキスト ボックス 348"/>
        <xdr:cNvSpPr txBox="1"/>
      </xdr:nvSpPr>
      <xdr:spPr>
        <a:xfrm>
          <a:off x="13131800" y="1059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分子となる元利償還金が減少したため、実質公債費比率は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％となった。地方債発行に許可が必要となる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％を下回っており、公債費も減少に転じている状況ではあるが、引き続き利率見直し等を行うことで数値の改善に努める。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56197</xdr:rowOff>
    </xdr:from>
    <xdr:to>
      <xdr:col>81</xdr:col>
      <xdr:colOff>44450</xdr:colOff>
      <xdr:row>37</xdr:row>
      <xdr:rowOff>70273</xdr:rowOff>
    </xdr:to>
    <xdr:cxnSp macro="">
      <xdr:nvCxnSpPr>
        <xdr:cNvPr id="383" name="直線コネクタ 382"/>
        <xdr:cNvCxnSpPr/>
      </xdr:nvCxnSpPr>
      <xdr:spPr>
        <a:xfrm flipV="1">
          <a:off x="16179800" y="6399847"/>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84349</xdr:rowOff>
    </xdr:to>
    <xdr:cxnSp macro="">
      <xdr:nvCxnSpPr>
        <xdr:cNvPr id="386" name="直線コネクタ 385"/>
        <xdr:cNvCxnSpPr/>
      </xdr:nvCxnSpPr>
      <xdr:spPr>
        <a:xfrm flipV="1">
          <a:off x="15290800" y="64139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84349</xdr:rowOff>
    </xdr:from>
    <xdr:to>
      <xdr:col>72</xdr:col>
      <xdr:colOff>203200</xdr:colOff>
      <xdr:row>37</xdr:row>
      <xdr:rowOff>96414</xdr:rowOff>
    </xdr:to>
    <xdr:cxnSp macro="">
      <xdr:nvCxnSpPr>
        <xdr:cNvPr id="389" name="直線コネクタ 388"/>
        <xdr:cNvCxnSpPr/>
      </xdr:nvCxnSpPr>
      <xdr:spPr>
        <a:xfrm flipV="1">
          <a:off x="14401800" y="64279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114512</xdr:rowOff>
    </xdr:to>
    <xdr:cxnSp macro="">
      <xdr:nvCxnSpPr>
        <xdr:cNvPr id="392" name="直線コネクタ 391"/>
        <xdr:cNvCxnSpPr/>
      </xdr:nvCxnSpPr>
      <xdr:spPr>
        <a:xfrm flipV="1">
          <a:off x="13512800" y="644006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5397</xdr:rowOff>
    </xdr:from>
    <xdr:to>
      <xdr:col>81</xdr:col>
      <xdr:colOff>95250</xdr:colOff>
      <xdr:row>37</xdr:row>
      <xdr:rowOff>106997</xdr:rowOff>
    </xdr:to>
    <xdr:sp macro="" textlink="">
      <xdr:nvSpPr>
        <xdr:cNvPr id="402" name="楕円 401"/>
        <xdr:cNvSpPr/>
      </xdr:nvSpPr>
      <xdr:spPr>
        <a:xfrm>
          <a:off x="169672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148924</xdr:rowOff>
    </xdr:from>
    <xdr:ext cx="762000" cy="259045"/>
    <xdr:sp macro="" textlink="">
      <xdr:nvSpPr>
        <xdr:cNvPr id="403" name="公債費負担の状況該当値テキスト"/>
        <xdr:cNvSpPr txBox="1"/>
      </xdr:nvSpPr>
      <xdr:spPr>
        <a:xfrm>
          <a:off x="17106900" y="632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4" name="楕円 403"/>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105850</xdr:rowOff>
    </xdr:from>
    <xdr:ext cx="736600" cy="259045"/>
    <xdr:sp macro="" textlink="">
      <xdr:nvSpPr>
        <xdr:cNvPr id="405" name="テキスト ボックス 404"/>
        <xdr:cNvSpPr txBox="1"/>
      </xdr:nvSpPr>
      <xdr:spPr>
        <a:xfrm>
          <a:off x="15798800" y="644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33549</xdr:rowOff>
    </xdr:from>
    <xdr:to>
      <xdr:col>73</xdr:col>
      <xdr:colOff>44450</xdr:colOff>
      <xdr:row>37</xdr:row>
      <xdr:rowOff>135149</xdr:rowOff>
    </xdr:to>
    <xdr:sp macro="" textlink="">
      <xdr:nvSpPr>
        <xdr:cNvPr id="406" name="楕円 405"/>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119926</xdr:rowOff>
    </xdr:from>
    <xdr:ext cx="762000" cy="259045"/>
    <xdr:sp macro="" textlink="">
      <xdr:nvSpPr>
        <xdr:cNvPr id="407" name="テキスト ボックス 406"/>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08" name="楕円 407"/>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09" name="テキスト ボックス 408"/>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63712</xdr:rowOff>
    </xdr:from>
    <xdr:to>
      <xdr:col>64</xdr:col>
      <xdr:colOff>152400</xdr:colOff>
      <xdr:row>37</xdr:row>
      <xdr:rowOff>165312</xdr:rowOff>
    </xdr:to>
    <xdr:sp macro="" textlink="">
      <xdr:nvSpPr>
        <xdr:cNvPr id="410" name="楕円 409"/>
        <xdr:cNvSpPr/>
      </xdr:nvSpPr>
      <xdr:spPr>
        <a:xfrm>
          <a:off x="13462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150089</xdr:rowOff>
    </xdr:from>
    <xdr:ext cx="762000" cy="259045"/>
    <xdr:sp macro="" textlink="">
      <xdr:nvSpPr>
        <xdr:cNvPr id="411" name="テキスト ボックス 410"/>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地方債現在高や公営企業債等繰入見込額等の将来負担額が減少し、財政調整基金やふるさと応援基金をはじめとする充当可能基金が増加したことにより分子が減少したため、将来負担額は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62.9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133392</xdr:rowOff>
    </xdr:from>
    <xdr:to>
      <xdr:col>81</xdr:col>
      <xdr:colOff>44450</xdr:colOff>
      <xdr:row>17</xdr:row>
      <xdr:rowOff>55245</xdr:rowOff>
    </xdr:to>
    <xdr:cxnSp macro="">
      <xdr:nvCxnSpPr>
        <xdr:cNvPr id="445" name="直線コネクタ 444"/>
        <xdr:cNvCxnSpPr/>
      </xdr:nvCxnSpPr>
      <xdr:spPr>
        <a:xfrm flipV="1">
          <a:off x="16179800" y="2876592"/>
          <a:ext cx="8382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55245</xdr:rowOff>
    </xdr:from>
    <xdr:to>
      <xdr:col>77</xdr:col>
      <xdr:colOff>44450</xdr:colOff>
      <xdr:row>17</xdr:row>
      <xdr:rowOff>130852</xdr:rowOff>
    </xdr:to>
    <xdr:cxnSp macro="">
      <xdr:nvCxnSpPr>
        <xdr:cNvPr id="448" name="直線コネクタ 447"/>
        <xdr:cNvCxnSpPr/>
      </xdr:nvCxnSpPr>
      <xdr:spPr>
        <a:xfrm flipV="1">
          <a:off x="15290800" y="2969895"/>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130852</xdr:rowOff>
    </xdr:from>
    <xdr:to>
      <xdr:col>72</xdr:col>
      <xdr:colOff>203200</xdr:colOff>
      <xdr:row>18</xdr:row>
      <xdr:rowOff>46270</xdr:rowOff>
    </xdr:to>
    <xdr:cxnSp macro="">
      <xdr:nvCxnSpPr>
        <xdr:cNvPr id="451" name="直線コネクタ 450"/>
        <xdr:cNvCxnSpPr/>
      </xdr:nvCxnSpPr>
      <xdr:spPr>
        <a:xfrm flipV="1">
          <a:off x="14401800" y="30455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41444</xdr:rowOff>
    </xdr:from>
    <xdr:to>
      <xdr:col>68</xdr:col>
      <xdr:colOff>152400</xdr:colOff>
      <xdr:row>18</xdr:row>
      <xdr:rowOff>46270</xdr:rowOff>
    </xdr:to>
    <xdr:cxnSp macro="">
      <xdr:nvCxnSpPr>
        <xdr:cNvPr id="454" name="直線コネクタ 453"/>
        <xdr:cNvCxnSpPr/>
      </xdr:nvCxnSpPr>
      <xdr:spPr>
        <a:xfrm>
          <a:off x="13512800" y="31275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82592</xdr:rowOff>
    </xdr:from>
    <xdr:to>
      <xdr:col>81</xdr:col>
      <xdr:colOff>95250</xdr:colOff>
      <xdr:row>17</xdr:row>
      <xdr:rowOff>12742</xdr:rowOff>
    </xdr:to>
    <xdr:sp macro="" textlink="">
      <xdr:nvSpPr>
        <xdr:cNvPr id="464" name="楕円 463"/>
        <xdr:cNvSpPr/>
      </xdr:nvSpPr>
      <xdr:spPr>
        <a:xfrm>
          <a:off x="16967200" y="2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54669</xdr:rowOff>
    </xdr:from>
    <xdr:ext cx="762000" cy="259045"/>
    <xdr:sp macro="" textlink="">
      <xdr:nvSpPr>
        <xdr:cNvPr id="465" name="将来負担の状況該当値テキスト"/>
        <xdr:cNvSpPr txBox="1"/>
      </xdr:nvSpPr>
      <xdr:spPr>
        <a:xfrm>
          <a:off x="17106900" y="279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4445</xdr:rowOff>
    </xdr:from>
    <xdr:to>
      <xdr:col>77</xdr:col>
      <xdr:colOff>95250</xdr:colOff>
      <xdr:row>17</xdr:row>
      <xdr:rowOff>106045</xdr:rowOff>
    </xdr:to>
    <xdr:sp macro="" textlink="">
      <xdr:nvSpPr>
        <xdr:cNvPr id="466" name="楕円 465"/>
        <xdr:cNvSpPr/>
      </xdr:nvSpPr>
      <xdr:spPr>
        <a:xfrm>
          <a:off x="16129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90822</xdr:rowOff>
    </xdr:from>
    <xdr:ext cx="736600" cy="259045"/>
    <xdr:sp macro="" textlink="">
      <xdr:nvSpPr>
        <xdr:cNvPr id="467" name="テキスト ボックス 466"/>
        <xdr:cNvSpPr txBox="1"/>
      </xdr:nvSpPr>
      <xdr:spPr>
        <a:xfrm>
          <a:off x="15798800" y="300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80052</xdr:rowOff>
    </xdr:from>
    <xdr:to>
      <xdr:col>73</xdr:col>
      <xdr:colOff>44450</xdr:colOff>
      <xdr:row>18</xdr:row>
      <xdr:rowOff>10202</xdr:rowOff>
    </xdr:to>
    <xdr:sp macro="" textlink="">
      <xdr:nvSpPr>
        <xdr:cNvPr id="468" name="楕円 467"/>
        <xdr:cNvSpPr/>
      </xdr:nvSpPr>
      <xdr:spPr>
        <a:xfrm>
          <a:off x="15240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166429</xdr:rowOff>
    </xdr:from>
    <xdr:ext cx="762000" cy="259045"/>
    <xdr:sp macro="" textlink="">
      <xdr:nvSpPr>
        <xdr:cNvPr id="469" name="テキスト ボックス 468"/>
        <xdr:cNvSpPr txBox="1"/>
      </xdr:nvSpPr>
      <xdr:spPr>
        <a:xfrm>
          <a:off x="14909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166920</xdr:rowOff>
    </xdr:from>
    <xdr:to>
      <xdr:col>68</xdr:col>
      <xdr:colOff>203200</xdr:colOff>
      <xdr:row>18</xdr:row>
      <xdr:rowOff>97070</xdr:rowOff>
    </xdr:to>
    <xdr:sp macro="" textlink="">
      <xdr:nvSpPr>
        <xdr:cNvPr id="470" name="楕円 469"/>
        <xdr:cNvSpPr/>
      </xdr:nvSpPr>
      <xdr:spPr>
        <a:xfrm>
          <a:off x="14351000" y="308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81847</xdr:rowOff>
    </xdr:from>
    <xdr:ext cx="762000" cy="259045"/>
    <xdr:sp macro="" textlink="">
      <xdr:nvSpPr>
        <xdr:cNvPr id="471" name="テキスト ボックス 470"/>
        <xdr:cNvSpPr txBox="1"/>
      </xdr:nvSpPr>
      <xdr:spPr>
        <a:xfrm>
          <a:off x="14020800" y="316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162094</xdr:rowOff>
    </xdr:from>
    <xdr:to>
      <xdr:col>64</xdr:col>
      <xdr:colOff>152400</xdr:colOff>
      <xdr:row>18</xdr:row>
      <xdr:rowOff>92244</xdr:rowOff>
    </xdr:to>
    <xdr:sp macro="" textlink="">
      <xdr:nvSpPr>
        <xdr:cNvPr id="472" name="楕円 471"/>
        <xdr:cNvSpPr/>
      </xdr:nvSpPr>
      <xdr:spPr>
        <a:xfrm>
          <a:off x="13462000" y="307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77021</xdr:rowOff>
    </xdr:from>
    <xdr:ext cx="762000" cy="259045"/>
    <xdr:sp macro="" textlink="">
      <xdr:nvSpPr>
        <xdr:cNvPr id="473" name="テキスト ボックス 472"/>
        <xdr:cNvSpPr txBox="1"/>
      </xdr:nvSpPr>
      <xdr:spPr>
        <a:xfrm>
          <a:off x="13131800" y="316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26,611
25,538
537.71
21,432,473
20,803,166
523,873
12,223,693
20,137,742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分母である経常経費（人件費）充当一般財源の増加が、分母である経常一般財源等の増加より大きかったため、経常収支比率が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％となった。類似団体平均よりも高い水準となった。今後も、第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次定員適正化計画に基づき、職員の年齢構成等を考慮した新規採用を実施し、類似団体平均程度の人員になるよう職員数の適正管理に努める。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107950</xdr:rowOff>
    </xdr:to>
    <xdr:cxnSp macro="">
      <xdr:nvCxnSpPr>
        <xdr:cNvPr id="66" name="直線コネクタ 65"/>
        <xdr:cNvCxnSpPr/>
      </xdr:nvCxnSpPr>
      <xdr:spPr>
        <a:xfrm>
          <a:off x="3987800" y="63296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157480</xdr:rowOff>
    </xdr:to>
    <xdr:cxnSp macro="">
      <xdr:nvCxnSpPr>
        <xdr:cNvPr id="69" name="直線コネクタ 68"/>
        <xdr:cNvCxnSpPr/>
      </xdr:nvCxnSpPr>
      <xdr:spPr>
        <a:xfrm>
          <a:off x="3098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142240</xdr:rowOff>
    </xdr:to>
    <xdr:cxnSp macro="">
      <xdr:nvCxnSpPr>
        <xdr:cNvPr id="72" name="直線コネクタ 71"/>
        <xdr:cNvCxnSpPr/>
      </xdr:nvCxnSpPr>
      <xdr:spPr>
        <a:xfrm flipV="1">
          <a:off x="2209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38</xdr:row>
      <xdr:rowOff>27940</xdr:rowOff>
    </xdr:to>
    <xdr:cxnSp macro="">
      <xdr:nvCxnSpPr>
        <xdr:cNvPr id="75" name="直線コネクタ 74"/>
        <xdr:cNvCxnSpPr/>
      </xdr:nvCxnSpPr>
      <xdr:spPr>
        <a:xfrm flipV="1">
          <a:off x="1320800" y="63144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88" name="テキスト ボックス 87"/>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分子である経常経費（物件費）充当一般財源が減少し、分母である経常一般財源等が増加したため、経常収支比率が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％となった。当市は保有する施設数が多いため、今後も、高い水準が続くことが想定されるが、人件費等と併せた全体経費の削減に努める。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73660</xdr:rowOff>
    </xdr:to>
    <xdr:cxnSp macro="">
      <xdr:nvCxnSpPr>
        <xdr:cNvPr id="127" name="直線コネクタ 126"/>
        <xdr:cNvCxnSpPr/>
      </xdr:nvCxnSpPr>
      <xdr:spPr>
        <a:xfrm flipV="1">
          <a:off x="15671800" y="3068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18</xdr:row>
      <xdr:rowOff>73660</xdr:rowOff>
    </xdr:to>
    <xdr:cxnSp macro="">
      <xdr:nvCxnSpPr>
        <xdr:cNvPr id="130" name="直線コネクタ 129"/>
        <xdr:cNvCxnSpPr/>
      </xdr:nvCxnSpPr>
      <xdr:spPr>
        <a:xfrm>
          <a:off x="14782800" y="29921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168910</xdr:rowOff>
    </xdr:to>
    <xdr:cxnSp macro="">
      <xdr:nvCxnSpPr>
        <xdr:cNvPr id="133" name="直線コネクタ 132"/>
        <xdr:cNvCxnSpPr/>
      </xdr:nvCxnSpPr>
      <xdr:spPr>
        <a:xfrm flipV="1">
          <a:off x="13893800" y="299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20320</xdr:rowOff>
    </xdr:to>
    <xdr:cxnSp macro="">
      <xdr:nvCxnSpPr>
        <xdr:cNvPr id="136" name="直線コネクタ 135"/>
        <xdr:cNvCxnSpPr/>
      </xdr:nvCxnSpPr>
      <xdr:spPr>
        <a:xfrm flipV="1">
          <a:off x="13004800" y="308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6" name="楕円 145"/>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7"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8" name="楕円 147"/>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9" name="テキスト ボックス 148"/>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1" name="テキスト ボックス 150"/>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2" name="楕円 151"/>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3" name="テキスト ボックス 152"/>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4" name="楕円 153"/>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5" name="テキスト ボックス 154"/>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分子である経常経費（扶助費）充当一般財源が減少し、分母である経常一般財源等が増加したため、経常収支比率が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％となった。扶助費に係る経常収支比率は、類似団体平均を下回っているため、今後も適正水準の維持に努める。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6350</xdr:rowOff>
    </xdr:to>
    <xdr:cxnSp macro="">
      <xdr:nvCxnSpPr>
        <xdr:cNvPr id="188" name="直線コネクタ 187"/>
        <xdr:cNvCxnSpPr/>
      </xdr:nvCxnSpPr>
      <xdr:spPr>
        <a:xfrm flipV="1">
          <a:off x="3987800" y="942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55</xdr:row>
      <xdr:rowOff>6350</xdr:rowOff>
    </xdr:to>
    <xdr:cxnSp macro="">
      <xdr:nvCxnSpPr>
        <xdr:cNvPr id="191" name="直線コネクタ 190"/>
        <xdr:cNvCxnSpPr/>
      </xdr:nvCxnSpPr>
      <xdr:spPr>
        <a:xfrm>
          <a:off x="3098800" y="937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139700</xdr:rowOff>
    </xdr:to>
    <xdr:cxnSp macro="">
      <xdr:nvCxnSpPr>
        <xdr:cNvPr id="194" name="直線コネクタ 193"/>
        <xdr:cNvCxnSpPr/>
      </xdr:nvCxnSpPr>
      <xdr:spPr>
        <a:xfrm flipV="1">
          <a:off x="2209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57150</xdr:rowOff>
    </xdr:to>
    <xdr:cxnSp macro="">
      <xdr:nvCxnSpPr>
        <xdr:cNvPr id="197" name="直線コネクタ 196"/>
        <xdr:cNvCxnSpPr/>
      </xdr:nvCxnSpPr>
      <xdr:spPr>
        <a:xfrm flipV="1">
          <a:off x="1320800" y="939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9" name="楕円 208"/>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10" name="テキスト ボックス 209"/>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1" name="楕円 210"/>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2" name="テキスト ボックス 211"/>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3" name="楕円 212"/>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4" name="テキスト ボックス 213"/>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5" name="楕円 214"/>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118127</xdr:rowOff>
    </xdr:from>
    <xdr:ext cx="762000" cy="259045"/>
    <xdr:sp macro="" textlink="">
      <xdr:nvSpPr>
        <xdr:cNvPr id="216" name="テキスト ボックス 215"/>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分子である介護保険特別会計繰出金などが増加したが、分母である経常一般財源等の増加が大きかったため、経常収支比率が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年連続で類似団体平均を上回っているため、今後も事業精査を徹底することにより経費の縮減に努める。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29028</xdr:rowOff>
    </xdr:to>
    <xdr:cxnSp macro="">
      <xdr:nvCxnSpPr>
        <xdr:cNvPr id="251" name="直線コネクタ 250"/>
        <xdr:cNvCxnSpPr/>
      </xdr:nvCxnSpPr>
      <xdr:spPr>
        <a:xfrm flipV="1">
          <a:off x="15671800" y="9918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58</xdr:row>
      <xdr:rowOff>29028</xdr:rowOff>
    </xdr:to>
    <xdr:cxnSp macro="">
      <xdr:nvCxnSpPr>
        <xdr:cNvPr id="254" name="直線コネクタ 253"/>
        <xdr:cNvCxnSpPr/>
      </xdr:nvCxnSpPr>
      <xdr:spPr>
        <a:xfrm>
          <a:off x="14782800" y="98207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58</xdr:row>
      <xdr:rowOff>7257</xdr:rowOff>
    </xdr:to>
    <xdr:cxnSp macro="">
      <xdr:nvCxnSpPr>
        <xdr:cNvPr id="257" name="直線コネクタ 256"/>
        <xdr:cNvCxnSpPr/>
      </xdr:nvCxnSpPr>
      <xdr:spPr>
        <a:xfrm flipV="1">
          <a:off x="13893800" y="9820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7257</xdr:rowOff>
    </xdr:to>
    <xdr:cxnSp macro="">
      <xdr:nvCxnSpPr>
        <xdr:cNvPr id="260" name="直線コネクタ 259"/>
        <xdr:cNvCxnSpPr/>
      </xdr:nvCxnSpPr>
      <xdr:spPr>
        <a:xfrm>
          <a:off x="13004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2" name="楕円 271"/>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3" name="テキスト ボックス 272"/>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4" name="楕円 273"/>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5" name="テキスト ボックス 274"/>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6" name="楕円 275"/>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7" name="テキスト ボックス 276"/>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8" name="楕円 277"/>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9" name="テキスト ボックス 278"/>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分子である経常経費（補助費等）充当一般財源が増加し、分母である経常一般財源等も増加したため、経常収支比率が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％となった。経常収支比率は、引き続き類似団体平均を下回っているが、補助金の見直しを継続して行い、今後も適正水準の維持に努める。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8128</xdr:rowOff>
    </xdr:to>
    <xdr:cxnSp macro="">
      <xdr:nvCxnSpPr>
        <xdr:cNvPr id="309" name="直線コネクタ 308"/>
        <xdr:cNvCxnSpPr/>
      </xdr:nvCxnSpPr>
      <xdr:spPr>
        <a:xfrm flipV="1">
          <a:off x="15671800" y="6175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8128</xdr:rowOff>
    </xdr:to>
    <xdr:cxnSp macro="">
      <xdr:nvCxnSpPr>
        <xdr:cNvPr id="312" name="直線コネクタ 311"/>
        <xdr:cNvCxnSpPr/>
      </xdr:nvCxnSpPr>
      <xdr:spPr>
        <a:xfrm>
          <a:off x="14782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161290</xdr:rowOff>
    </xdr:to>
    <xdr:cxnSp macro="">
      <xdr:nvCxnSpPr>
        <xdr:cNvPr id="315" name="直線コネクタ 314"/>
        <xdr:cNvCxnSpPr/>
      </xdr:nvCxnSpPr>
      <xdr:spPr>
        <a:xfrm>
          <a:off x="13893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152146</xdr:rowOff>
    </xdr:to>
    <xdr:cxnSp macro="">
      <xdr:nvCxnSpPr>
        <xdr:cNvPr id="318" name="直線コネクタ 317"/>
        <xdr:cNvCxnSpPr/>
      </xdr:nvCxnSpPr>
      <xdr:spPr>
        <a:xfrm>
          <a:off x="13004800" y="60980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8" name="楕円 327"/>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9"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0" name="楕円 329"/>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1" name="テキスト ボックス 330"/>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2" name="楕円 331"/>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3" name="テキスト ボックス 33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5" name="テキスト ボックス 334"/>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6" name="楕円 335"/>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7" name="テキスト ボックス 336"/>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分子である経常経費（公債費）充当一般財源が減少し、分母である経常一般財源等が増加したため、経常収支比率が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％となった。これは、類似団体よりも高い水準であるが、建設事業を計画的かつ必要最低限とし、新規発債の抑制や、利率見直し等を行ったことで比率の上昇抑制ができた。</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85090</xdr:rowOff>
    </xdr:to>
    <xdr:cxnSp macro="">
      <xdr:nvCxnSpPr>
        <xdr:cNvPr id="369" name="直線コネクタ 368"/>
        <xdr:cNvCxnSpPr/>
      </xdr:nvCxnSpPr>
      <xdr:spPr>
        <a:xfrm flipV="1">
          <a:off x="3987800" y="12905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81280</xdr:rowOff>
    </xdr:from>
    <xdr:to>
      <xdr:col>19</xdr:col>
      <xdr:colOff>187325</xdr:colOff>
      <xdr:row>75</xdr:row>
      <xdr:rowOff>85090</xdr:rowOff>
    </xdr:to>
    <xdr:cxnSp macro="">
      <xdr:nvCxnSpPr>
        <xdr:cNvPr id="372" name="直線コネクタ 371"/>
        <xdr:cNvCxnSpPr/>
      </xdr:nvCxnSpPr>
      <xdr:spPr>
        <a:xfrm>
          <a:off x="3098800" y="12940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75</xdr:row>
      <xdr:rowOff>98425</xdr:rowOff>
    </xdr:to>
    <xdr:cxnSp macro="">
      <xdr:nvCxnSpPr>
        <xdr:cNvPr id="375" name="直線コネクタ 374"/>
        <xdr:cNvCxnSpPr/>
      </xdr:nvCxnSpPr>
      <xdr:spPr>
        <a:xfrm flipV="1">
          <a:off x="2209800" y="12940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98425</xdr:rowOff>
    </xdr:from>
    <xdr:to>
      <xdr:col>11</xdr:col>
      <xdr:colOff>9525</xdr:colOff>
      <xdr:row>75</xdr:row>
      <xdr:rowOff>149861</xdr:rowOff>
    </xdr:to>
    <xdr:cxnSp macro="">
      <xdr:nvCxnSpPr>
        <xdr:cNvPr id="378" name="直線コネクタ 377"/>
        <xdr:cNvCxnSpPr/>
      </xdr:nvCxnSpPr>
      <xdr:spPr>
        <a:xfrm flipV="1">
          <a:off x="1320800" y="129571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8" name="楕円 387"/>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139717</xdr:rowOff>
    </xdr:from>
    <xdr:ext cx="762000" cy="259045"/>
    <xdr:sp macro="" textlink="">
      <xdr:nvSpPr>
        <xdr:cNvPr id="389" name="公債費該当値テキスト"/>
        <xdr:cNvSpPr txBox="1"/>
      </xdr:nvSpPr>
      <xdr:spPr>
        <a:xfrm>
          <a:off x="49149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0" name="楕円 389"/>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120666</xdr:rowOff>
    </xdr:from>
    <xdr:ext cx="736600" cy="259045"/>
    <xdr:sp macro="" textlink="">
      <xdr:nvSpPr>
        <xdr:cNvPr id="391" name="テキスト ボックス 390"/>
        <xdr:cNvSpPr txBox="1"/>
      </xdr:nvSpPr>
      <xdr:spPr>
        <a:xfrm>
          <a:off x="3606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30480</xdr:rowOff>
    </xdr:from>
    <xdr:to>
      <xdr:col>15</xdr:col>
      <xdr:colOff>149225</xdr:colOff>
      <xdr:row>75</xdr:row>
      <xdr:rowOff>132080</xdr:rowOff>
    </xdr:to>
    <xdr:sp macro="" textlink="">
      <xdr:nvSpPr>
        <xdr:cNvPr id="392" name="楕円 391"/>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116857</xdr:rowOff>
    </xdr:from>
    <xdr:ext cx="762000" cy="259045"/>
    <xdr:sp macro="" textlink="">
      <xdr:nvSpPr>
        <xdr:cNvPr id="393" name="テキスト ボックス 392"/>
        <xdr:cNvSpPr txBox="1"/>
      </xdr:nvSpPr>
      <xdr:spPr>
        <a:xfrm>
          <a:off x="2717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47625</xdr:rowOff>
    </xdr:from>
    <xdr:to>
      <xdr:col>11</xdr:col>
      <xdr:colOff>60325</xdr:colOff>
      <xdr:row>75</xdr:row>
      <xdr:rowOff>149225</xdr:rowOff>
    </xdr:to>
    <xdr:sp macro="" textlink="">
      <xdr:nvSpPr>
        <xdr:cNvPr id="394" name="楕円 393"/>
        <xdr:cNvSpPr/>
      </xdr:nvSpPr>
      <xdr:spPr>
        <a:xfrm>
          <a:off x="2159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134002</xdr:rowOff>
    </xdr:from>
    <xdr:ext cx="762000" cy="259045"/>
    <xdr:sp macro="" textlink="">
      <xdr:nvSpPr>
        <xdr:cNvPr id="395" name="テキスト ボックス 394"/>
        <xdr:cNvSpPr txBox="1"/>
      </xdr:nvSpPr>
      <xdr:spPr>
        <a:xfrm>
          <a:off x="1828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96" name="楕円 395"/>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13988</xdr:rowOff>
    </xdr:from>
    <xdr:ext cx="762000" cy="259045"/>
    <xdr:sp macro="" textlink="">
      <xdr:nvSpPr>
        <xdr:cNvPr id="397" name="テキスト ボックス 396"/>
        <xdr:cNvSpPr txBox="1"/>
      </xdr:nvSpPr>
      <xdr:spPr>
        <a:xfrm>
          <a:off x="939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公債費以外の経常収支比率は、引き続き類似団体平均を下回っているため、今後も適正水準の維持に努める。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85852</xdr:rowOff>
    </xdr:to>
    <xdr:cxnSp macro="">
      <xdr:nvCxnSpPr>
        <xdr:cNvPr id="428" name="直線コネクタ 427"/>
        <xdr:cNvCxnSpPr/>
      </xdr:nvCxnSpPr>
      <xdr:spPr>
        <a:xfrm flipV="1">
          <a:off x="15671800" y="131023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76</xdr:row>
      <xdr:rowOff>85852</xdr:rowOff>
    </xdr:to>
    <xdr:cxnSp macro="">
      <xdr:nvCxnSpPr>
        <xdr:cNvPr id="431" name="直線コネクタ 430"/>
        <xdr:cNvCxnSpPr/>
      </xdr:nvCxnSpPr>
      <xdr:spPr>
        <a:xfrm>
          <a:off x="14782800" y="1286002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152146</xdr:rowOff>
    </xdr:to>
    <xdr:cxnSp macro="">
      <xdr:nvCxnSpPr>
        <xdr:cNvPr id="434" name="直線コネクタ 433"/>
        <xdr:cNvCxnSpPr/>
      </xdr:nvCxnSpPr>
      <xdr:spPr>
        <a:xfrm flipV="1">
          <a:off x="13893800" y="128600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104139</xdr:rowOff>
    </xdr:to>
    <xdr:cxnSp macro="">
      <xdr:nvCxnSpPr>
        <xdr:cNvPr id="437" name="直線コネクタ 436"/>
        <xdr:cNvCxnSpPr/>
      </xdr:nvCxnSpPr>
      <xdr:spPr>
        <a:xfrm flipV="1">
          <a:off x="13004800" y="130108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47" name="楕円 446"/>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48"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9" name="楕円 448"/>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0" name="テキスト ボックス 449"/>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1" name="楕円 450"/>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2" name="テキスト ボックス 451"/>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3" name="楕円 452"/>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4" name="テキスト ボックス 453"/>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5" name="楕円 454"/>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6" name="テキスト ボックス 455"/>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11600</xdr:rowOff>
    </xdr:from>
    <xdr:to>
      <xdr:col>29</xdr:col>
      <xdr:colOff>127000</xdr:colOff>
      <xdr:row>16</xdr:row>
      <xdr:rowOff>73508</xdr:rowOff>
    </xdr:to>
    <xdr:cxnSp macro="">
      <xdr:nvCxnSpPr>
        <xdr:cNvPr id="52" name="直線コネクタ 51"/>
        <xdr:cNvCxnSpPr/>
      </xdr:nvCxnSpPr>
      <xdr:spPr bwMode="auto">
        <a:xfrm flipV="1">
          <a:off x="5003800" y="2802425"/>
          <a:ext cx="647700" cy="61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73508</xdr:rowOff>
    </xdr:from>
    <xdr:to>
      <xdr:col>26</xdr:col>
      <xdr:colOff>50800</xdr:colOff>
      <xdr:row>16</xdr:row>
      <xdr:rowOff>83000</xdr:rowOff>
    </xdr:to>
    <xdr:cxnSp macro="">
      <xdr:nvCxnSpPr>
        <xdr:cNvPr id="55" name="直線コネクタ 54"/>
        <xdr:cNvCxnSpPr/>
      </xdr:nvCxnSpPr>
      <xdr:spPr bwMode="auto">
        <a:xfrm flipV="1">
          <a:off x="4305300" y="2864333"/>
          <a:ext cx="698500" cy="9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83000</xdr:rowOff>
    </xdr:from>
    <xdr:to>
      <xdr:col>22</xdr:col>
      <xdr:colOff>114300</xdr:colOff>
      <xdr:row>16</xdr:row>
      <xdr:rowOff>121394</xdr:rowOff>
    </xdr:to>
    <xdr:cxnSp macro="">
      <xdr:nvCxnSpPr>
        <xdr:cNvPr id="58" name="直線コネクタ 57"/>
        <xdr:cNvCxnSpPr/>
      </xdr:nvCxnSpPr>
      <xdr:spPr bwMode="auto">
        <a:xfrm flipV="1">
          <a:off x="3606800" y="2873825"/>
          <a:ext cx="698500" cy="3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121394</xdr:rowOff>
    </xdr:from>
    <xdr:to>
      <xdr:col>18</xdr:col>
      <xdr:colOff>177800</xdr:colOff>
      <xdr:row>16</xdr:row>
      <xdr:rowOff>126227</xdr:rowOff>
    </xdr:to>
    <xdr:cxnSp macro="">
      <xdr:nvCxnSpPr>
        <xdr:cNvPr id="61" name="直線コネクタ 60"/>
        <xdr:cNvCxnSpPr/>
      </xdr:nvCxnSpPr>
      <xdr:spPr bwMode="auto">
        <a:xfrm flipV="1">
          <a:off x="2908300" y="2912219"/>
          <a:ext cx="698500" cy="4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132250</xdr:rowOff>
    </xdr:from>
    <xdr:to>
      <xdr:col>29</xdr:col>
      <xdr:colOff>177800</xdr:colOff>
      <xdr:row>16</xdr:row>
      <xdr:rowOff>62400</xdr:rowOff>
    </xdr:to>
    <xdr:sp macro="" textlink="">
      <xdr:nvSpPr>
        <xdr:cNvPr id="71" name="楕円 70"/>
        <xdr:cNvSpPr/>
      </xdr:nvSpPr>
      <xdr:spPr bwMode="auto">
        <a:xfrm>
          <a:off x="5600700" y="275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148777</xdr:rowOff>
    </xdr:from>
    <xdr:ext cx="762000" cy="259045"/>
    <xdr:sp macro="" textlink="">
      <xdr:nvSpPr>
        <xdr:cNvPr id="72" name="人口1人当たり決算額の推移該当値テキスト130"/>
        <xdr:cNvSpPr txBox="1"/>
      </xdr:nvSpPr>
      <xdr:spPr>
        <a:xfrm>
          <a:off x="5740400" y="25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22708</xdr:rowOff>
    </xdr:from>
    <xdr:to>
      <xdr:col>26</xdr:col>
      <xdr:colOff>101600</xdr:colOff>
      <xdr:row>16</xdr:row>
      <xdr:rowOff>124308</xdr:rowOff>
    </xdr:to>
    <xdr:sp macro="" textlink="">
      <xdr:nvSpPr>
        <xdr:cNvPr id="73" name="楕円 72"/>
        <xdr:cNvSpPr/>
      </xdr:nvSpPr>
      <xdr:spPr bwMode="auto">
        <a:xfrm>
          <a:off x="4953000" y="2813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134485</xdr:rowOff>
    </xdr:from>
    <xdr:ext cx="736600" cy="259045"/>
    <xdr:sp macro="" textlink="">
      <xdr:nvSpPr>
        <xdr:cNvPr id="74" name="テキスト ボックス 73"/>
        <xdr:cNvSpPr txBox="1"/>
      </xdr:nvSpPr>
      <xdr:spPr>
        <a:xfrm>
          <a:off x="4622800" y="258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32200</xdr:rowOff>
    </xdr:from>
    <xdr:to>
      <xdr:col>22</xdr:col>
      <xdr:colOff>165100</xdr:colOff>
      <xdr:row>16</xdr:row>
      <xdr:rowOff>133800</xdr:rowOff>
    </xdr:to>
    <xdr:sp macro="" textlink="">
      <xdr:nvSpPr>
        <xdr:cNvPr id="75" name="楕円 74"/>
        <xdr:cNvSpPr/>
      </xdr:nvSpPr>
      <xdr:spPr bwMode="auto">
        <a:xfrm>
          <a:off x="4254500" y="282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143977</xdr:rowOff>
    </xdr:from>
    <xdr:ext cx="762000" cy="259045"/>
    <xdr:sp macro="" textlink="">
      <xdr:nvSpPr>
        <xdr:cNvPr id="76" name="テキスト ボックス 75"/>
        <xdr:cNvSpPr txBox="1"/>
      </xdr:nvSpPr>
      <xdr:spPr>
        <a:xfrm>
          <a:off x="3924300" y="25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70594</xdr:rowOff>
    </xdr:from>
    <xdr:to>
      <xdr:col>19</xdr:col>
      <xdr:colOff>38100</xdr:colOff>
      <xdr:row>17</xdr:row>
      <xdr:rowOff>744</xdr:rowOff>
    </xdr:to>
    <xdr:sp macro="" textlink="">
      <xdr:nvSpPr>
        <xdr:cNvPr id="77" name="楕円 76"/>
        <xdr:cNvSpPr/>
      </xdr:nvSpPr>
      <xdr:spPr bwMode="auto">
        <a:xfrm>
          <a:off x="3556000" y="286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10921</xdr:rowOff>
    </xdr:from>
    <xdr:ext cx="762000" cy="259045"/>
    <xdr:sp macro="" textlink="">
      <xdr:nvSpPr>
        <xdr:cNvPr id="78" name="テキスト ボックス 77"/>
        <xdr:cNvSpPr txBox="1"/>
      </xdr:nvSpPr>
      <xdr:spPr>
        <a:xfrm>
          <a:off x="3225800" y="263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75427</xdr:rowOff>
    </xdr:from>
    <xdr:to>
      <xdr:col>15</xdr:col>
      <xdr:colOff>101600</xdr:colOff>
      <xdr:row>17</xdr:row>
      <xdr:rowOff>5577</xdr:rowOff>
    </xdr:to>
    <xdr:sp macro="" textlink="">
      <xdr:nvSpPr>
        <xdr:cNvPr id="79" name="楕円 78"/>
        <xdr:cNvSpPr/>
      </xdr:nvSpPr>
      <xdr:spPr bwMode="auto">
        <a:xfrm>
          <a:off x="2857500" y="286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15754</xdr:rowOff>
    </xdr:from>
    <xdr:ext cx="762000" cy="259045"/>
    <xdr:sp macro="" textlink="">
      <xdr:nvSpPr>
        <xdr:cNvPr id="80" name="テキスト ボックス 79"/>
        <xdr:cNvSpPr txBox="1"/>
      </xdr:nvSpPr>
      <xdr:spPr>
        <a:xfrm>
          <a:off x="2527300" y="263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11240</xdr:rowOff>
    </xdr:from>
    <xdr:to>
      <xdr:col>29</xdr:col>
      <xdr:colOff>127000</xdr:colOff>
      <xdr:row>38</xdr:row>
      <xdr:rowOff>25649</xdr:rowOff>
    </xdr:to>
    <xdr:cxnSp macro="">
      <xdr:nvCxnSpPr>
        <xdr:cNvPr id="116" name="直線コネクタ 115"/>
        <xdr:cNvCxnSpPr/>
      </xdr:nvCxnSpPr>
      <xdr:spPr bwMode="auto">
        <a:xfrm>
          <a:off x="5003800" y="7478840"/>
          <a:ext cx="647700" cy="1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10425</xdr:rowOff>
    </xdr:from>
    <xdr:ext cx="762000" cy="259045"/>
    <xdr:sp macro="" textlink="">
      <xdr:nvSpPr>
        <xdr:cNvPr id="117" name="人口1人当たり決算額の推移平均値テキスト445"/>
        <xdr:cNvSpPr txBox="1"/>
      </xdr:nvSpPr>
      <xdr:spPr>
        <a:xfrm>
          <a:off x="5740400" y="7478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340561</xdr:rowOff>
    </xdr:from>
    <xdr:to>
      <xdr:col>26</xdr:col>
      <xdr:colOff>50800</xdr:colOff>
      <xdr:row>38</xdr:row>
      <xdr:rowOff>11240</xdr:rowOff>
    </xdr:to>
    <xdr:cxnSp macro="">
      <xdr:nvCxnSpPr>
        <xdr:cNvPr id="119" name="直線コネクタ 118"/>
        <xdr:cNvCxnSpPr/>
      </xdr:nvCxnSpPr>
      <xdr:spPr bwMode="auto">
        <a:xfrm>
          <a:off x="4305300" y="7465261"/>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340561</xdr:rowOff>
    </xdr:from>
    <xdr:to>
      <xdr:col>22</xdr:col>
      <xdr:colOff>114300</xdr:colOff>
      <xdr:row>38</xdr:row>
      <xdr:rowOff>9300</xdr:rowOff>
    </xdr:to>
    <xdr:cxnSp macro="">
      <xdr:nvCxnSpPr>
        <xdr:cNvPr id="122" name="直線コネクタ 121"/>
        <xdr:cNvCxnSpPr/>
      </xdr:nvCxnSpPr>
      <xdr:spPr bwMode="auto">
        <a:xfrm flipV="1">
          <a:off x="3606800" y="7465261"/>
          <a:ext cx="698500" cy="11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342694</xdr:rowOff>
    </xdr:from>
    <xdr:to>
      <xdr:col>18</xdr:col>
      <xdr:colOff>177800</xdr:colOff>
      <xdr:row>38</xdr:row>
      <xdr:rowOff>9300</xdr:rowOff>
    </xdr:to>
    <xdr:cxnSp macro="">
      <xdr:nvCxnSpPr>
        <xdr:cNvPr id="125" name="直線コネクタ 124"/>
        <xdr:cNvCxnSpPr/>
      </xdr:nvCxnSpPr>
      <xdr:spPr bwMode="auto">
        <a:xfrm>
          <a:off x="2908300" y="7467394"/>
          <a:ext cx="698500" cy="9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317749</xdr:rowOff>
    </xdr:from>
    <xdr:to>
      <xdr:col>29</xdr:col>
      <xdr:colOff>177800</xdr:colOff>
      <xdr:row>38</xdr:row>
      <xdr:rowOff>76449</xdr:rowOff>
    </xdr:to>
    <xdr:sp macro="" textlink="">
      <xdr:nvSpPr>
        <xdr:cNvPr id="135" name="楕円 134"/>
        <xdr:cNvSpPr/>
      </xdr:nvSpPr>
      <xdr:spPr bwMode="auto">
        <a:xfrm>
          <a:off x="5600700" y="7442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162826</xdr:rowOff>
    </xdr:from>
    <xdr:ext cx="762000" cy="259045"/>
    <xdr:sp macro="" textlink="">
      <xdr:nvSpPr>
        <xdr:cNvPr id="136" name="人口1人当たり決算額の推移該当値テキスト445"/>
        <xdr:cNvSpPr txBox="1"/>
      </xdr:nvSpPr>
      <xdr:spPr>
        <a:xfrm>
          <a:off x="5740400" y="728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303340</xdr:rowOff>
    </xdr:from>
    <xdr:to>
      <xdr:col>26</xdr:col>
      <xdr:colOff>101600</xdr:colOff>
      <xdr:row>38</xdr:row>
      <xdr:rowOff>62040</xdr:rowOff>
    </xdr:to>
    <xdr:sp macro="" textlink="">
      <xdr:nvSpPr>
        <xdr:cNvPr id="137" name="楕円 136"/>
        <xdr:cNvSpPr/>
      </xdr:nvSpPr>
      <xdr:spPr bwMode="auto">
        <a:xfrm>
          <a:off x="4953000" y="7428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72217</xdr:rowOff>
    </xdr:from>
    <xdr:ext cx="736600" cy="259045"/>
    <xdr:sp macro="" textlink="">
      <xdr:nvSpPr>
        <xdr:cNvPr id="138" name="テキスト ボックス 137"/>
        <xdr:cNvSpPr txBox="1"/>
      </xdr:nvSpPr>
      <xdr:spPr>
        <a:xfrm>
          <a:off x="4622800" y="719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289761</xdr:rowOff>
    </xdr:from>
    <xdr:to>
      <xdr:col>22</xdr:col>
      <xdr:colOff>165100</xdr:colOff>
      <xdr:row>38</xdr:row>
      <xdr:rowOff>48461</xdr:rowOff>
    </xdr:to>
    <xdr:sp macro="" textlink="">
      <xdr:nvSpPr>
        <xdr:cNvPr id="139" name="楕円 138"/>
        <xdr:cNvSpPr/>
      </xdr:nvSpPr>
      <xdr:spPr bwMode="auto">
        <a:xfrm>
          <a:off x="4254500" y="741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58638</xdr:rowOff>
    </xdr:from>
    <xdr:ext cx="762000" cy="259045"/>
    <xdr:sp macro="" textlink="">
      <xdr:nvSpPr>
        <xdr:cNvPr id="140" name="テキスト ボックス 139"/>
        <xdr:cNvSpPr txBox="1"/>
      </xdr:nvSpPr>
      <xdr:spPr>
        <a:xfrm>
          <a:off x="3924300" y="718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301400</xdr:rowOff>
    </xdr:from>
    <xdr:to>
      <xdr:col>19</xdr:col>
      <xdr:colOff>38100</xdr:colOff>
      <xdr:row>38</xdr:row>
      <xdr:rowOff>60100</xdr:rowOff>
    </xdr:to>
    <xdr:sp macro="" textlink="">
      <xdr:nvSpPr>
        <xdr:cNvPr id="141" name="楕円 140"/>
        <xdr:cNvSpPr/>
      </xdr:nvSpPr>
      <xdr:spPr bwMode="auto">
        <a:xfrm>
          <a:off x="3556000" y="742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70277</xdr:rowOff>
    </xdr:from>
    <xdr:ext cx="762000" cy="259045"/>
    <xdr:sp macro="" textlink="">
      <xdr:nvSpPr>
        <xdr:cNvPr id="142" name="テキスト ボックス 141"/>
        <xdr:cNvSpPr txBox="1"/>
      </xdr:nvSpPr>
      <xdr:spPr>
        <a:xfrm>
          <a:off x="3225800" y="71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291894</xdr:rowOff>
    </xdr:from>
    <xdr:to>
      <xdr:col>15</xdr:col>
      <xdr:colOff>101600</xdr:colOff>
      <xdr:row>38</xdr:row>
      <xdr:rowOff>50594</xdr:rowOff>
    </xdr:to>
    <xdr:sp macro="" textlink="">
      <xdr:nvSpPr>
        <xdr:cNvPr id="143" name="楕円 142"/>
        <xdr:cNvSpPr/>
      </xdr:nvSpPr>
      <xdr:spPr bwMode="auto">
        <a:xfrm>
          <a:off x="2857500" y="741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60771</xdr:rowOff>
    </xdr:from>
    <xdr:ext cx="762000" cy="259045"/>
    <xdr:sp macro="" textlink="">
      <xdr:nvSpPr>
        <xdr:cNvPr id="144" name="テキスト ボックス 143"/>
        <xdr:cNvSpPr txBox="1"/>
      </xdr:nvSpPr>
      <xdr:spPr>
        <a:xfrm>
          <a:off x="2527300" y="718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26,611
25,538
537.71
21,432,473
20,803,166
523,873
12,223,693
20,137,742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133092</xdr:rowOff>
    </xdr:from>
    <xdr:to>
      <xdr:col>24</xdr:col>
      <xdr:colOff>63500</xdr:colOff>
      <xdr:row>35</xdr:row>
      <xdr:rowOff>113128</xdr:rowOff>
    </xdr:to>
    <xdr:cxnSp macro="">
      <xdr:nvCxnSpPr>
        <xdr:cNvPr id="63" name="直線コネクタ 62"/>
        <xdr:cNvCxnSpPr/>
      </xdr:nvCxnSpPr>
      <xdr:spPr>
        <a:xfrm flipV="1">
          <a:off x="3797300" y="5962392"/>
          <a:ext cx="838200" cy="1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113128</xdr:rowOff>
    </xdr:from>
    <xdr:to>
      <xdr:col>19</xdr:col>
      <xdr:colOff>177800</xdr:colOff>
      <xdr:row>35</xdr:row>
      <xdr:rowOff>113912</xdr:rowOff>
    </xdr:to>
    <xdr:cxnSp macro="">
      <xdr:nvCxnSpPr>
        <xdr:cNvPr id="66" name="直線コネクタ 65"/>
        <xdr:cNvCxnSpPr/>
      </xdr:nvCxnSpPr>
      <xdr:spPr>
        <a:xfrm flipV="1">
          <a:off x="2908300" y="6113878"/>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113912</xdr:rowOff>
    </xdr:from>
    <xdr:to>
      <xdr:col>15</xdr:col>
      <xdr:colOff>50800</xdr:colOff>
      <xdr:row>35</xdr:row>
      <xdr:rowOff>150303</xdr:rowOff>
    </xdr:to>
    <xdr:cxnSp macro="">
      <xdr:nvCxnSpPr>
        <xdr:cNvPr id="69" name="直線コネクタ 68"/>
        <xdr:cNvCxnSpPr/>
      </xdr:nvCxnSpPr>
      <xdr:spPr>
        <a:xfrm flipV="1">
          <a:off x="2019300" y="6114662"/>
          <a:ext cx="889000" cy="3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73373</xdr:rowOff>
    </xdr:from>
    <xdr:to>
      <xdr:col>10</xdr:col>
      <xdr:colOff>114300</xdr:colOff>
      <xdr:row>35</xdr:row>
      <xdr:rowOff>150303</xdr:rowOff>
    </xdr:to>
    <xdr:cxnSp macro="">
      <xdr:nvCxnSpPr>
        <xdr:cNvPr id="72" name="直線コネクタ 71"/>
        <xdr:cNvCxnSpPr/>
      </xdr:nvCxnSpPr>
      <xdr:spPr>
        <a:xfrm>
          <a:off x="1130300" y="6074123"/>
          <a:ext cx="889000" cy="7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82292</xdr:rowOff>
    </xdr:from>
    <xdr:to>
      <xdr:col>24</xdr:col>
      <xdr:colOff>114300</xdr:colOff>
      <xdr:row>35</xdr:row>
      <xdr:rowOff>12442</xdr:rowOff>
    </xdr:to>
    <xdr:sp macro="" textlink="">
      <xdr:nvSpPr>
        <xdr:cNvPr id="82" name="楕円 81"/>
        <xdr:cNvSpPr/>
      </xdr:nvSpPr>
      <xdr:spPr>
        <a:xfrm>
          <a:off x="4584700" y="59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105169</xdr:rowOff>
    </xdr:from>
    <xdr:ext cx="599010" cy="259045"/>
    <xdr:sp macro="" textlink="">
      <xdr:nvSpPr>
        <xdr:cNvPr id="83" name="人件費該当値テキスト"/>
        <xdr:cNvSpPr txBox="1"/>
      </xdr:nvSpPr>
      <xdr:spPr>
        <a:xfrm>
          <a:off x="4686300" y="576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62328</xdr:rowOff>
    </xdr:from>
    <xdr:to>
      <xdr:col>20</xdr:col>
      <xdr:colOff>38100</xdr:colOff>
      <xdr:row>35</xdr:row>
      <xdr:rowOff>163928</xdr:rowOff>
    </xdr:to>
    <xdr:sp macro="" textlink="">
      <xdr:nvSpPr>
        <xdr:cNvPr id="84" name="楕円 83"/>
        <xdr:cNvSpPr/>
      </xdr:nvSpPr>
      <xdr:spPr>
        <a:xfrm>
          <a:off x="3746500" y="606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9005</xdr:rowOff>
    </xdr:from>
    <xdr:ext cx="599010" cy="259045"/>
    <xdr:sp macro="" textlink="">
      <xdr:nvSpPr>
        <xdr:cNvPr id="85" name="テキスト ボックス 84"/>
        <xdr:cNvSpPr txBox="1"/>
      </xdr:nvSpPr>
      <xdr:spPr>
        <a:xfrm>
          <a:off x="3497795" y="583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63112</xdr:rowOff>
    </xdr:from>
    <xdr:to>
      <xdr:col>15</xdr:col>
      <xdr:colOff>101600</xdr:colOff>
      <xdr:row>35</xdr:row>
      <xdr:rowOff>164712</xdr:rowOff>
    </xdr:to>
    <xdr:sp macro="" textlink="">
      <xdr:nvSpPr>
        <xdr:cNvPr id="86" name="楕円 85"/>
        <xdr:cNvSpPr/>
      </xdr:nvSpPr>
      <xdr:spPr>
        <a:xfrm>
          <a:off x="2857500" y="60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9789</xdr:rowOff>
    </xdr:from>
    <xdr:ext cx="599010" cy="259045"/>
    <xdr:sp macro="" textlink="">
      <xdr:nvSpPr>
        <xdr:cNvPr id="87" name="テキスト ボックス 86"/>
        <xdr:cNvSpPr txBox="1"/>
      </xdr:nvSpPr>
      <xdr:spPr>
        <a:xfrm>
          <a:off x="2608795" y="583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99503</xdr:rowOff>
    </xdr:from>
    <xdr:to>
      <xdr:col>10</xdr:col>
      <xdr:colOff>165100</xdr:colOff>
      <xdr:row>36</xdr:row>
      <xdr:rowOff>29653</xdr:rowOff>
    </xdr:to>
    <xdr:sp macro="" textlink="">
      <xdr:nvSpPr>
        <xdr:cNvPr id="88" name="楕円 87"/>
        <xdr:cNvSpPr/>
      </xdr:nvSpPr>
      <xdr:spPr>
        <a:xfrm>
          <a:off x="1968500" y="61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46180</xdr:rowOff>
    </xdr:from>
    <xdr:ext cx="599010" cy="259045"/>
    <xdr:sp macro="" textlink="">
      <xdr:nvSpPr>
        <xdr:cNvPr id="89" name="テキスト ボックス 88"/>
        <xdr:cNvSpPr txBox="1"/>
      </xdr:nvSpPr>
      <xdr:spPr>
        <a:xfrm>
          <a:off x="1719795" y="587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22573</xdr:rowOff>
    </xdr:from>
    <xdr:to>
      <xdr:col>6</xdr:col>
      <xdr:colOff>38100</xdr:colOff>
      <xdr:row>35</xdr:row>
      <xdr:rowOff>124173</xdr:rowOff>
    </xdr:to>
    <xdr:sp macro="" textlink="">
      <xdr:nvSpPr>
        <xdr:cNvPr id="90" name="楕円 89"/>
        <xdr:cNvSpPr/>
      </xdr:nvSpPr>
      <xdr:spPr>
        <a:xfrm>
          <a:off x="1079500" y="60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140700</xdr:rowOff>
    </xdr:from>
    <xdr:ext cx="599010" cy="259045"/>
    <xdr:sp macro="" textlink="">
      <xdr:nvSpPr>
        <xdr:cNvPr id="91" name="テキスト ボックス 90"/>
        <xdr:cNvSpPr txBox="1"/>
      </xdr:nvSpPr>
      <xdr:spPr>
        <a:xfrm>
          <a:off x="830795" y="579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149778</xdr:rowOff>
    </xdr:from>
    <xdr:to>
      <xdr:col>24</xdr:col>
      <xdr:colOff>63500</xdr:colOff>
      <xdr:row>57</xdr:row>
      <xdr:rowOff>168422</xdr:rowOff>
    </xdr:to>
    <xdr:cxnSp macro="">
      <xdr:nvCxnSpPr>
        <xdr:cNvPr id="120" name="直線コネクタ 119"/>
        <xdr:cNvCxnSpPr/>
      </xdr:nvCxnSpPr>
      <xdr:spPr>
        <a:xfrm>
          <a:off x="3797300" y="9922428"/>
          <a:ext cx="8382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149778</xdr:rowOff>
    </xdr:from>
    <xdr:to>
      <xdr:col>19</xdr:col>
      <xdr:colOff>177800</xdr:colOff>
      <xdr:row>57</xdr:row>
      <xdr:rowOff>163366</xdr:rowOff>
    </xdr:to>
    <xdr:cxnSp macro="">
      <xdr:nvCxnSpPr>
        <xdr:cNvPr id="123" name="直線コネクタ 122"/>
        <xdr:cNvCxnSpPr/>
      </xdr:nvCxnSpPr>
      <xdr:spPr>
        <a:xfrm flipV="1">
          <a:off x="2908300" y="9922428"/>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163366</xdr:rowOff>
    </xdr:from>
    <xdr:to>
      <xdr:col>15</xdr:col>
      <xdr:colOff>50800</xdr:colOff>
      <xdr:row>57</xdr:row>
      <xdr:rowOff>170342</xdr:rowOff>
    </xdr:to>
    <xdr:cxnSp macro="">
      <xdr:nvCxnSpPr>
        <xdr:cNvPr id="126" name="直線コネクタ 125"/>
        <xdr:cNvCxnSpPr/>
      </xdr:nvCxnSpPr>
      <xdr:spPr>
        <a:xfrm flipV="1">
          <a:off x="2019300" y="9936016"/>
          <a:ext cx="8890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170342</xdr:rowOff>
    </xdr:from>
    <xdr:to>
      <xdr:col>10</xdr:col>
      <xdr:colOff>114300</xdr:colOff>
      <xdr:row>58</xdr:row>
      <xdr:rowOff>1565</xdr:rowOff>
    </xdr:to>
    <xdr:cxnSp macro="">
      <xdr:nvCxnSpPr>
        <xdr:cNvPr id="129" name="直線コネクタ 128"/>
        <xdr:cNvCxnSpPr/>
      </xdr:nvCxnSpPr>
      <xdr:spPr>
        <a:xfrm flipV="1">
          <a:off x="1130300" y="9942992"/>
          <a:ext cx="889000" cy="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117622</xdr:rowOff>
    </xdr:from>
    <xdr:to>
      <xdr:col>24</xdr:col>
      <xdr:colOff>114300</xdr:colOff>
      <xdr:row>58</xdr:row>
      <xdr:rowOff>47772</xdr:rowOff>
    </xdr:to>
    <xdr:sp macro="" textlink="">
      <xdr:nvSpPr>
        <xdr:cNvPr id="139" name="楕円 138"/>
        <xdr:cNvSpPr/>
      </xdr:nvSpPr>
      <xdr:spPr>
        <a:xfrm>
          <a:off x="4584700" y="98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76999</xdr:rowOff>
    </xdr:from>
    <xdr:ext cx="599010" cy="259045"/>
    <xdr:sp macro="" textlink="">
      <xdr:nvSpPr>
        <xdr:cNvPr id="140" name="物件費該当値テキスト"/>
        <xdr:cNvSpPr txBox="1"/>
      </xdr:nvSpPr>
      <xdr:spPr>
        <a:xfrm>
          <a:off x="4686300" y="967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98978</xdr:rowOff>
    </xdr:from>
    <xdr:to>
      <xdr:col>20</xdr:col>
      <xdr:colOff>38100</xdr:colOff>
      <xdr:row>58</xdr:row>
      <xdr:rowOff>29128</xdr:rowOff>
    </xdr:to>
    <xdr:sp macro="" textlink="">
      <xdr:nvSpPr>
        <xdr:cNvPr id="141" name="楕円 140"/>
        <xdr:cNvSpPr/>
      </xdr:nvSpPr>
      <xdr:spPr>
        <a:xfrm>
          <a:off x="3746500" y="98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45655</xdr:rowOff>
    </xdr:from>
    <xdr:ext cx="599010" cy="259045"/>
    <xdr:sp macro="" textlink="">
      <xdr:nvSpPr>
        <xdr:cNvPr id="142" name="テキスト ボックス 141"/>
        <xdr:cNvSpPr txBox="1"/>
      </xdr:nvSpPr>
      <xdr:spPr>
        <a:xfrm>
          <a:off x="3497795" y="964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112566</xdr:rowOff>
    </xdr:from>
    <xdr:to>
      <xdr:col>15</xdr:col>
      <xdr:colOff>101600</xdr:colOff>
      <xdr:row>58</xdr:row>
      <xdr:rowOff>42716</xdr:rowOff>
    </xdr:to>
    <xdr:sp macro="" textlink="">
      <xdr:nvSpPr>
        <xdr:cNvPr id="143" name="楕円 142"/>
        <xdr:cNvSpPr/>
      </xdr:nvSpPr>
      <xdr:spPr>
        <a:xfrm>
          <a:off x="2857500" y="9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59243</xdr:rowOff>
    </xdr:from>
    <xdr:ext cx="599010" cy="259045"/>
    <xdr:sp macro="" textlink="">
      <xdr:nvSpPr>
        <xdr:cNvPr id="144" name="テキスト ボックス 143"/>
        <xdr:cNvSpPr txBox="1"/>
      </xdr:nvSpPr>
      <xdr:spPr>
        <a:xfrm>
          <a:off x="2608795" y="966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119542</xdr:rowOff>
    </xdr:from>
    <xdr:to>
      <xdr:col>10</xdr:col>
      <xdr:colOff>165100</xdr:colOff>
      <xdr:row>58</xdr:row>
      <xdr:rowOff>49692</xdr:rowOff>
    </xdr:to>
    <xdr:sp macro="" textlink="">
      <xdr:nvSpPr>
        <xdr:cNvPr id="145" name="楕円 144"/>
        <xdr:cNvSpPr/>
      </xdr:nvSpPr>
      <xdr:spPr>
        <a:xfrm>
          <a:off x="1968500" y="98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66219</xdr:rowOff>
    </xdr:from>
    <xdr:ext cx="599010" cy="259045"/>
    <xdr:sp macro="" textlink="">
      <xdr:nvSpPr>
        <xdr:cNvPr id="146" name="テキスト ボックス 145"/>
        <xdr:cNvSpPr txBox="1"/>
      </xdr:nvSpPr>
      <xdr:spPr>
        <a:xfrm>
          <a:off x="1719795" y="966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122215</xdr:rowOff>
    </xdr:from>
    <xdr:to>
      <xdr:col>6</xdr:col>
      <xdr:colOff>38100</xdr:colOff>
      <xdr:row>58</xdr:row>
      <xdr:rowOff>52365</xdr:rowOff>
    </xdr:to>
    <xdr:sp macro="" textlink="">
      <xdr:nvSpPr>
        <xdr:cNvPr id="147" name="楕円 146"/>
        <xdr:cNvSpPr/>
      </xdr:nvSpPr>
      <xdr:spPr>
        <a:xfrm>
          <a:off x="1079500" y="98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68892</xdr:rowOff>
    </xdr:from>
    <xdr:ext cx="599010" cy="259045"/>
    <xdr:sp macro="" textlink="">
      <xdr:nvSpPr>
        <xdr:cNvPr id="148" name="テキスト ボックス 147"/>
        <xdr:cNvSpPr txBox="1"/>
      </xdr:nvSpPr>
      <xdr:spPr>
        <a:xfrm>
          <a:off x="830795" y="967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68205</xdr:rowOff>
    </xdr:from>
    <xdr:to>
      <xdr:col>24</xdr:col>
      <xdr:colOff>63500</xdr:colOff>
      <xdr:row>77</xdr:row>
      <xdr:rowOff>19704</xdr:rowOff>
    </xdr:to>
    <xdr:cxnSp macro="">
      <xdr:nvCxnSpPr>
        <xdr:cNvPr id="177" name="直線コネクタ 176"/>
        <xdr:cNvCxnSpPr/>
      </xdr:nvCxnSpPr>
      <xdr:spPr>
        <a:xfrm>
          <a:off x="3797300" y="13098405"/>
          <a:ext cx="8382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68205</xdr:rowOff>
    </xdr:from>
    <xdr:to>
      <xdr:col>19</xdr:col>
      <xdr:colOff>177800</xdr:colOff>
      <xdr:row>77</xdr:row>
      <xdr:rowOff>31610</xdr:rowOff>
    </xdr:to>
    <xdr:cxnSp macro="">
      <xdr:nvCxnSpPr>
        <xdr:cNvPr id="180" name="直線コネクタ 179"/>
        <xdr:cNvCxnSpPr/>
      </xdr:nvCxnSpPr>
      <xdr:spPr>
        <a:xfrm flipV="1">
          <a:off x="2908300" y="13098405"/>
          <a:ext cx="889000" cy="1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163055</xdr:rowOff>
    </xdr:from>
    <xdr:to>
      <xdr:col>15</xdr:col>
      <xdr:colOff>50800</xdr:colOff>
      <xdr:row>77</xdr:row>
      <xdr:rowOff>31610</xdr:rowOff>
    </xdr:to>
    <xdr:cxnSp macro="">
      <xdr:nvCxnSpPr>
        <xdr:cNvPr id="183" name="直線コネクタ 182"/>
        <xdr:cNvCxnSpPr/>
      </xdr:nvCxnSpPr>
      <xdr:spPr>
        <a:xfrm>
          <a:off x="2019300" y="13193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163055</xdr:rowOff>
    </xdr:from>
    <xdr:to>
      <xdr:col>10</xdr:col>
      <xdr:colOff>114300</xdr:colOff>
      <xdr:row>78</xdr:row>
      <xdr:rowOff>95504</xdr:rowOff>
    </xdr:to>
    <xdr:cxnSp macro="">
      <xdr:nvCxnSpPr>
        <xdr:cNvPr id="186" name="直線コネクタ 185"/>
        <xdr:cNvCxnSpPr/>
      </xdr:nvCxnSpPr>
      <xdr:spPr>
        <a:xfrm flipV="1">
          <a:off x="1130300" y="13193255"/>
          <a:ext cx="889000" cy="27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140354</xdr:rowOff>
    </xdr:from>
    <xdr:to>
      <xdr:col>24</xdr:col>
      <xdr:colOff>114300</xdr:colOff>
      <xdr:row>77</xdr:row>
      <xdr:rowOff>70504</xdr:rowOff>
    </xdr:to>
    <xdr:sp macro="" textlink="">
      <xdr:nvSpPr>
        <xdr:cNvPr id="196" name="楕円 195"/>
        <xdr:cNvSpPr/>
      </xdr:nvSpPr>
      <xdr:spPr>
        <a:xfrm>
          <a:off x="4584700" y="131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163231</xdr:rowOff>
    </xdr:from>
    <xdr:ext cx="534377" cy="259045"/>
    <xdr:sp macro="" textlink="">
      <xdr:nvSpPr>
        <xdr:cNvPr id="197" name="維持補修費該当値テキスト"/>
        <xdr:cNvSpPr txBox="1"/>
      </xdr:nvSpPr>
      <xdr:spPr>
        <a:xfrm>
          <a:off x="4686300" y="130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17405</xdr:rowOff>
    </xdr:from>
    <xdr:to>
      <xdr:col>20</xdr:col>
      <xdr:colOff>38100</xdr:colOff>
      <xdr:row>76</xdr:row>
      <xdr:rowOff>119005</xdr:rowOff>
    </xdr:to>
    <xdr:sp macro="" textlink="">
      <xdr:nvSpPr>
        <xdr:cNvPr id="198" name="楕円 197"/>
        <xdr:cNvSpPr/>
      </xdr:nvSpPr>
      <xdr:spPr>
        <a:xfrm>
          <a:off x="3746500" y="13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135532</xdr:rowOff>
    </xdr:from>
    <xdr:ext cx="534377" cy="259045"/>
    <xdr:sp macro="" textlink="">
      <xdr:nvSpPr>
        <xdr:cNvPr id="199" name="テキスト ボックス 198"/>
        <xdr:cNvSpPr txBox="1"/>
      </xdr:nvSpPr>
      <xdr:spPr>
        <a:xfrm>
          <a:off x="3530111" y="128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152260</xdr:rowOff>
    </xdr:from>
    <xdr:to>
      <xdr:col>15</xdr:col>
      <xdr:colOff>101600</xdr:colOff>
      <xdr:row>77</xdr:row>
      <xdr:rowOff>82410</xdr:rowOff>
    </xdr:to>
    <xdr:sp macro="" textlink="">
      <xdr:nvSpPr>
        <xdr:cNvPr id="200" name="楕円 199"/>
        <xdr:cNvSpPr/>
      </xdr:nvSpPr>
      <xdr:spPr>
        <a:xfrm>
          <a:off x="2857500" y="131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98937</xdr:rowOff>
    </xdr:from>
    <xdr:ext cx="534377" cy="259045"/>
    <xdr:sp macro="" textlink="">
      <xdr:nvSpPr>
        <xdr:cNvPr id="201" name="テキスト ボックス 200"/>
        <xdr:cNvSpPr txBox="1"/>
      </xdr:nvSpPr>
      <xdr:spPr>
        <a:xfrm>
          <a:off x="2641111" y="1295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112255</xdr:rowOff>
    </xdr:from>
    <xdr:to>
      <xdr:col>10</xdr:col>
      <xdr:colOff>165100</xdr:colOff>
      <xdr:row>77</xdr:row>
      <xdr:rowOff>42405</xdr:rowOff>
    </xdr:to>
    <xdr:sp macro="" textlink="">
      <xdr:nvSpPr>
        <xdr:cNvPr id="202" name="楕円 201"/>
        <xdr:cNvSpPr/>
      </xdr:nvSpPr>
      <xdr:spPr>
        <a:xfrm>
          <a:off x="1968500" y="131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58932</xdr:rowOff>
    </xdr:from>
    <xdr:ext cx="534377" cy="259045"/>
    <xdr:sp macro="" textlink="">
      <xdr:nvSpPr>
        <xdr:cNvPr id="203" name="テキスト ボックス 202"/>
        <xdr:cNvSpPr txBox="1"/>
      </xdr:nvSpPr>
      <xdr:spPr>
        <a:xfrm>
          <a:off x="1752111" y="1291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44704</xdr:rowOff>
    </xdr:from>
    <xdr:to>
      <xdr:col>6</xdr:col>
      <xdr:colOff>38100</xdr:colOff>
      <xdr:row>78</xdr:row>
      <xdr:rowOff>146304</xdr:rowOff>
    </xdr:to>
    <xdr:sp macro="" textlink="">
      <xdr:nvSpPr>
        <xdr:cNvPr id="204" name="楕円 203"/>
        <xdr:cNvSpPr/>
      </xdr:nvSpPr>
      <xdr:spPr>
        <a:xfrm>
          <a:off x="1079500" y="134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137431</xdr:rowOff>
    </xdr:from>
    <xdr:ext cx="469744" cy="259045"/>
    <xdr:sp macro="" textlink="">
      <xdr:nvSpPr>
        <xdr:cNvPr id="205" name="テキスト ボックス 204"/>
        <xdr:cNvSpPr txBox="1"/>
      </xdr:nvSpPr>
      <xdr:spPr>
        <a:xfrm>
          <a:off x="895428" y="135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27115</xdr:rowOff>
    </xdr:from>
    <xdr:to>
      <xdr:col>24</xdr:col>
      <xdr:colOff>63500</xdr:colOff>
      <xdr:row>96</xdr:row>
      <xdr:rowOff>110728</xdr:rowOff>
    </xdr:to>
    <xdr:cxnSp macro="">
      <xdr:nvCxnSpPr>
        <xdr:cNvPr id="235" name="直線コネクタ 234"/>
        <xdr:cNvCxnSpPr/>
      </xdr:nvCxnSpPr>
      <xdr:spPr>
        <a:xfrm flipV="1">
          <a:off x="3797300" y="16486315"/>
          <a:ext cx="838200" cy="8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21247</xdr:rowOff>
    </xdr:from>
    <xdr:to>
      <xdr:col>19</xdr:col>
      <xdr:colOff>177800</xdr:colOff>
      <xdr:row>96</xdr:row>
      <xdr:rowOff>110728</xdr:rowOff>
    </xdr:to>
    <xdr:cxnSp macro="">
      <xdr:nvCxnSpPr>
        <xdr:cNvPr id="238" name="直線コネクタ 237"/>
        <xdr:cNvCxnSpPr/>
      </xdr:nvCxnSpPr>
      <xdr:spPr>
        <a:xfrm>
          <a:off x="2908300" y="16480447"/>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21247</xdr:rowOff>
    </xdr:from>
    <xdr:to>
      <xdr:col>15</xdr:col>
      <xdr:colOff>50800</xdr:colOff>
      <xdr:row>97</xdr:row>
      <xdr:rowOff>47589</xdr:rowOff>
    </xdr:to>
    <xdr:cxnSp macro="">
      <xdr:nvCxnSpPr>
        <xdr:cNvPr id="241" name="直線コネクタ 240"/>
        <xdr:cNvCxnSpPr/>
      </xdr:nvCxnSpPr>
      <xdr:spPr>
        <a:xfrm flipV="1">
          <a:off x="2019300" y="16480447"/>
          <a:ext cx="889000" cy="19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47589</xdr:rowOff>
    </xdr:from>
    <xdr:to>
      <xdr:col>10</xdr:col>
      <xdr:colOff>114300</xdr:colOff>
      <xdr:row>97</xdr:row>
      <xdr:rowOff>64384</xdr:rowOff>
    </xdr:to>
    <xdr:cxnSp macro="">
      <xdr:nvCxnSpPr>
        <xdr:cNvPr id="244" name="直線コネクタ 243"/>
        <xdr:cNvCxnSpPr/>
      </xdr:nvCxnSpPr>
      <xdr:spPr>
        <a:xfrm flipV="1">
          <a:off x="1130300" y="16678239"/>
          <a:ext cx="889000" cy="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147765</xdr:rowOff>
    </xdr:from>
    <xdr:to>
      <xdr:col>24</xdr:col>
      <xdr:colOff>114300</xdr:colOff>
      <xdr:row>96</xdr:row>
      <xdr:rowOff>77915</xdr:rowOff>
    </xdr:to>
    <xdr:sp macro="" textlink="">
      <xdr:nvSpPr>
        <xdr:cNvPr id="254" name="楕円 253"/>
        <xdr:cNvSpPr/>
      </xdr:nvSpPr>
      <xdr:spPr>
        <a:xfrm>
          <a:off x="4584700" y="164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126192</xdr:rowOff>
    </xdr:from>
    <xdr:ext cx="599010" cy="259045"/>
    <xdr:sp macro="" textlink="">
      <xdr:nvSpPr>
        <xdr:cNvPr id="255" name="扶助費該当値テキスト"/>
        <xdr:cNvSpPr txBox="1"/>
      </xdr:nvSpPr>
      <xdr:spPr>
        <a:xfrm>
          <a:off x="4686300" y="1641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59928</xdr:rowOff>
    </xdr:from>
    <xdr:to>
      <xdr:col>20</xdr:col>
      <xdr:colOff>38100</xdr:colOff>
      <xdr:row>96</xdr:row>
      <xdr:rowOff>161528</xdr:rowOff>
    </xdr:to>
    <xdr:sp macro="" textlink="">
      <xdr:nvSpPr>
        <xdr:cNvPr id="256" name="楕円 255"/>
        <xdr:cNvSpPr/>
      </xdr:nvSpPr>
      <xdr:spPr>
        <a:xfrm>
          <a:off x="3746500" y="165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152655</xdr:rowOff>
    </xdr:from>
    <xdr:ext cx="599010" cy="259045"/>
    <xdr:sp macro="" textlink="">
      <xdr:nvSpPr>
        <xdr:cNvPr id="257" name="テキスト ボックス 256"/>
        <xdr:cNvSpPr txBox="1"/>
      </xdr:nvSpPr>
      <xdr:spPr>
        <a:xfrm>
          <a:off x="3497795" y="1661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141897</xdr:rowOff>
    </xdr:from>
    <xdr:to>
      <xdr:col>15</xdr:col>
      <xdr:colOff>101600</xdr:colOff>
      <xdr:row>96</xdr:row>
      <xdr:rowOff>72047</xdr:rowOff>
    </xdr:to>
    <xdr:sp macro="" textlink="">
      <xdr:nvSpPr>
        <xdr:cNvPr id="258" name="楕円 257"/>
        <xdr:cNvSpPr/>
      </xdr:nvSpPr>
      <xdr:spPr>
        <a:xfrm>
          <a:off x="2857500" y="164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63174</xdr:rowOff>
    </xdr:from>
    <xdr:ext cx="599010" cy="259045"/>
    <xdr:sp macro="" textlink="">
      <xdr:nvSpPr>
        <xdr:cNvPr id="259" name="テキスト ボックス 258"/>
        <xdr:cNvSpPr txBox="1"/>
      </xdr:nvSpPr>
      <xdr:spPr>
        <a:xfrm>
          <a:off x="2608795" y="1652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168239</xdr:rowOff>
    </xdr:from>
    <xdr:to>
      <xdr:col>10</xdr:col>
      <xdr:colOff>165100</xdr:colOff>
      <xdr:row>97</xdr:row>
      <xdr:rowOff>98389</xdr:rowOff>
    </xdr:to>
    <xdr:sp macro="" textlink="">
      <xdr:nvSpPr>
        <xdr:cNvPr id="260" name="楕円 259"/>
        <xdr:cNvSpPr/>
      </xdr:nvSpPr>
      <xdr:spPr>
        <a:xfrm>
          <a:off x="1968500" y="166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89516</xdr:rowOff>
    </xdr:from>
    <xdr:ext cx="534377" cy="259045"/>
    <xdr:sp macro="" textlink="">
      <xdr:nvSpPr>
        <xdr:cNvPr id="261" name="テキスト ボックス 260"/>
        <xdr:cNvSpPr txBox="1"/>
      </xdr:nvSpPr>
      <xdr:spPr>
        <a:xfrm>
          <a:off x="1752111" y="1672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13584</xdr:rowOff>
    </xdr:from>
    <xdr:to>
      <xdr:col>6</xdr:col>
      <xdr:colOff>38100</xdr:colOff>
      <xdr:row>97</xdr:row>
      <xdr:rowOff>115184</xdr:rowOff>
    </xdr:to>
    <xdr:sp macro="" textlink="">
      <xdr:nvSpPr>
        <xdr:cNvPr id="262" name="楕円 261"/>
        <xdr:cNvSpPr/>
      </xdr:nvSpPr>
      <xdr:spPr>
        <a:xfrm>
          <a:off x="1079500" y="166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106311</xdr:rowOff>
    </xdr:from>
    <xdr:ext cx="534377" cy="259045"/>
    <xdr:sp macro="" textlink="">
      <xdr:nvSpPr>
        <xdr:cNvPr id="263" name="テキスト ボックス 262"/>
        <xdr:cNvSpPr txBox="1"/>
      </xdr:nvSpPr>
      <xdr:spPr>
        <a:xfrm>
          <a:off x="863111" y="167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166172</xdr:rowOff>
    </xdr:from>
    <xdr:to>
      <xdr:col>55</xdr:col>
      <xdr:colOff>0</xdr:colOff>
      <xdr:row>37</xdr:row>
      <xdr:rowOff>11398</xdr:rowOff>
    </xdr:to>
    <xdr:cxnSp macro="">
      <xdr:nvCxnSpPr>
        <xdr:cNvPr id="292" name="直線コネクタ 291"/>
        <xdr:cNvCxnSpPr/>
      </xdr:nvCxnSpPr>
      <xdr:spPr>
        <a:xfrm>
          <a:off x="9639300" y="6338372"/>
          <a:ext cx="8382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166172</xdr:rowOff>
    </xdr:from>
    <xdr:to>
      <xdr:col>50</xdr:col>
      <xdr:colOff>114300</xdr:colOff>
      <xdr:row>37</xdr:row>
      <xdr:rowOff>32132</xdr:rowOff>
    </xdr:to>
    <xdr:cxnSp macro="">
      <xdr:nvCxnSpPr>
        <xdr:cNvPr id="295" name="直線コネクタ 294"/>
        <xdr:cNvCxnSpPr/>
      </xdr:nvCxnSpPr>
      <xdr:spPr>
        <a:xfrm flipV="1">
          <a:off x="8750300" y="6338372"/>
          <a:ext cx="889000" cy="3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130312</xdr:rowOff>
    </xdr:from>
    <xdr:to>
      <xdr:col>45</xdr:col>
      <xdr:colOff>177800</xdr:colOff>
      <xdr:row>37</xdr:row>
      <xdr:rowOff>32132</xdr:rowOff>
    </xdr:to>
    <xdr:cxnSp macro="">
      <xdr:nvCxnSpPr>
        <xdr:cNvPr id="298" name="直線コネクタ 297"/>
        <xdr:cNvCxnSpPr/>
      </xdr:nvCxnSpPr>
      <xdr:spPr>
        <a:xfrm>
          <a:off x="7861300" y="5959612"/>
          <a:ext cx="889000" cy="4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130312</xdr:rowOff>
    </xdr:from>
    <xdr:to>
      <xdr:col>41</xdr:col>
      <xdr:colOff>50800</xdr:colOff>
      <xdr:row>37</xdr:row>
      <xdr:rowOff>120307</xdr:rowOff>
    </xdr:to>
    <xdr:cxnSp macro="">
      <xdr:nvCxnSpPr>
        <xdr:cNvPr id="301" name="直線コネクタ 300"/>
        <xdr:cNvCxnSpPr/>
      </xdr:nvCxnSpPr>
      <xdr:spPr>
        <a:xfrm flipV="1">
          <a:off x="6972300" y="5959612"/>
          <a:ext cx="889000" cy="50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132048</xdr:rowOff>
    </xdr:from>
    <xdr:to>
      <xdr:col>55</xdr:col>
      <xdr:colOff>50800</xdr:colOff>
      <xdr:row>37</xdr:row>
      <xdr:rowOff>62198</xdr:rowOff>
    </xdr:to>
    <xdr:sp macro="" textlink="">
      <xdr:nvSpPr>
        <xdr:cNvPr id="311" name="楕円 310"/>
        <xdr:cNvSpPr/>
      </xdr:nvSpPr>
      <xdr:spPr>
        <a:xfrm>
          <a:off x="10426700" y="63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110475</xdr:rowOff>
    </xdr:from>
    <xdr:ext cx="534377" cy="259045"/>
    <xdr:sp macro="" textlink="">
      <xdr:nvSpPr>
        <xdr:cNvPr id="312" name="補助費等該当値テキスト"/>
        <xdr:cNvSpPr txBox="1"/>
      </xdr:nvSpPr>
      <xdr:spPr>
        <a:xfrm>
          <a:off x="10528300" y="628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115372</xdr:rowOff>
    </xdr:from>
    <xdr:to>
      <xdr:col>50</xdr:col>
      <xdr:colOff>165100</xdr:colOff>
      <xdr:row>37</xdr:row>
      <xdr:rowOff>45522</xdr:rowOff>
    </xdr:to>
    <xdr:sp macro="" textlink="">
      <xdr:nvSpPr>
        <xdr:cNvPr id="313" name="楕円 312"/>
        <xdr:cNvSpPr/>
      </xdr:nvSpPr>
      <xdr:spPr>
        <a:xfrm>
          <a:off x="9588500" y="62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36649</xdr:rowOff>
    </xdr:from>
    <xdr:ext cx="599010" cy="259045"/>
    <xdr:sp macro="" textlink="">
      <xdr:nvSpPr>
        <xdr:cNvPr id="314" name="テキスト ボックス 313"/>
        <xdr:cNvSpPr txBox="1"/>
      </xdr:nvSpPr>
      <xdr:spPr>
        <a:xfrm>
          <a:off x="9339795" y="638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152782</xdr:rowOff>
    </xdr:from>
    <xdr:to>
      <xdr:col>46</xdr:col>
      <xdr:colOff>38100</xdr:colOff>
      <xdr:row>37</xdr:row>
      <xdr:rowOff>82932</xdr:rowOff>
    </xdr:to>
    <xdr:sp macro="" textlink="">
      <xdr:nvSpPr>
        <xdr:cNvPr id="315" name="楕円 314"/>
        <xdr:cNvSpPr/>
      </xdr:nvSpPr>
      <xdr:spPr>
        <a:xfrm>
          <a:off x="8699500" y="63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74059</xdr:rowOff>
    </xdr:from>
    <xdr:ext cx="534377" cy="259045"/>
    <xdr:sp macro="" textlink="">
      <xdr:nvSpPr>
        <xdr:cNvPr id="316" name="テキスト ボックス 315"/>
        <xdr:cNvSpPr txBox="1"/>
      </xdr:nvSpPr>
      <xdr:spPr>
        <a:xfrm>
          <a:off x="8483111" y="64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79512</xdr:rowOff>
    </xdr:from>
    <xdr:to>
      <xdr:col>41</xdr:col>
      <xdr:colOff>101600</xdr:colOff>
      <xdr:row>35</xdr:row>
      <xdr:rowOff>9662</xdr:rowOff>
    </xdr:to>
    <xdr:sp macro="" textlink="">
      <xdr:nvSpPr>
        <xdr:cNvPr id="317" name="楕円 316"/>
        <xdr:cNvSpPr/>
      </xdr:nvSpPr>
      <xdr:spPr>
        <a:xfrm>
          <a:off x="7810500" y="59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26189</xdr:rowOff>
    </xdr:from>
    <xdr:ext cx="599010" cy="259045"/>
    <xdr:sp macro="" textlink="">
      <xdr:nvSpPr>
        <xdr:cNvPr id="318" name="テキスト ボックス 317"/>
        <xdr:cNvSpPr txBox="1"/>
      </xdr:nvSpPr>
      <xdr:spPr>
        <a:xfrm>
          <a:off x="7561795" y="56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69507</xdr:rowOff>
    </xdr:from>
    <xdr:to>
      <xdr:col>36</xdr:col>
      <xdr:colOff>165100</xdr:colOff>
      <xdr:row>37</xdr:row>
      <xdr:rowOff>171107</xdr:rowOff>
    </xdr:to>
    <xdr:sp macro="" textlink="">
      <xdr:nvSpPr>
        <xdr:cNvPr id="319" name="楕円 318"/>
        <xdr:cNvSpPr/>
      </xdr:nvSpPr>
      <xdr:spPr>
        <a:xfrm>
          <a:off x="6921500" y="641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162234</xdr:rowOff>
    </xdr:from>
    <xdr:ext cx="534377" cy="259045"/>
    <xdr:sp macro="" textlink="">
      <xdr:nvSpPr>
        <xdr:cNvPr id="320" name="テキスト ボックス 319"/>
        <xdr:cNvSpPr txBox="1"/>
      </xdr:nvSpPr>
      <xdr:spPr>
        <a:xfrm>
          <a:off x="6705111" y="65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7907</xdr:rowOff>
    </xdr:from>
    <xdr:to>
      <xdr:col>55</xdr:col>
      <xdr:colOff>0</xdr:colOff>
      <xdr:row>58</xdr:row>
      <xdr:rowOff>38401</xdr:rowOff>
    </xdr:to>
    <xdr:cxnSp macro="">
      <xdr:nvCxnSpPr>
        <xdr:cNvPr id="347" name="直線コネクタ 346"/>
        <xdr:cNvCxnSpPr/>
      </xdr:nvCxnSpPr>
      <xdr:spPr>
        <a:xfrm flipV="1">
          <a:off x="9639300" y="9952007"/>
          <a:ext cx="838200" cy="3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152774</xdr:rowOff>
    </xdr:from>
    <xdr:to>
      <xdr:col>50</xdr:col>
      <xdr:colOff>114300</xdr:colOff>
      <xdr:row>58</xdr:row>
      <xdr:rowOff>38401</xdr:rowOff>
    </xdr:to>
    <xdr:cxnSp macro="">
      <xdr:nvCxnSpPr>
        <xdr:cNvPr id="350" name="直線コネクタ 349"/>
        <xdr:cNvCxnSpPr/>
      </xdr:nvCxnSpPr>
      <xdr:spPr>
        <a:xfrm>
          <a:off x="8750300" y="9925424"/>
          <a:ext cx="889000" cy="5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152774</xdr:rowOff>
    </xdr:from>
    <xdr:to>
      <xdr:col>45</xdr:col>
      <xdr:colOff>177800</xdr:colOff>
      <xdr:row>58</xdr:row>
      <xdr:rowOff>14160</xdr:rowOff>
    </xdr:to>
    <xdr:cxnSp macro="">
      <xdr:nvCxnSpPr>
        <xdr:cNvPr id="353" name="直線コネクタ 352"/>
        <xdr:cNvCxnSpPr/>
      </xdr:nvCxnSpPr>
      <xdr:spPr>
        <a:xfrm flipV="1">
          <a:off x="7861300" y="9925424"/>
          <a:ext cx="889000" cy="3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77642</xdr:rowOff>
    </xdr:from>
    <xdr:to>
      <xdr:col>41</xdr:col>
      <xdr:colOff>50800</xdr:colOff>
      <xdr:row>58</xdr:row>
      <xdr:rowOff>14160</xdr:rowOff>
    </xdr:to>
    <xdr:cxnSp macro="">
      <xdr:nvCxnSpPr>
        <xdr:cNvPr id="356" name="直線コネクタ 355"/>
        <xdr:cNvCxnSpPr/>
      </xdr:nvCxnSpPr>
      <xdr:spPr>
        <a:xfrm>
          <a:off x="6972300" y="9850292"/>
          <a:ext cx="889000" cy="10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128557</xdr:rowOff>
    </xdr:from>
    <xdr:to>
      <xdr:col>55</xdr:col>
      <xdr:colOff>50800</xdr:colOff>
      <xdr:row>58</xdr:row>
      <xdr:rowOff>58707</xdr:rowOff>
    </xdr:to>
    <xdr:sp macro="" textlink="">
      <xdr:nvSpPr>
        <xdr:cNvPr id="366" name="楕円 365"/>
        <xdr:cNvSpPr/>
      </xdr:nvSpPr>
      <xdr:spPr>
        <a:xfrm>
          <a:off x="10426700" y="99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43484</xdr:rowOff>
    </xdr:from>
    <xdr:ext cx="534377" cy="259045"/>
    <xdr:sp macro="" textlink="">
      <xdr:nvSpPr>
        <xdr:cNvPr id="367" name="普通建設事業費該当値テキスト"/>
        <xdr:cNvSpPr txBox="1"/>
      </xdr:nvSpPr>
      <xdr:spPr>
        <a:xfrm>
          <a:off x="10528300" y="98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159051</xdr:rowOff>
    </xdr:from>
    <xdr:to>
      <xdr:col>50</xdr:col>
      <xdr:colOff>165100</xdr:colOff>
      <xdr:row>58</xdr:row>
      <xdr:rowOff>89201</xdr:rowOff>
    </xdr:to>
    <xdr:sp macro="" textlink="">
      <xdr:nvSpPr>
        <xdr:cNvPr id="368" name="楕円 367"/>
        <xdr:cNvSpPr/>
      </xdr:nvSpPr>
      <xdr:spPr>
        <a:xfrm>
          <a:off x="9588500" y="99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80328</xdr:rowOff>
    </xdr:from>
    <xdr:ext cx="534377" cy="259045"/>
    <xdr:sp macro="" textlink="">
      <xdr:nvSpPr>
        <xdr:cNvPr id="369" name="テキスト ボックス 368"/>
        <xdr:cNvSpPr txBox="1"/>
      </xdr:nvSpPr>
      <xdr:spPr>
        <a:xfrm>
          <a:off x="9372111" y="100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101974</xdr:rowOff>
    </xdr:from>
    <xdr:to>
      <xdr:col>46</xdr:col>
      <xdr:colOff>38100</xdr:colOff>
      <xdr:row>58</xdr:row>
      <xdr:rowOff>32124</xdr:rowOff>
    </xdr:to>
    <xdr:sp macro="" textlink="">
      <xdr:nvSpPr>
        <xdr:cNvPr id="370" name="楕円 369"/>
        <xdr:cNvSpPr/>
      </xdr:nvSpPr>
      <xdr:spPr>
        <a:xfrm>
          <a:off x="8699500" y="98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23251</xdr:rowOff>
    </xdr:from>
    <xdr:ext cx="534377" cy="259045"/>
    <xdr:sp macro="" textlink="">
      <xdr:nvSpPr>
        <xdr:cNvPr id="371" name="テキスト ボックス 370"/>
        <xdr:cNvSpPr txBox="1"/>
      </xdr:nvSpPr>
      <xdr:spPr>
        <a:xfrm>
          <a:off x="8483111" y="99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134810</xdr:rowOff>
    </xdr:from>
    <xdr:to>
      <xdr:col>41</xdr:col>
      <xdr:colOff>101600</xdr:colOff>
      <xdr:row>58</xdr:row>
      <xdr:rowOff>64960</xdr:rowOff>
    </xdr:to>
    <xdr:sp macro="" textlink="">
      <xdr:nvSpPr>
        <xdr:cNvPr id="372" name="楕円 371"/>
        <xdr:cNvSpPr/>
      </xdr:nvSpPr>
      <xdr:spPr>
        <a:xfrm>
          <a:off x="7810500" y="99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56087</xdr:rowOff>
    </xdr:from>
    <xdr:ext cx="534377" cy="259045"/>
    <xdr:sp macro="" textlink="">
      <xdr:nvSpPr>
        <xdr:cNvPr id="373" name="テキスト ボックス 372"/>
        <xdr:cNvSpPr txBox="1"/>
      </xdr:nvSpPr>
      <xdr:spPr>
        <a:xfrm>
          <a:off x="7594111" y="100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26842</xdr:rowOff>
    </xdr:from>
    <xdr:to>
      <xdr:col>36</xdr:col>
      <xdr:colOff>165100</xdr:colOff>
      <xdr:row>57</xdr:row>
      <xdr:rowOff>128442</xdr:rowOff>
    </xdr:to>
    <xdr:sp macro="" textlink="">
      <xdr:nvSpPr>
        <xdr:cNvPr id="374" name="楕円 373"/>
        <xdr:cNvSpPr/>
      </xdr:nvSpPr>
      <xdr:spPr>
        <a:xfrm>
          <a:off x="6921500" y="97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144969</xdr:rowOff>
    </xdr:from>
    <xdr:ext cx="599010" cy="259045"/>
    <xdr:sp macro="" textlink="">
      <xdr:nvSpPr>
        <xdr:cNvPr id="375" name="テキスト ボックス 374"/>
        <xdr:cNvSpPr txBox="1"/>
      </xdr:nvSpPr>
      <xdr:spPr>
        <a:xfrm>
          <a:off x="6672795" y="957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82117</xdr:rowOff>
    </xdr:from>
    <xdr:to>
      <xdr:col>55</xdr:col>
      <xdr:colOff>0</xdr:colOff>
      <xdr:row>78</xdr:row>
      <xdr:rowOff>141390</xdr:rowOff>
    </xdr:to>
    <xdr:cxnSp macro="">
      <xdr:nvCxnSpPr>
        <xdr:cNvPr id="404" name="直線コネクタ 403"/>
        <xdr:cNvCxnSpPr/>
      </xdr:nvCxnSpPr>
      <xdr:spPr>
        <a:xfrm>
          <a:off x="9639300" y="13455217"/>
          <a:ext cx="8382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82117</xdr:rowOff>
    </xdr:from>
    <xdr:to>
      <xdr:col>50</xdr:col>
      <xdr:colOff>114300</xdr:colOff>
      <xdr:row>78</xdr:row>
      <xdr:rowOff>113170</xdr:rowOff>
    </xdr:to>
    <xdr:cxnSp macro="">
      <xdr:nvCxnSpPr>
        <xdr:cNvPr id="407" name="直線コネクタ 406"/>
        <xdr:cNvCxnSpPr/>
      </xdr:nvCxnSpPr>
      <xdr:spPr>
        <a:xfrm flipV="1">
          <a:off x="8750300" y="13455217"/>
          <a:ext cx="889000" cy="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9271</xdr:rowOff>
    </xdr:from>
    <xdr:to>
      <xdr:col>45</xdr:col>
      <xdr:colOff>177800</xdr:colOff>
      <xdr:row>78</xdr:row>
      <xdr:rowOff>113170</xdr:rowOff>
    </xdr:to>
    <xdr:cxnSp macro="">
      <xdr:nvCxnSpPr>
        <xdr:cNvPr id="410" name="直線コネクタ 409"/>
        <xdr:cNvCxnSpPr/>
      </xdr:nvCxnSpPr>
      <xdr:spPr>
        <a:xfrm>
          <a:off x="7861300" y="13382371"/>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39802</xdr:rowOff>
    </xdr:from>
    <xdr:to>
      <xdr:col>41</xdr:col>
      <xdr:colOff>50800</xdr:colOff>
      <xdr:row>78</xdr:row>
      <xdr:rowOff>9271</xdr:rowOff>
    </xdr:to>
    <xdr:cxnSp macro="">
      <xdr:nvCxnSpPr>
        <xdr:cNvPr id="413" name="直線コネクタ 412"/>
        <xdr:cNvCxnSpPr/>
      </xdr:nvCxnSpPr>
      <xdr:spPr>
        <a:xfrm>
          <a:off x="6972300" y="13070002"/>
          <a:ext cx="889000" cy="3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90590</xdr:rowOff>
    </xdr:from>
    <xdr:to>
      <xdr:col>55</xdr:col>
      <xdr:colOff>50800</xdr:colOff>
      <xdr:row>79</xdr:row>
      <xdr:rowOff>20740</xdr:rowOff>
    </xdr:to>
    <xdr:sp macro="" textlink="">
      <xdr:nvSpPr>
        <xdr:cNvPr id="423" name="楕円 422"/>
        <xdr:cNvSpPr/>
      </xdr:nvSpPr>
      <xdr:spPr>
        <a:xfrm>
          <a:off x="10426700" y="134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5517</xdr:rowOff>
    </xdr:from>
    <xdr:ext cx="469744" cy="259045"/>
    <xdr:sp macro="" textlink="">
      <xdr:nvSpPr>
        <xdr:cNvPr id="424" name="普通建設事業費 （ うち新規整備　）該当値テキスト"/>
        <xdr:cNvSpPr txBox="1"/>
      </xdr:nvSpPr>
      <xdr:spPr>
        <a:xfrm>
          <a:off x="10528300" y="133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31317</xdr:rowOff>
    </xdr:from>
    <xdr:to>
      <xdr:col>50</xdr:col>
      <xdr:colOff>165100</xdr:colOff>
      <xdr:row>78</xdr:row>
      <xdr:rowOff>132917</xdr:rowOff>
    </xdr:to>
    <xdr:sp macro="" textlink="">
      <xdr:nvSpPr>
        <xdr:cNvPr id="425" name="楕円 424"/>
        <xdr:cNvSpPr/>
      </xdr:nvSpPr>
      <xdr:spPr>
        <a:xfrm>
          <a:off x="9588500" y="134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124044</xdr:rowOff>
    </xdr:from>
    <xdr:ext cx="534377" cy="259045"/>
    <xdr:sp macro="" textlink="">
      <xdr:nvSpPr>
        <xdr:cNvPr id="426" name="テキスト ボックス 425"/>
        <xdr:cNvSpPr txBox="1"/>
      </xdr:nvSpPr>
      <xdr:spPr>
        <a:xfrm>
          <a:off x="9372111" y="1349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62370</xdr:rowOff>
    </xdr:from>
    <xdr:to>
      <xdr:col>46</xdr:col>
      <xdr:colOff>38100</xdr:colOff>
      <xdr:row>78</xdr:row>
      <xdr:rowOff>163970</xdr:rowOff>
    </xdr:to>
    <xdr:sp macro="" textlink="">
      <xdr:nvSpPr>
        <xdr:cNvPr id="427" name="楕円 426"/>
        <xdr:cNvSpPr/>
      </xdr:nvSpPr>
      <xdr:spPr>
        <a:xfrm>
          <a:off x="8699500" y="134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155097</xdr:rowOff>
    </xdr:from>
    <xdr:ext cx="469744" cy="259045"/>
    <xdr:sp macro="" textlink="">
      <xdr:nvSpPr>
        <xdr:cNvPr id="428" name="テキスト ボックス 427"/>
        <xdr:cNvSpPr txBox="1"/>
      </xdr:nvSpPr>
      <xdr:spPr>
        <a:xfrm>
          <a:off x="8515428" y="135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129921</xdr:rowOff>
    </xdr:from>
    <xdr:to>
      <xdr:col>41</xdr:col>
      <xdr:colOff>101600</xdr:colOff>
      <xdr:row>78</xdr:row>
      <xdr:rowOff>60071</xdr:rowOff>
    </xdr:to>
    <xdr:sp macro="" textlink="">
      <xdr:nvSpPr>
        <xdr:cNvPr id="429" name="楕円 428"/>
        <xdr:cNvSpPr/>
      </xdr:nvSpPr>
      <xdr:spPr>
        <a:xfrm>
          <a:off x="7810500" y="133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51198</xdr:rowOff>
    </xdr:from>
    <xdr:ext cx="534377" cy="259045"/>
    <xdr:sp macro="" textlink="">
      <xdr:nvSpPr>
        <xdr:cNvPr id="430" name="テキスト ボックス 429"/>
        <xdr:cNvSpPr txBox="1"/>
      </xdr:nvSpPr>
      <xdr:spPr>
        <a:xfrm>
          <a:off x="7594111" y="13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160452</xdr:rowOff>
    </xdr:from>
    <xdr:to>
      <xdr:col>36</xdr:col>
      <xdr:colOff>165100</xdr:colOff>
      <xdr:row>76</xdr:row>
      <xdr:rowOff>90602</xdr:rowOff>
    </xdr:to>
    <xdr:sp macro="" textlink="">
      <xdr:nvSpPr>
        <xdr:cNvPr id="431" name="楕円 430"/>
        <xdr:cNvSpPr/>
      </xdr:nvSpPr>
      <xdr:spPr>
        <a:xfrm>
          <a:off x="6921500" y="130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107128</xdr:rowOff>
    </xdr:from>
    <xdr:ext cx="534377" cy="259045"/>
    <xdr:sp macro="" textlink="">
      <xdr:nvSpPr>
        <xdr:cNvPr id="432" name="テキスト ボックス 431"/>
        <xdr:cNvSpPr txBox="1"/>
      </xdr:nvSpPr>
      <xdr:spPr>
        <a:xfrm>
          <a:off x="6705111" y="127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34221</xdr:rowOff>
    </xdr:from>
    <xdr:to>
      <xdr:col>55</xdr:col>
      <xdr:colOff>0</xdr:colOff>
      <xdr:row>98</xdr:row>
      <xdr:rowOff>81138</xdr:rowOff>
    </xdr:to>
    <xdr:cxnSp macro="">
      <xdr:nvCxnSpPr>
        <xdr:cNvPr id="459" name="直線コネクタ 458"/>
        <xdr:cNvCxnSpPr/>
      </xdr:nvCxnSpPr>
      <xdr:spPr>
        <a:xfrm flipV="1">
          <a:off x="9639300" y="16836321"/>
          <a:ext cx="838200" cy="4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63505</xdr:rowOff>
    </xdr:from>
    <xdr:to>
      <xdr:col>50</xdr:col>
      <xdr:colOff>114300</xdr:colOff>
      <xdr:row>98</xdr:row>
      <xdr:rowOff>81138</xdr:rowOff>
    </xdr:to>
    <xdr:cxnSp macro="">
      <xdr:nvCxnSpPr>
        <xdr:cNvPr id="462" name="直線コネクタ 461"/>
        <xdr:cNvCxnSpPr/>
      </xdr:nvCxnSpPr>
      <xdr:spPr>
        <a:xfrm>
          <a:off x="8750300" y="16865605"/>
          <a:ext cx="889000" cy="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63505</xdr:rowOff>
    </xdr:from>
    <xdr:to>
      <xdr:col>45</xdr:col>
      <xdr:colOff>177800</xdr:colOff>
      <xdr:row>98</xdr:row>
      <xdr:rowOff>70265</xdr:rowOff>
    </xdr:to>
    <xdr:cxnSp macro="">
      <xdr:nvCxnSpPr>
        <xdr:cNvPr id="465" name="直線コネクタ 464"/>
        <xdr:cNvCxnSpPr/>
      </xdr:nvCxnSpPr>
      <xdr:spPr>
        <a:xfrm flipV="1">
          <a:off x="7861300" y="16865605"/>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24980</xdr:rowOff>
    </xdr:from>
    <xdr:to>
      <xdr:col>41</xdr:col>
      <xdr:colOff>50800</xdr:colOff>
      <xdr:row>98</xdr:row>
      <xdr:rowOff>70265</xdr:rowOff>
    </xdr:to>
    <xdr:cxnSp macro="">
      <xdr:nvCxnSpPr>
        <xdr:cNvPr id="468" name="直線コネクタ 467"/>
        <xdr:cNvCxnSpPr/>
      </xdr:nvCxnSpPr>
      <xdr:spPr>
        <a:xfrm>
          <a:off x="6972300" y="16827080"/>
          <a:ext cx="889000" cy="4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154871</xdr:rowOff>
    </xdr:from>
    <xdr:to>
      <xdr:col>55</xdr:col>
      <xdr:colOff>50800</xdr:colOff>
      <xdr:row>98</xdr:row>
      <xdr:rowOff>85021</xdr:rowOff>
    </xdr:to>
    <xdr:sp macro="" textlink="">
      <xdr:nvSpPr>
        <xdr:cNvPr id="478" name="楕円 477"/>
        <xdr:cNvSpPr/>
      </xdr:nvSpPr>
      <xdr:spPr>
        <a:xfrm>
          <a:off x="10426700" y="167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30338</xdr:rowOff>
    </xdr:from>
    <xdr:to>
      <xdr:col>50</xdr:col>
      <xdr:colOff>165100</xdr:colOff>
      <xdr:row>98</xdr:row>
      <xdr:rowOff>131938</xdr:rowOff>
    </xdr:to>
    <xdr:sp macro="" textlink="">
      <xdr:nvSpPr>
        <xdr:cNvPr id="480" name="楕円 479"/>
        <xdr:cNvSpPr/>
      </xdr:nvSpPr>
      <xdr:spPr>
        <a:xfrm>
          <a:off x="9588500" y="168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123065</xdr:rowOff>
    </xdr:from>
    <xdr:ext cx="534377" cy="259045"/>
    <xdr:sp macro="" textlink="">
      <xdr:nvSpPr>
        <xdr:cNvPr id="481" name="テキスト ボックス 480"/>
        <xdr:cNvSpPr txBox="1"/>
      </xdr:nvSpPr>
      <xdr:spPr>
        <a:xfrm>
          <a:off x="9372111" y="1692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12705</xdr:rowOff>
    </xdr:from>
    <xdr:to>
      <xdr:col>46</xdr:col>
      <xdr:colOff>38100</xdr:colOff>
      <xdr:row>98</xdr:row>
      <xdr:rowOff>114305</xdr:rowOff>
    </xdr:to>
    <xdr:sp macro="" textlink="">
      <xdr:nvSpPr>
        <xdr:cNvPr id="482" name="楕円 481"/>
        <xdr:cNvSpPr/>
      </xdr:nvSpPr>
      <xdr:spPr>
        <a:xfrm>
          <a:off x="8699500" y="168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105432</xdr:rowOff>
    </xdr:from>
    <xdr:ext cx="534377" cy="259045"/>
    <xdr:sp macro="" textlink="">
      <xdr:nvSpPr>
        <xdr:cNvPr id="483" name="テキスト ボックス 482"/>
        <xdr:cNvSpPr txBox="1"/>
      </xdr:nvSpPr>
      <xdr:spPr>
        <a:xfrm>
          <a:off x="8483111" y="169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19465</xdr:rowOff>
    </xdr:from>
    <xdr:to>
      <xdr:col>41</xdr:col>
      <xdr:colOff>101600</xdr:colOff>
      <xdr:row>98</xdr:row>
      <xdr:rowOff>121065</xdr:rowOff>
    </xdr:to>
    <xdr:sp macro="" textlink="">
      <xdr:nvSpPr>
        <xdr:cNvPr id="484" name="楕円 483"/>
        <xdr:cNvSpPr/>
      </xdr:nvSpPr>
      <xdr:spPr>
        <a:xfrm>
          <a:off x="7810500" y="168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112192</xdr:rowOff>
    </xdr:from>
    <xdr:ext cx="534377" cy="259045"/>
    <xdr:sp macro="" textlink="">
      <xdr:nvSpPr>
        <xdr:cNvPr id="485" name="テキスト ボックス 484"/>
        <xdr:cNvSpPr txBox="1"/>
      </xdr:nvSpPr>
      <xdr:spPr>
        <a:xfrm>
          <a:off x="7594111" y="1691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145630</xdr:rowOff>
    </xdr:from>
    <xdr:to>
      <xdr:col>36</xdr:col>
      <xdr:colOff>165100</xdr:colOff>
      <xdr:row>98</xdr:row>
      <xdr:rowOff>75780</xdr:rowOff>
    </xdr:to>
    <xdr:sp macro="" textlink="">
      <xdr:nvSpPr>
        <xdr:cNvPr id="486" name="楕円 485"/>
        <xdr:cNvSpPr/>
      </xdr:nvSpPr>
      <xdr:spPr>
        <a:xfrm>
          <a:off x="6921500" y="167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66907</xdr:rowOff>
    </xdr:from>
    <xdr:ext cx="534377" cy="259045"/>
    <xdr:sp macro="" textlink="">
      <xdr:nvSpPr>
        <xdr:cNvPr id="487" name="テキスト ボックス 486"/>
        <xdr:cNvSpPr txBox="1"/>
      </xdr:nvSpPr>
      <xdr:spPr>
        <a:xfrm>
          <a:off x="6705111" y="168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118072</xdr:rowOff>
    </xdr:from>
    <xdr:to>
      <xdr:col>85</xdr:col>
      <xdr:colOff>127000</xdr:colOff>
      <xdr:row>37</xdr:row>
      <xdr:rowOff>42075</xdr:rowOff>
    </xdr:to>
    <xdr:cxnSp macro="">
      <xdr:nvCxnSpPr>
        <xdr:cNvPr id="516" name="直線コネクタ 515"/>
        <xdr:cNvCxnSpPr/>
      </xdr:nvCxnSpPr>
      <xdr:spPr>
        <a:xfrm>
          <a:off x="15481300" y="6290272"/>
          <a:ext cx="838200" cy="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108852</xdr:rowOff>
    </xdr:from>
    <xdr:to>
      <xdr:col>81</xdr:col>
      <xdr:colOff>50800</xdr:colOff>
      <xdr:row>36</xdr:row>
      <xdr:rowOff>118072</xdr:rowOff>
    </xdr:to>
    <xdr:cxnSp macro="">
      <xdr:nvCxnSpPr>
        <xdr:cNvPr id="519" name="直線コネクタ 518"/>
        <xdr:cNvCxnSpPr/>
      </xdr:nvCxnSpPr>
      <xdr:spPr>
        <a:xfrm>
          <a:off x="14592300" y="6109602"/>
          <a:ext cx="889000" cy="1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108852</xdr:rowOff>
    </xdr:from>
    <xdr:to>
      <xdr:col>76</xdr:col>
      <xdr:colOff>114300</xdr:colOff>
      <xdr:row>37</xdr:row>
      <xdr:rowOff>92126</xdr:rowOff>
    </xdr:to>
    <xdr:cxnSp macro="">
      <xdr:nvCxnSpPr>
        <xdr:cNvPr id="522" name="直線コネクタ 521"/>
        <xdr:cNvCxnSpPr/>
      </xdr:nvCxnSpPr>
      <xdr:spPr>
        <a:xfrm flipV="1">
          <a:off x="13703300" y="6109602"/>
          <a:ext cx="889000" cy="3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26670</xdr:rowOff>
    </xdr:from>
    <xdr:to>
      <xdr:col>71</xdr:col>
      <xdr:colOff>177800</xdr:colOff>
      <xdr:row>37</xdr:row>
      <xdr:rowOff>92126</xdr:rowOff>
    </xdr:to>
    <xdr:cxnSp macro="">
      <xdr:nvCxnSpPr>
        <xdr:cNvPr id="525" name="直線コネクタ 524"/>
        <xdr:cNvCxnSpPr/>
      </xdr:nvCxnSpPr>
      <xdr:spPr>
        <a:xfrm>
          <a:off x="12814300" y="6198870"/>
          <a:ext cx="889000" cy="2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162725</xdr:rowOff>
    </xdr:from>
    <xdr:to>
      <xdr:col>85</xdr:col>
      <xdr:colOff>177800</xdr:colOff>
      <xdr:row>37</xdr:row>
      <xdr:rowOff>92875</xdr:rowOff>
    </xdr:to>
    <xdr:sp macro="" textlink="">
      <xdr:nvSpPr>
        <xdr:cNvPr id="535" name="楕円 534"/>
        <xdr:cNvSpPr/>
      </xdr:nvSpPr>
      <xdr:spPr>
        <a:xfrm>
          <a:off x="16268700" y="63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14152</xdr:rowOff>
    </xdr:from>
    <xdr:ext cx="534377" cy="259045"/>
    <xdr:sp macro="" textlink="">
      <xdr:nvSpPr>
        <xdr:cNvPr id="536" name="災害復旧事業費該当値テキスト"/>
        <xdr:cNvSpPr txBox="1"/>
      </xdr:nvSpPr>
      <xdr:spPr>
        <a:xfrm>
          <a:off x="16370300" y="61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67272</xdr:rowOff>
    </xdr:from>
    <xdr:to>
      <xdr:col>81</xdr:col>
      <xdr:colOff>101600</xdr:colOff>
      <xdr:row>36</xdr:row>
      <xdr:rowOff>168872</xdr:rowOff>
    </xdr:to>
    <xdr:sp macro="" textlink="">
      <xdr:nvSpPr>
        <xdr:cNvPr id="537" name="楕円 536"/>
        <xdr:cNvSpPr/>
      </xdr:nvSpPr>
      <xdr:spPr>
        <a:xfrm>
          <a:off x="15430500" y="62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13949</xdr:rowOff>
    </xdr:from>
    <xdr:ext cx="534377" cy="259045"/>
    <xdr:sp macro="" textlink="">
      <xdr:nvSpPr>
        <xdr:cNvPr id="538" name="テキスト ボックス 537"/>
        <xdr:cNvSpPr txBox="1"/>
      </xdr:nvSpPr>
      <xdr:spPr>
        <a:xfrm>
          <a:off x="15214111" y="60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58052</xdr:rowOff>
    </xdr:from>
    <xdr:to>
      <xdr:col>76</xdr:col>
      <xdr:colOff>165100</xdr:colOff>
      <xdr:row>35</xdr:row>
      <xdr:rowOff>159652</xdr:rowOff>
    </xdr:to>
    <xdr:sp macro="" textlink="">
      <xdr:nvSpPr>
        <xdr:cNvPr id="539" name="楕円 538"/>
        <xdr:cNvSpPr/>
      </xdr:nvSpPr>
      <xdr:spPr>
        <a:xfrm>
          <a:off x="14541500" y="60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4729</xdr:rowOff>
    </xdr:from>
    <xdr:ext cx="534377" cy="259045"/>
    <xdr:sp macro="" textlink="">
      <xdr:nvSpPr>
        <xdr:cNvPr id="540" name="テキスト ボックス 539"/>
        <xdr:cNvSpPr txBox="1"/>
      </xdr:nvSpPr>
      <xdr:spPr>
        <a:xfrm>
          <a:off x="14325111" y="58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41326</xdr:rowOff>
    </xdr:from>
    <xdr:to>
      <xdr:col>72</xdr:col>
      <xdr:colOff>38100</xdr:colOff>
      <xdr:row>37</xdr:row>
      <xdr:rowOff>142926</xdr:rowOff>
    </xdr:to>
    <xdr:sp macro="" textlink="">
      <xdr:nvSpPr>
        <xdr:cNvPr id="541" name="楕円 540"/>
        <xdr:cNvSpPr/>
      </xdr:nvSpPr>
      <xdr:spPr>
        <a:xfrm>
          <a:off x="13652500" y="63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159453</xdr:rowOff>
    </xdr:from>
    <xdr:ext cx="534377" cy="259045"/>
    <xdr:sp macro="" textlink="">
      <xdr:nvSpPr>
        <xdr:cNvPr id="542" name="テキスト ボックス 541"/>
        <xdr:cNvSpPr txBox="1"/>
      </xdr:nvSpPr>
      <xdr:spPr>
        <a:xfrm>
          <a:off x="13436111" y="616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147320</xdr:rowOff>
    </xdr:from>
    <xdr:to>
      <xdr:col>67</xdr:col>
      <xdr:colOff>101600</xdr:colOff>
      <xdr:row>36</xdr:row>
      <xdr:rowOff>77470</xdr:rowOff>
    </xdr:to>
    <xdr:sp macro="" textlink="">
      <xdr:nvSpPr>
        <xdr:cNvPr id="543" name="楕円 542"/>
        <xdr:cNvSpPr/>
      </xdr:nvSpPr>
      <xdr:spPr>
        <a:xfrm>
          <a:off x="12763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93997</xdr:rowOff>
    </xdr:from>
    <xdr:ext cx="534377" cy="259045"/>
    <xdr:sp macro="" textlink="">
      <xdr:nvSpPr>
        <xdr:cNvPr id="544" name="テキスト ボックス 543"/>
        <xdr:cNvSpPr txBox="1"/>
      </xdr:nvSpPr>
      <xdr:spPr>
        <a:xfrm>
          <a:off x="12547111" y="59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73420</xdr:rowOff>
    </xdr:from>
    <xdr:to>
      <xdr:col>85</xdr:col>
      <xdr:colOff>127000</xdr:colOff>
      <xdr:row>77</xdr:row>
      <xdr:rowOff>89038</xdr:rowOff>
    </xdr:to>
    <xdr:cxnSp macro="">
      <xdr:nvCxnSpPr>
        <xdr:cNvPr id="620" name="直線コネクタ 619"/>
        <xdr:cNvCxnSpPr/>
      </xdr:nvCxnSpPr>
      <xdr:spPr>
        <a:xfrm>
          <a:off x="15481300" y="13275070"/>
          <a:ext cx="8382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67444</xdr:rowOff>
    </xdr:from>
    <xdr:to>
      <xdr:col>81</xdr:col>
      <xdr:colOff>50800</xdr:colOff>
      <xdr:row>77</xdr:row>
      <xdr:rowOff>73420</xdr:rowOff>
    </xdr:to>
    <xdr:cxnSp macro="">
      <xdr:nvCxnSpPr>
        <xdr:cNvPr id="623" name="直線コネクタ 622"/>
        <xdr:cNvCxnSpPr/>
      </xdr:nvCxnSpPr>
      <xdr:spPr>
        <a:xfrm>
          <a:off x="14592300" y="13269094"/>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67444</xdr:rowOff>
    </xdr:from>
    <xdr:to>
      <xdr:col>76</xdr:col>
      <xdr:colOff>114300</xdr:colOff>
      <xdr:row>77</xdr:row>
      <xdr:rowOff>70084</xdr:rowOff>
    </xdr:to>
    <xdr:cxnSp macro="">
      <xdr:nvCxnSpPr>
        <xdr:cNvPr id="626" name="直線コネクタ 625"/>
        <xdr:cNvCxnSpPr/>
      </xdr:nvCxnSpPr>
      <xdr:spPr>
        <a:xfrm flipV="1">
          <a:off x="13703300" y="13269094"/>
          <a:ext cx="8890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47833</xdr:rowOff>
    </xdr:from>
    <xdr:to>
      <xdr:col>71</xdr:col>
      <xdr:colOff>177800</xdr:colOff>
      <xdr:row>77</xdr:row>
      <xdr:rowOff>70084</xdr:rowOff>
    </xdr:to>
    <xdr:cxnSp macro="">
      <xdr:nvCxnSpPr>
        <xdr:cNvPr id="629" name="直線コネクタ 628"/>
        <xdr:cNvCxnSpPr/>
      </xdr:nvCxnSpPr>
      <xdr:spPr>
        <a:xfrm>
          <a:off x="12814300" y="13249483"/>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38238</xdr:rowOff>
    </xdr:from>
    <xdr:to>
      <xdr:col>85</xdr:col>
      <xdr:colOff>177800</xdr:colOff>
      <xdr:row>77</xdr:row>
      <xdr:rowOff>139838</xdr:rowOff>
    </xdr:to>
    <xdr:sp macro="" textlink="">
      <xdr:nvSpPr>
        <xdr:cNvPr id="639" name="楕円 638"/>
        <xdr:cNvSpPr/>
      </xdr:nvSpPr>
      <xdr:spPr>
        <a:xfrm>
          <a:off x="16268700" y="132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61115</xdr:rowOff>
    </xdr:from>
    <xdr:ext cx="534377" cy="259045"/>
    <xdr:sp macro="" textlink="">
      <xdr:nvSpPr>
        <xdr:cNvPr id="640" name="公債費該当値テキスト"/>
        <xdr:cNvSpPr txBox="1"/>
      </xdr:nvSpPr>
      <xdr:spPr>
        <a:xfrm>
          <a:off x="16370300" y="130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22620</xdr:rowOff>
    </xdr:from>
    <xdr:to>
      <xdr:col>81</xdr:col>
      <xdr:colOff>101600</xdr:colOff>
      <xdr:row>77</xdr:row>
      <xdr:rowOff>124220</xdr:rowOff>
    </xdr:to>
    <xdr:sp macro="" textlink="">
      <xdr:nvSpPr>
        <xdr:cNvPr id="641" name="楕円 640"/>
        <xdr:cNvSpPr/>
      </xdr:nvSpPr>
      <xdr:spPr>
        <a:xfrm>
          <a:off x="15430500" y="13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140747</xdr:rowOff>
    </xdr:from>
    <xdr:ext cx="599010" cy="259045"/>
    <xdr:sp macro="" textlink="">
      <xdr:nvSpPr>
        <xdr:cNvPr id="642" name="テキスト ボックス 641"/>
        <xdr:cNvSpPr txBox="1"/>
      </xdr:nvSpPr>
      <xdr:spPr>
        <a:xfrm>
          <a:off x="15181795" y="1299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16644</xdr:rowOff>
    </xdr:from>
    <xdr:to>
      <xdr:col>76</xdr:col>
      <xdr:colOff>165100</xdr:colOff>
      <xdr:row>77</xdr:row>
      <xdr:rowOff>118244</xdr:rowOff>
    </xdr:to>
    <xdr:sp macro="" textlink="">
      <xdr:nvSpPr>
        <xdr:cNvPr id="643" name="楕円 642"/>
        <xdr:cNvSpPr/>
      </xdr:nvSpPr>
      <xdr:spPr>
        <a:xfrm>
          <a:off x="14541500" y="132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134771</xdr:rowOff>
    </xdr:from>
    <xdr:ext cx="599010" cy="259045"/>
    <xdr:sp macro="" textlink="">
      <xdr:nvSpPr>
        <xdr:cNvPr id="644" name="テキスト ボックス 643"/>
        <xdr:cNvSpPr txBox="1"/>
      </xdr:nvSpPr>
      <xdr:spPr>
        <a:xfrm>
          <a:off x="14292795" y="129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19284</xdr:rowOff>
    </xdr:from>
    <xdr:to>
      <xdr:col>72</xdr:col>
      <xdr:colOff>38100</xdr:colOff>
      <xdr:row>77</xdr:row>
      <xdr:rowOff>120884</xdr:rowOff>
    </xdr:to>
    <xdr:sp macro="" textlink="">
      <xdr:nvSpPr>
        <xdr:cNvPr id="645" name="楕円 644"/>
        <xdr:cNvSpPr/>
      </xdr:nvSpPr>
      <xdr:spPr>
        <a:xfrm>
          <a:off x="13652500" y="132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137411</xdr:rowOff>
    </xdr:from>
    <xdr:ext cx="599010" cy="259045"/>
    <xdr:sp macro="" textlink="">
      <xdr:nvSpPr>
        <xdr:cNvPr id="646" name="テキスト ボックス 645"/>
        <xdr:cNvSpPr txBox="1"/>
      </xdr:nvSpPr>
      <xdr:spPr>
        <a:xfrm>
          <a:off x="13403795" y="1299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168483</xdr:rowOff>
    </xdr:from>
    <xdr:to>
      <xdr:col>67</xdr:col>
      <xdr:colOff>101600</xdr:colOff>
      <xdr:row>77</xdr:row>
      <xdr:rowOff>98633</xdr:rowOff>
    </xdr:to>
    <xdr:sp macro="" textlink="">
      <xdr:nvSpPr>
        <xdr:cNvPr id="647" name="楕円 646"/>
        <xdr:cNvSpPr/>
      </xdr:nvSpPr>
      <xdr:spPr>
        <a:xfrm>
          <a:off x="12763500" y="131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115160</xdr:rowOff>
    </xdr:from>
    <xdr:ext cx="599010" cy="259045"/>
    <xdr:sp macro="" textlink="">
      <xdr:nvSpPr>
        <xdr:cNvPr id="648" name="テキスト ボックス 647"/>
        <xdr:cNvSpPr txBox="1"/>
      </xdr:nvSpPr>
      <xdr:spPr>
        <a:xfrm>
          <a:off x="12514795" y="1297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55603</xdr:rowOff>
    </xdr:from>
    <xdr:to>
      <xdr:col>85</xdr:col>
      <xdr:colOff>127000</xdr:colOff>
      <xdr:row>98</xdr:row>
      <xdr:rowOff>94673</xdr:rowOff>
    </xdr:to>
    <xdr:cxnSp macro="">
      <xdr:nvCxnSpPr>
        <xdr:cNvPr id="675" name="直線コネクタ 674"/>
        <xdr:cNvCxnSpPr/>
      </xdr:nvCxnSpPr>
      <xdr:spPr>
        <a:xfrm flipV="1">
          <a:off x="15481300" y="16857703"/>
          <a:ext cx="838200" cy="3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86085</xdr:rowOff>
    </xdr:from>
    <xdr:to>
      <xdr:col>81</xdr:col>
      <xdr:colOff>50800</xdr:colOff>
      <xdr:row>98</xdr:row>
      <xdr:rowOff>94673</xdr:rowOff>
    </xdr:to>
    <xdr:cxnSp macro="">
      <xdr:nvCxnSpPr>
        <xdr:cNvPr id="678" name="直線コネクタ 677"/>
        <xdr:cNvCxnSpPr/>
      </xdr:nvCxnSpPr>
      <xdr:spPr>
        <a:xfrm>
          <a:off x="14592300" y="16888185"/>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86085</xdr:rowOff>
    </xdr:from>
    <xdr:to>
      <xdr:col>76</xdr:col>
      <xdr:colOff>114300</xdr:colOff>
      <xdr:row>98</xdr:row>
      <xdr:rowOff>102850</xdr:rowOff>
    </xdr:to>
    <xdr:cxnSp macro="">
      <xdr:nvCxnSpPr>
        <xdr:cNvPr id="681" name="直線コネクタ 680"/>
        <xdr:cNvCxnSpPr/>
      </xdr:nvCxnSpPr>
      <xdr:spPr>
        <a:xfrm flipV="1">
          <a:off x="13703300" y="16888185"/>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80792</xdr:rowOff>
    </xdr:from>
    <xdr:to>
      <xdr:col>71</xdr:col>
      <xdr:colOff>177800</xdr:colOff>
      <xdr:row>98</xdr:row>
      <xdr:rowOff>102850</xdr:rowOff>
    </xdr:to>
    <xdr:cxnSp macro="">
      <xdr:nvCxnSpPr>
        <xdr:cNvPr id="684" name="直線コネクタ 683"/>
        <xdr:cNvCxnSpPr/>
      </xdr:nvCxnSpPr>
      <xdr:spPr>
        <a:xfrm>
          <a:off x="12814300" y="16882892"/>
          <a:ext cx="889000" cy="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4803</xdr:rowOff>
    </xdr:from>
    <xdr:to>
      <xdr:col>85</xdr:col>
      <xdr:colOff>177800</xdr:colOff>
      <xdr:row>98</xdr:row>
      <xdr:rowOff>106403</xdr:rowOff>
    </xdr:to>
    <xdr:sp macro="" textlink="">
      <xdr:nvSpPr>
        <xdr:cNvPr id="694" name="楕円 693"/>
        <xdr:cNvSpPr/>
      </xdr:nvSpPr>
      <xdr:spPr>
        <a:xfrm>
          <a:off x="16268700" y="168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5" name="積立金該当値テキスト"/>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43873</xdr:rowOff>
    </xdr:from>
    <xdr:to>
      <xdr:col>81</xdr:col>
      <xdr:colOff>101600</xdr:colOff>
      <xdr:row>98</xdr:row>
      <xdr:rowOff>145473</xdr:rowOff>
    </xdr:to>
    <xdr:sp macro="" textlink="">
      <xdr:nvSpPr>
        <xdr:cNvPr id="696" name="楕円 695"/>
        <xdr:cNvSpPr/>
      </xdr:nvSpPr>
      <xdr:spPr>
        <a:xfrm>
          <a:off x="15430500" y="168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136600</xdr:rowOff>
    </xdr:from>
    <xdr:ext cx="534377" cy="259045"/>
    <xdr:sp macro="" textlink="">
      <xdr:nvSpPr>
        <xdr:cNvPr id="697" name="テキスト ボックス 696"/>
        <xdr:cNvSpPr txBox="1"/>
      </xdr:nvSpPr>
      <xdr:spPr>
        <a:xfrm>
          <a:off x="15214111" y="169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35285</xdr:rowOff>
    </xdr:from>
    <xdr:to>
      <xdr:col>76</xdr:col>
      <xdr:colOff>165100</xdr:colOff>
      <xdr:row>98</xdr:row>
      <xdr:rowOff>136885</xdr:rowOff>
    </xdr:to>
    <xdr:sp macro="" textlink="">
      <xdr:nvSpPr>
        <xdr:cNvPr id="698" name="楕円 697"/>
        <xdr:cNvSpPr/>
      </xdr:nvSpPr>
      <xdr:spPr>
        <a:xfrm>
          <a:off x="14541500" y="1683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128012</xdr:rowOff>
    </xdr:from>
    <xdr:ext cx="534377" cy="259045"/>
    <xdr:sp macro="" textlink="">
      <xdr:nvSpPr>
        <xdr:cNvPr id="699" name="テキスト ボックス 698"/>
        <xdr:cNvSpPr txBox="1"/>
      </xdr:nvSpPr>
      <xdr:spPr>
        <a:xfrm>
          <a:off x="14325111" y="1693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52050</xdr:rowOff>
    </xdr:from>
    <xdr:to>
      <xdr:col>72</xdr:col>
      <xdr:colOff>38100</xdr:colOff>
      <xdr:row>98</xdr:row>
      <xdr:rowOff>153650</xdr:rowOff>
    </xdr:to>
    <xdr:sp macro="" textlink="">
      <xdr:nvSpPr>
        <xdr:cNvPr id="700" name="楕円 699"/>
        <xdr:cNvSpPr/>
      </xdr:nvSpPr>
      <xdr:spPr>
        <a:xfrm>
          <a:off x="13652500" y="168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144777</xdr:rowOff>
    </xdr:from>
    <xdr:ext cx="534377" cy="259045"/>
    <xdr:sp macro="" textlink="">
      <xdr:nvSpPr>
        <xdr:cNvPr id="701" name="テキスト ボックス 700"/>
        <xdr:cNvSpPr txBox="1"/>
      </xdr:nvSpPr>
      <xdr:spPr>
        <a:xfrm>
          <a:off x="13436111" y="1694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29992</xdr:rowOff>
    </xdr:from>
    <xdr:to>
      <xdr:col>67</xdr:col>
      <xdr:colOff>101600</xdr:colOff>
      <xdr:row>98</xdr:row>
      <xdr:rowOff>131592</xdr:rowOff>
    </xdr:to>
    <xdr:sp macro="" textlink="">
      <xdr:nvSpPr>
        <xdr:cNvPr id="702" name="楕円 701"/>
        <xdr:cNvSpPr/>
      </xdr:nvSpPr>
      <xdr:spPr>
        <a:xfrm>
          <a:off x="12763500" y="168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148119</xdr:rowOff>
    </xdr:from>
    <xdr:ext cx="534377" cy="259045"/>
    <xdr:sp macro="" textlink="">
      <xdr:nvSpPr>
        <xdr:cNvPr id="703" name="テキスト ボックス 702"/>
        <xdr:cNvSpPr txBox="1"/>
      </xdr:nvSpPr>
      <xdr:spPr>
        <a:xfrm>
          <a:off x="12547111" y="166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137802</xdr:rowOff>
    </xdr:from>
    <xdr:to>
      <xdr:col>116</xdr:col>
      <xdr:colOff>63500</xdr:colOff>
      <xdr:row>58</xdr:row>
      <xdr:rowOff>137940</xdr:rowOff>
    </xdr:to>
    <xdr:cxnSp macro="">
      <xdr:nvCxnSpPr>
        <xdr:cNvPr id="787" name="直線コネクタ 786"/>
        <xdr:cNvCxnSpPr/>
      </xdr:nvCxnSpPr>
      <xdr:spPr>
        <a:xfrm flipV="1">
          <a:off x="21323300" y="10081902"/>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130465</xdr:rowOff>
    </xdr:from>
    <xdr:to>
      <xdr:col>111</xdr:col>
      <xdr:colOff>177800</xdr:colOff>
      <xdr:row>58</xdr:row>
      <xdr:rowOff>137940</xdr:rowOff>
    </xdr:to>
    <xdr:cxnSp macro="">
      <xdr:nvCxnSpPr>
        <xdr:cNvPr id="790" name="直線コネクタ 789"/>
        <xdr:cNvCxnSpPr/>
      </xdr:nvCxnSpPr>
      <xdr:spPr>
        <a:xfrm>
          <a:off x="20434300" y="10074565"/>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130465</xdr:rowOff>
    </xdr:from>
    <xdr:to>
      <xdr:col>107</xdr:col>
      <xdr:colOff>50800</xdr:colOff>
      <xdr:row>58</xdr:row>
      <xdr:rowOff>131745</xdr:rowOff>
    </xdr:to>
    <xdr:cxnSp macro="">
      <xdr:nvCxnSpPr>
        <xdr:cNvPr id="793" name="直線コネクタ 792"/>
        <xdr:cNvCxnSpPr/>
      </xdr:nvCxnSpPr>
      <xdr:spPr>
        <a:xfrm flipV="1">
          <a:off x="19545300" y="1007456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128201</xdr:rowOff>
    </xdr:from>
    <xdr:to>
      <xdr:col>102</xdr:col>
      <xdr:colOff>114300</xdr:colOff>
      <xdr:row>58</xdr:row>
      <xdr:rowOff>131745</xdr:rowOff>
    </xdr:to>
    <xdr:cxnSp macro="">
      <xdr:nvCxnSpPr>
        <xdr:cNvPr id="796" name="直線コネクタ 795"/>
        <xdr:cNvCxnSpPr/>
      </xdr:nvCxnSpPr>
      <xdr:spPr>
        <a:xfrm>
          <a:off x="18656300" y="1007230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87002</xdr:rowOff>
    </xdr:from>
    <xdr:to>
      <xdr:col>116</xdr:col>
      <xdr:colOff>114300</xdr:colOff>
      <xdr:row>59</xdr:row>
      <xdr:rowOff>17152</xdr:rowOff>
    </xdr:to>
    <xdr:sp macro="" textlink="">
      <xdr:nvSpPr>
        <xdr:cNvPr id="806" name="楕円 805"/>
        <xdr:cNvSpPr/>
      </xdr:nvSpPr>
      <xdr:spPr>
        <a:xfrm>
          <a:off x="22110700" y="100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1929</xdr:rowOff>
    </xdr:from>
    <xdr:ext cx="313932" cy="259045"/>
    <xdr:sp macro="" textlink="">
      <xdr:nvSpPr>
        <xdr:cNvPr id="807" name="貸付金該当値テキスト"/>
        <xdr:cNvSpPr txBox="1"/>
      </xdr:nvSpPr>
      <xdr:spPr>
        <a:xfrm>
          <a:off x="22212300" y="9946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87140</xdr:rowOff>
    </xdr:from>
    <xdr:to>
      <xdr:col>112</xdr:col>
      <xdr:colOff>38100</xdr:colOff>
      <xdr:row>59</xdr:row>
      <xdr:rowOff>17290</xdr:rowOff>
    </xdr:to>
    <xdr:sp macro="" textlink="">
      <xdr:nvSpPr>
        <xdr:cNvPr id="808" name="楕円 807"/>
        <xdr:cNvSpPr/>
      </xdr:nvSpPr>
      <xdr:spPr>
        <a:xfrm>
          <a:off x="21272500" y="100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8417</xdr:rowOff>
    </xdr:from>
    <xdr:ext cx="313932" cy="259045"/>
    <xdr:sp macro="" textlink="">
      <xdr:nvSpPr>
        <xdr:cNvPr id="809" name="テキスト ボックス 808"/>
        <xdr:cNvSpPr txBox="1"/>
      </xdr:nvSpPr>
      <xdr:spPr>
        <a:xfrm>
          <a:off x="21166333" y="10123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79665</xdr:rowOff>
    </xdr:from>
    <xdr:to>
      <xdr:col>107</xdr:col>
      <xdr:colOff>101600</xdr:colOff>
      <xdr:row>59</xdr:row>
      <xdr:rowOff>9815</xdr:rowOff>
    </xdr:to>
    <xdr:sp macro="" textlink="">
      <xdr:nvSpPr>
        <xdr:cNvPr id="810" name="楕円 809"/>
        <xdr:cNvSpPr/>
      </xdr:nvSpPr>
      <xdr:spPr>
        <a:xfrm>
          <a:off x="20383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942</xdr:rowOff>
    </xdr:from>
    <xdr:ext cx="378565" cy="259045"/>
    <xdr:sp macro="" textlink="">
      <xdr:nvSpPr>
        <xdr:cNvPr id="811" name="テキスト ボックス 810"/>
        <xdr:cNvSpPr txBox="1"/>
      </xdr:nvSpPr>
      <xdr:spPr>
        <a:xfrm>
          <a:off x="20245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80945</xdr:rowOff>
    </xdr:from>
    <xdr:to>
      <xdr:col>102</xdr:col>
      <xdr:colOff>165100</xdr:colOff>
      <xdr:row>59</xdr:row>
      <xdr:rowOff>11095</xdr:rowOff>
    </xdr:to>
    <xdr:sp macro="" textlink="">
      <xdr:nvSpPr>
        <xdr:cNvPr id="812" name="楕円 811"/>
        <xdr:cNvSpPr/>
      </xdr:nvSpPr>
      <xdr:spPr>
        <a:xfrm>
          <a:off x="19494500" y="10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2222</xdr:rowOff>
    </xdr:from>
    <xdr:ext cx="378565" cy="259045"/>
    <xdr:sp macro="" textlink="">
      <xdr:nvSpPr>
        <xdr:cNvPr id="813" name="テキスト ボックス 812"/>
        <xdr:cNvSpPr txBox="1"/>
      </xdr:nvSpPr>
      <xdr:spPr>
        <a:xfrm>
          <a:off x="19356017" y="1011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77401</xdr:rowOff>
    </xdr:from>
    <xdr:to>
      <xdr:col>98</xdr:col>
      <xdr:colOff>38100</xdr:colOff>
      <xdr:row>59</xdr:row>
      <xdr:rowOff>7551</xdr:rowOff>
    </xdr:to>
    <xdr:sp macro="" textlink="">
      <xdr:nvSpPr>
        <xdr:cNvPr id="814" name="楕円 813"/>
        <xdr:cNvSpPr/>
      </xdr:nvSpPr>
      <xdr:spPr>
        <a:xfrm>
          <a:off x="18605500" y="100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170128</xdr:rowOff>
    </xdr:from>
    <xdr:ext cx="378565" cy="259045"/>
    <xdr:sp macro="" textlink="">
      <xdr:nvSpPr>
        <xdr:cNvPr id="815" name="テキスト ボックス 814"/>
        <xdr:cNvSpPr txBox="1"/>
      </xdr:nvSpPr>
      <xdr:spPr>
        <a:xfrm>
          <a:off x="18467017" y="101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163830</xdr:rowOff>
    </xdr:from>
    <xdr:to>
      <xdr:col>116</xdr:col>
      <xdr:colOff>63500</xdr:colOff>
      <xdr:row>76</xdr:row>
      <xdr:rowOff>41111</xdr:rowOff>
    </xdr:to>
    <xdr:cxnSp macro="">
      <xdr:nvCxnSpPr>
        <xdr:cNvPr id="845" name="直線コネクタ 844"/>
        <xdr:cNvCxnSpPr/>
      </xdr:nvCxnSpPr>
      <xdr:spPr>
        <a:xfrm flipV="1">
          <a:off x="21323300" y="13022580"/>
          <a:ext cx="838200" cy="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35027</xdr:rowOff>
    </xdr:from>
    <xdr:to>
      <xdr:col>111</xdr:col>
      <xdr:colOff>177800</xdr:colOff>
      <xdr:row>76</xdr:row>
      <xdr:rowOff>41111</xdr:rowOff>
    </xdr:to>
    <xdr:cxnSp macro="">
      <xdr:nvCxnSpPr>
        <xdr:cNvPr id="848" name="直線コネクタ 847"/>
        <xdr:cNvCxnSpPr/>
      </xdr:nvCxnSpPr>
      <xdr:spPr>
        <a:xfrm>
          <a:off x="20434300" y="13065227"/>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35027</xdr:rowOff>
    </xdr:from>
    <xdr:to>
      <xdr:col>107</xdr:col>
      <xdr:colOff>50800</xdr:colOff>
      <xdr:row>76</xdr:row>
      <xdr:rowOff>53111</xdr:rowOff>
    </xdr:to>
    <xdr:cxnSp macro="">
      <xdr:nvCxnSpPr>
        <xdr:cNvPr id="851" name="直線コネクタ 850"/>
        <xdr:cNvCxnSpPr/>
      </xdr:nvCxnSpPr>
      <xdr:spPr>
        <a:xfrm flipV="1">
          <a:off x="19545300" y="13065227"/>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16180</xdr:rowOff>
    </xdr:from>
    <xdr:to>
      <xdr:col>102</xdr:col>
      <xdr:colOff>114300</xdr:colOff>
      <xdr:row>76</xdr:row>
      <xdr:rowOff>53111</xdr:rowOff>
    </xdr:to>
    <xdr:cxnSp macro="">
      <xdr:nvCxnSpPr>
        <xdr:cNvPr id="854" name="直線コネクタ 853"/>
        <xdr:cNvCxnSpPr/>
      </xdr:nvCxnSpPr>
      <xdr:spPr>
        <a:xfrm>
          <a:off x="18656300" y="12874930"/>
          <a:ext cx="889000" cy="20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113030</xdr:rowOff>
    </xdr:from>
    <xdr:to>
      <xdr:col>116</xdr:col>
      <xdr:colOff>114300</xdr:colOff>
      <xdr:row>76</xdr:row>
      <xdr:rowOff>43180</xdr:rowOff>
    </xdr:to>
    <xdr:sp macro="" textlink="">
      <xdr:nvSpPr>
        <xdr:cNvPr id="864" name="楕円 863"/>
        <xdr:cNvSpPr/>
      </xdr:nvSpPr>
      <xdr:spPr>
        <a:xfrm>
          <a:off x="221107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135907</xdr:rowOff>
    </xdr:from>
    <xdr:ext cx="534377" cy="259045"/>
    <xdr:sp macro="" textlink="">
      <xdr:nvSpPr>
        <xdr:cNvPr id="865" name="繰出金該当値テキスト"/>
        <xdr:cNvSpPr txBox="1"/>
      </xdr:nvSpPr>
      <xdr:spPr>
        <a:xfrm>
          <a:off x="22212300" y="128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161761</xdr:rowOff>
    </xdr:from>
    <xdr:to>
      <xdr:col>112</xdr:col>
      <xdr:colOff>38100</xdr:colOff>
      <xdr:row>76</xdr:row>
      <xdr:rowOff>91911</xdr:rowOff>
    </xdr:to>
    <xdr:sp macro="" textlink="">
      <xdr:nvSpPr>
        <xdr:cNvPr id="866" name="楕円 865"/>
        <xdr:cNvSpPr/>
      </xdr:nvSpPr>
      <xdr:spPr>
        <a:xfrm>
          <a:off x="21272500" y="130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108437</xdr:rowOff>
    </xdr:from>
    <xdr:ext cx="534377" cy="259045"/>
    <xdr:sp macro="" textlink="">
      <xdr:nvSpPr>
        <xdr:cNvPr id="867" name="テキスト ボックス 866"/>
        <xdr:cNvSpPr txBox="1"/>
      </xdr:nvSpPr>
      <xdr:spPr>
        <a:xfrm>
          <a:off x="21056111" y="127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155677</xdr:rowOff>
    </xdr:from>
    <xdr:to>
      <xdr:col>107</xdr:col>
      <xdr:colOff>101600</xdr:colOff>
      <xdr:row>76</xdr:row>
      <xdr:rowOff>85827</xdr:rowOff>
    </xdr:to>
    <xdr:sp macro="" textlink="">
      <xdr:nvSpPr>
        <xdr:cNvPr id="868" name="楕円 867"/>
        <xdr:cNvSpPr/>
      </xdr:nvSpPr>
      <xdr:spPr>
        <a:xfrm>
          <a:off x="20383500" y="1301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102354</xdr:rowOff>
    </xdr:from>
    <xdr:ext cx="534377" cy="259045"/>
    <xdr:sp macro="" textlink="">
      <xdr:nvSpPr>
        <xdr:cNvPr id="869" name="テキスト ボックス 868"/>
        <xdr:cNvSpPr txBox="1"/>
      </xdr:nvSpPr>
      <xdr:spPr>
        <a:xfrm>
          <a:off x="20167111" y="1278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2311</xdr:rowOff>
    </xdr:from>
    <xdr:to>
      <xdr:col>102</xdr:col>
      <xdr:colOff>165100</xdr:colOff>
      <xdr:row>76</xdr:row>
      <xdr:rowOff>103911</xdr:rowOff>
    </xdr:to>
    <xdr:sp macro="" textlink="">
      <xdr:nvSpPr>
        <xdr:cNvPr id="870" name="楕円 869"/>
        <xdr:cNvSpPr/>
      </xdr:nvSpPr>
      <xdr:spPr>
        <a:xfrm>
          <a:off x="19494500" y="1303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120438</xdr:rowOff>
    </xdr:from>
    <xdr:ext cx="534377" cy="259045"/>
    <xdr:sp macro="" textlink="">
      <xdr:nvSpPr>
        <xdr:cNvPr id="871" name="テキスト ボックス 870"/>
        <xdr:cNvSpPr txBox="1"/>
      </xdr:nvSpPr>
      <xdr:spPr>
        <a:xfrm>
          <a:off x="19278111" y="1280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136830</xdr:rowOff>
    </xdr:from>
    <xdr:to>
      <xdr:col>98</xdr:col>
      <xdr:colOff>38100</xdr:colOff>
      <xdr:row>75</xdr:row>
      <xdr:rowOff>66980</xdr:rowOff>
    </xdr:to>
    <xdr:sp macro="" textlink="">
      <xdr:nvSpPr>
        <xdr:cNvPr id="872" name="楕円 871"/>
        <xdr:cNvSpPr/>
      </xdr:nvSpPr>
      <xdr:spPr>
        <a:xfrm>
          <a:off x="18605500" y="128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83507</xdr:rowOff>
    </xdr:from>
    <xdr:ext cx="534377" cy="259045"/>
    <xdr:sp macro="" textlink="">
      <xdr:nvSpPr>
        <xdr:cNvPr id="873" name="テキスト ボックス 872"/>
        <xdr:cNvSpPr txBox="1"/>
      </xdr:nvSpPr>
      <xdr:spPr>
        <a:xfrm>
          <a:off x="18389111" y="1259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782</a:t>
          </a:r>
          <a:r>
            <a:rPr kumimoji="1" lang="ja-JP" altLang="en-US" sz="1300">
              <a:latin typeface="ＭＳ Ｐゴシック" panose="020B0600070205080204" pitchFamily="50" charset="-128"/>
              <a:ea typeface="ＭＳ Ｐゴシック" panose="020B0600070205080204" pitchFamily="50" charset="-128"/>
            </a:rPr>
            <a:t>千円となった。上位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項目は人件費、扶助費、物件費、補助費等、公債費である。人件費は住民一人当たり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135,607</a:t>
          </a:r>
          <a:r>
            <a:rPr kumimoji="1" lang="ja-JP" altLang="en-US" sz="1300">
              <a:latin typeface="ＭＳ Ｐゴシック" panose="020B0600070205080204" pitchFamily="50" charset="-128"/>
              <a:ea typeface="ＭＳ Ｐゴシック" panose="020B0600070205080204" pitchFamily="50" charset="-128"/>
            </a:rPr>
            <a:t>円となり、前年度より増加した。主な要因は退職手当組合負担金の増加である。例年、類似団体平均を上回っているため、今後も、定員適正化計画を推し進め、人件費の抑制に取り組む。扶助費は住民一人当たり</a:t>
          </a:r>
          <a:r>
            <a:rPr kumimoji="1" lang="en-US" altLang="ja-JP" sz="1300">
              <a:latin typeface="ＭＳ Ｐゴシック" panose="020B0600070205080204" pitchFamily="50" charset="-128"/>
              <a:ea typeface="ＭＳ Ｐゴシック" panose="020B0600070205080204" pitchFamily="50" charset="-128"/>
            </a:rPr>
            <a:t>119,775</a:t>
          </a:r>
          <a:r>
            <a:rPr kumimoji="1" lang="ja-JP" altLang="en-US" sz="1300">
              <a:latin typeface="ＭＳ Ｐゴシック" panose="020B0600070205080204" pitchFamily="50" charset="-128"/>
              <a:ea typeface="ＭＳ Ｐゴシック" panose="020B0600070205080204" pitchFamily="50" charset="-128"/>
            </a:rPr>
            <a:t>円となった。価格高騰重点支援給付事業の増加等により、令和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年度から引き続き高い水準となった。物件費は住民一人当たり</a:t>
          </a:r>
          <a:r>
            <a:rPr kumimoji="1" lang="en-US" altLang="ja-JP" sz="1300">
              <a:latin typeface="ＭＳ Ｐゴシック" panose="020B0600070205080204" pitchFamily="50" charset="-128"/>
              <a:ea typeface="ＭＳ Ｐゴシック" panose="020B0600070205080204" pitchFamily="50" charset="-128"/>
            </a:rPr>
            <a:t>114,923</a:t>
          </a:r>
          <a:r>
            <a:rPr kumimoji="1" lang="ja-JP" altLang="en-US" sz="1300">
              <a:latin typeface="ＭＳ Ｐゴシック" panose="020B0600070205080204" pitchFamily="50" charset="-128"/>
              <a:ea typeface="ＭＳ Ｐゴシック" panose="020B0600070205080204" pitchFamily="50" charset="-128"/>
            </a:rPr>
            <a:t>円となった。新型コロナウイルスワクチン接種事業の減少によって前年度より減少したが、例年、類似団体平均を上回っているため、適切な物件費の抑制に取り組む必要がある。補助費等は住民一人当たり</a:t>
          </a:r>
          <a:r>
            <a:rPr kumimoji="1" lang="en-US" altLang="ja-JP" sz="1300">
              <a:latin typeface="ＭＳ Ｐゴシック" panose="020B0600070205080204" pitchFamily="50" charset="-128"/>
              <a:ea typeface="ＭＳ Ｐゴシック" panose="020B0600070205080204" pitchFamily="50" charset="-128"/>
            </a:rPr>
            <a:t>98,675</a:t>
          </a:r>
          <a:r>
            <a:rPr kumimoji="1" lang="ja-JP" altLang="en-US" sz="1300">
              <a:latin typeface="ＭＳ Ｐゴシック" panose="020B0600070205080204" pitchFamily="50" charset="-128"/>
              <a:ea typeface="ＭＳ Ｐゴシック" panose="020B0600070205080204" pitchFamily="50" charset="-128"/>
            </a:rPr>
            <a:t>円となった。前年度に財産の処分に伴い国庫補助金を一部返還したことが減少の要因である。公債費は住民一人当たり</a:t>
          </a:r>
          <a:r>
            <a:rPr kumimoji="1" lang="en-US" altLang="ja-JP" sz="1300">
              <a:latin typeface="ＭＳ Ｐゴシック" panose="020B0600070205080204" pitchFamily="50" charset="-128"/>
              <a:ea typeface="ＭＳ Ｐゴシック" panose="020B0600070205080204" pitchFamily="50" charset="-128"/>
            </a:rPr>
            <a:t>97,162</a:t>
          </a:r>
          <a:r>
            <a:rPr kumimoji="1" lang="ja-JP" altLang="en-US" sz="1300">
              <a:latin typeface="ＭＳ Ｐゴシック" panose="020B0600070205080204" pitchFamily="50" charset="-128"/>
              <a:ea typeface="ＭＳ Ｐゴシック" panose="020B0600070205080204" pitchFamily="50" charset="-128"/>
            </a:rPr>
            <a:t>円となり、依然として類似団体平均を上回っている。過去の大型建設事業に係る地方債の元金償還が高い水準の大きな要因である。建設事業は計画的かつ必要最低限とし、新規発債の抑制や、利率見直し等を行うことで比率の上昇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26,611
25,538
537.71
21,432,473
20,803,166
523,873
12,223,693
20,137,742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135509</xdr:rowOff>
    </xdr:from>
    <xdr:to>
      <xdr:col>24</xdr:col>
      <xdr:colOff>63500</xdr:colOff>
      <xdr:row>34</xdr:row>
      <xdr:rowOff>145605</xdr:rowOff>
    </xdr:to>
    <xdr:cxnSp macro="">
      <xdr:nvCxnSpPr>
        <xdr:cNvPr id="61" name="直線コネクタ 60"/>
        <xdr:cNvCxnSpPr/>
      </xdr:nvCxnSpPr>
      <xdr:spPr>
        <a:xfrm flipV="1">
          <a:off x="3797300" y="5964809"/>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145605</xdr:rowOff>
    </xdr:from>
    <xdr:to>
      <xdr:col>19</xdr:col>
      <xdr:colOff>177800</xdr:colOff>
      <xdr:row>34</xdr:row>
      <xdr:rowOff>165036</xdr:rowOff>
    </xdr:to>
    <xdr:cxnSp macro="">
      <xdr:nvCxnSpPr>
        <xdr:cNvPr id="64" name="直線コネクタ 63"/>
        <xdr:cNvCxnSpPr/>
      </xdr:nvCxnSpPr>
      <xdr:spPr>
        <a:xfrm flipV="1">
          <a:off x="2908300" y="597490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165036</xdr:rowOff>
    </xdr:from>
    <xdr:to>
      <xdr:col>15</xdr:col>
      <xdr:colOff>50800</xdr:colOff>
      <xdr:row>35</xdr:row>
      <xdr:rowOff>11113</xdr:rowOff>
    </xdr:to>
    <xdr:cxnSp macro="">
      <xdr:nvCxnSpPr>
        <xdr:cNvPr id="67" name="直線コネクタ 66"/>
        <xdr:cNvCxnSpPr/>
      </xdr:nvCxnSpPr>
      <xdr:spPr>
        <a:xfrm flipV="1">
          <a:off x="2019300" y="5994336"/>
          <a:ext cx="8890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87122</xdr:rowOff>
    </xdr:from>
    <xdr:to>
      <xdr:col>10</xdr:col>
      <xdr:colOff>114300</xdr:colOff>
      <xdr:row>35</xdr:row>
      <xdr:rowOff>11113</xdr:rowOff>
    </xdr:to>
    <xdr:cxnSp macro="">
      <xdr:nvCxnSpPr>
        <xdr:cNvPr id="70" name="直線コネクタ 69"/>
        <xdr:cNvCxnSpPr/>
      </xdr:nvCxnSpPr>
      <xdr:spPr>
        <a:xfrm>
          <a:off x="1130300" y="5916422"/>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84709</xdr:rowOff>
    </xdr:from>
    <xdr:to>
      <xdr:col>24</xdr:col>
      <xdr:colOff>114300</xdr:colOff>
      <xdr:row>35</xdr:row>
      <xdr:rowOff>14859</xdr:rowOff>
    </xdr:to>
    <xdr:sp macro="" textlink="">
      <xdr:nvSpPr>
        <xdr:cNvPr id="80" name="楕円 79"/>
        <xdr:cNvSpPr/>
      </xdr:nvSpPr>
      <xdr:spPr>
        <a:xfrm>
          <a:off x="4584700" y="59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107586</xdr:rowOff>
    </xdr:from>
    <xdr:ext cx="469744" cy="259045"/>
    <xdr:sp macro="" textlink="">
      <xdr:nvSpPr>
        <xdr:cNvPr id="81" name="議会費該当値テキスト"/>
        <xdr:cNvSpPr txBox="1"/>
      </xdr:nvSpPr>
      <xdr:spPr>
        <a:xfrm>
          <a:off x="4686300" y="57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94805</xdr:rowOff>
    </xdr:from>
    <xdr:to>
      <xdr:col>20</xdr:col>
      <xdr:colOff>38100</xdr:colOff>
      <xdr:row>35</xdr:row>
      <xdr:rowOff>24955</xdr:rowOff>
    </xdr:to>
    <xdr:sp macro="" textlink="">
      <xdr:nvSpPr>
        <xdr:cNvPr id="82" name="楕円 81"/>
        <xdr:cNvSpPr/>
      </xdr:nvSpPr>
      <xdr:spPr>
        <a:xfrm>
          <a:off x="3746500" y="59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41482</xdr:rowOff>
    </xdr:from>
    <xdr:ext cx="469744" cy="259045"/>
    <xdr:sp macro="" textlink="">
      <xdr:nvSpPr>
        <xdr:cNvPr id="83" name="テキスト ボックス 82"/>
        <xdr:cNvSpPr txBox="1"/>
      </xdr:nvSpPr>
      <xdr:spPr>
        <a:xfrm>
          <a:off x="3562428" y="569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114236</xdr:rowOff>
    </xdr:from>
    <xdr:to>
      <xdr:col>15</xdr:col>
      <xdr:colOff>101600</xdr:colOff>
      <xdr:row>35</xdr:row>
      <xdr:rowOff>44386</xdr:rowOff>
    </xdr:to>
    <xdr:sp macro="" textlink="">
      <xdr:nvSpPr>
        <xdr:cNvPr id="84" name="楕円 83"/>
        <xdr:cNvSpPr/>
      </xdr:nvSpPr>
      <xdr:spPr>
        <a:xfrm>
          <a:off x="2857500" y="5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60913</xdr:rowOff>
    </xdr:from>
    <xdr:ext cx="469744" cy="259045"/>
    <xdr:sp macro="" textlink="">
      <xdr:nvSpPr>
        <xdr:cNvPr id="85" name="テキスト ボックス 84"/>
        <xdr:cNvSpPr txBox="1"/>
      </xdr:nvSpPr>
      <xdr:spPr>
        <a:xfrm>
          <a:off x="2673428" y="571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131763</xdr:rowOff>
    </xdr:from>
    <xdr:to>
      <xdr:col>10</xdr:col>
      <xdr:colOff>165100</xdr:colOff>
      <xdr:row>35</xdr:row>
      <xdr:rowOff>61913</xdr:rowOff>
    </xdr:to>
    <xdr:sp macro="" textlink="">
      <xdr:nvSpPr>
        <xdr:cNvPr id="86" name="楕円 85"/>
        <xdr:cNvSpPr/>
      </xdr:nvSpPr>
      <xdr:spPr>
        <a:xfrm>
          <a:off x="1968500" y="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78440</xdr:rowOff>
    </xdr:from>
    <xdr:ext cx="469744" cy="259045"/>
    <xdr:sp macro="" textlink="">
      <xdr:nvSpPr>
        <xdr:cNvPr id="87" name="テキスト ボックス 86"/>
        <xdr:cNvSpPr txBox="1"/>
      </xdr:nvSpPr>
      <xdr:spPr>
        <a:xfrm>
          <a:off x="1784428" y="573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36322</xdr:rowOff>
    </xdr:from>
    <xdr:to>
      <xdr:col>6</xdr:col>
      <xdr:colOff>38100</xdr:colOff>
      <xdr:row>34</xdr:row>
      <xdr:rowOff>137922</xdr:rowOff>
    </xdr:to>
    <xdr:sp macro="" textlink="">
      <xdr:nvSpPr>
        <xdr:cNvPr id="88" name="楕円 87"/>
        <xdr:cNvSpPr/>
      </xdr:nvSpPr>
      <xdr:spPr>
        <a:xfrm>
          <a:off x="10795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154449</xdr:rowOff>
    </xdr:from>
    <xdr:ext cx="469744" cy="259045"/>
    <xdr:sp macro="" textlink="">
      <xdr:nvSpPr>
        <xdr:cNvPr id="89" name="テキスト ボックス 88"/>
        <xdr:cNvSpPr txBox="1"/>
      </xdr:nvSpPr>
      <xdr:spPr>
        <a:xfrm>
          <a:off x="895428"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55744</xdr:rowOff>
    </xdr:from>
    <xdr:to>
      <xdr:col>24</xdr:col>
      <xdr:colOff>63500</xdr:colOff>
      <xdr:row>58</xdr:row>
      <xdr:rowOff>89018</xdr:rowOff>
    </xdr:to>
    <xdr:cxnSp macro="">
      <xdr:nvCxnSpPr>
        <xdr:cNvPr id="118" name="直線コネクタ 117"/>
        <xdr:cNvCxnSpPr/>
      </xdr:nvCxnSpPr>
      <xdr:spPr>
        <a:xfrm flipV="1">
          <a:off x="3797300" y="9999844"/>
          <a:ext cx="8382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89018</xdr:rowOff>
    </xdr:from>
    <xdr:to>
      <xdr:col>19</xdr:col>
      <xdr:colOff>177800</xdr:colOff>
      <xdr:row>58</xdr:row>
      <xdr:rowOff>92046</xdr:rowOff>
    </xdr:to>
    <xdr:cxnSp macro="">
      <xdr:nvCxnSpPr>
        <xdr:cNvPr id="121" name="直線コネクタ 120"/>
        <xdr:cNvCxnSpPr/>
      </xdr:nvCxnSpPr>
      <xdr:spPr>
        <a:xfrm flipV="1">
          <a:off x="2908300" y="10033118"/>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135134</xdr:rowOff>
    </xdr:from>
    <xdr:to>
      <xdr:col>15</xdr:col>
      <xdr:colOff>50800</xdr:colOff>
      <xdr:row>58</xdr:row>
      <xdr:rowOff>92046</xdr:rowOff>
    </xdr:to>
    <xdr:cxnSp macro="">
      <xdr:nvCxnSpPr>
        <xdr:cNvPr id="124" name="直線コネクタ 123"/>
        <xdr:cNvCxnSpPr/>
      </xdr:nvCxnSpPr>
      <xdr:spPr>
        <a:xfrm>
          <a:off x="2019300" y="9907784"/>
          <a:ext cx="889000" cy="1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135134</xdr:rowOff>
    </xdr:from>
    <xdr:to>
      <xdr:col>10</xdr:col>
      <xdr:colOff>114300</xdr:colOff>
      <xdr:row>58</xdr:row>
      <xdr:rowOff>71827</xdr:rowOff>
    </xdr:to>
    <xdr:cxnSp macro="">
      <xdr:nvCxnSpPr>
        <xdr:cNvPr id="127" name="直線コネクタ 126"/>
        <xdr:cNvCxnSpPr/>
      </xdr:nvCxnSpPr>
      <xdr:spPr>
        <a:xfrm flipV="1">
          <a:off x="1130300" y="9907784"/>
          <a:ext cx="889000" cy="10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4944</xdr:rowOff>
    </xdr:from>
    <xdr:to>
      <xdr:col>24</xdr:col>
      <xdr:colOff>114300</xdr:colOff>
      <xdr:row>58</xdr:row>
      <xdr:rowOff>106544</xdr:rowOff>
    </xdr:to>
    <xdr:sp macro="" textlink="">
      <xdr:nvSpPr>
        <xdr:cNvPr id="137" name="楕円 136"/>
        <xdr:cNvSpPr/>
      </xdr:nvSpPr>
      <xdr:spPr>
        <a:xfrm>
          <a:off x="4584700" y="99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99010" cy="259045"/>
    <xdr:sp macro="" textlink="">
      <xdr:nvSpPr>
        <xdr:cNvPr id="138" name="総務費該当値テキスト"/>
        <xdr:cNvSpPr txBox="1"/>
      </xdr:nvSpPr>
      <xdr:spPr>
        <a:xfrm>
          <a:off x="4686300" y="99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38218</xdr:rowOff>
    </xdr:from>
    <xdr:to>
      <xdr:col>20</xdr:col>
      <xdr:colOff>38100</xdr:colOff>
      <xdr:row>58</xdr:row>
      <xdr:rowOff>139818</xdr:rowOff>
    </xdr:to>
    <xdr:sp macro="" textlink="">
      <xdr:nvSpPr>
        <xdr:cNvPr id="139" name="楕円 138"/>
        <xdr:cNvSpPr/>
      </xdr:nvSpPr>
      <xdr:spPr>
        <a:xfrm>
          <a:off x="3746500" y="99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130945</xdr:rowOff>
    </xdr:from>
    <xdr:ext cx="534377" cy="259045"/>
    <xdr:sp macro="" textlink="">
      <xdr:nvSpPr>
        <xdr:cNvPr id="140" name="テキスト ボックス 139"/>
        <xdr:cNvSpPr txBox="1"/>
      </xdr:nvSpPr>
      <xdr:spPr>
        <a:xfrm>
          <a:off x="3530111" y="1007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41246</xdr:rowOff>
    </xdr:from>
    <xdr:to>
      <xdr:col>15</xdr:col>
      <xdr:colOff>101600</xdr:colOff>
      <xdr:row>58</xdr:row>
      <xdr:rowOff>142846</xdr:rowOff>
    </xdr:to>
    <xdr:sp macro="" textlink="">
      <xdr:nvSpPr>
        <xdr:cNvPr id="141" name="楕円 140"/>
        <xdr:cNvSpPr/>
      </xdr:nvSpPr>
      <xdr:spPr>
        <a:xfrm>
          <a:off x="2857500" y="99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133973</xdr:rowOff>
    </xdr:from>
    <xdr:ext cx="534377" cy="259045"/>
    <xdr:sp macro="" textlink="">
      <xdr:nvSpPr>
        <xdr:cNvPr id="142" name="テキスト ボックス 141"/>
        <xdr:cNvSpPr txBox="1"/>
      </xdr:nvSpPr>
      <xdr:spPr>
        <a:xfrm>
          <a:off x="2641111" y="100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84334</xdr:rowOff>
    </xdr:from>
    <xdr:to>
      <xdr:col>10</xdr:col>
      <xdr:colOff>165100</xdr:colOff>
      <xdr:row>58</xdr:row>
      <xdr:rowOff>14484</xdr:rowOff>
    </xdr:to>
    <xdr:sp macro="" textlink="">
      <xdr:nvSpPr>
        <xdr:cNvPr id="143" name="楕円 142"/>
        <xdr:cNvSpPr/>
      </xdr:nvSpPr>
      <xdr:spPr>
        <a:xfrm>
          <a:off x="1968500" y="9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5611</xdr:rowOff>
    </xdr:from>
    <xdr:ext cx="599010" cy="259045"/>
    <xdr:sp macro="" textlink="">
      <xdr:nvSpPr>
        <xdr:cNvPr id="144" name="テキスト ボックス 143"/>
        <xdr:cNvSpPr txBox="1"/>
      </xdr:nvSpPr>
      <xdr:spPr>
        <a:xfrm>
          <a:off x="1719795" y="994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21027</xdr:rowOff>
    </xdr:from>
    <xdr:to>
      <xdr:col>6</xdr:col>
      <xdr:colOff>38100</xdr:colOff>
      <xdr:row>58</xdr:row>
      <xdr:rowOff>122627</xdr:rowOff>
    </xdr:to>
    <xdr:sp macro="" textlink="">
      <xdr:nvSpPr>
        <xdr:cNvPr id="145" name="楕円 144"/>
        <xdr:cNvSpPr/>
      </xdr:nvSpPr>
      <xdr:spPr>
        <a:xfrm>
          <a:off x="1079500" y="99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139154</xdr:rowOff>
    </xdr:from>
    <xdr:ext cx="599010" cy="259045"/>
    <xdr:sp macro="" textlink="">
      <xdr:nvSpPr>
        <xdr:cNvPr id="146" name="テキスト ボックス 145"/>
        <xdr:cNvSpPr txBox="1"/>
      </xdr:nvSpPr>
      <xdr:spPr>
        <a:xfrm>
          <a:off x="830795" y="974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49042</xdr:rowOff>
    </xdr:from>
    <xdr:to>
      <xdr:col>24</xdr:col>
      <xdr:colOff>63500</xdr:colOff>
      <xdr:row>75</xdr:row>
      <xdr:rowOff>118290</xdr:rowOff>
    </xdr:to>
    <xdr:cxnSp macro="">
      <xdr:nvCxnSpPr>
        <xdr:cNvPr id="174" name="直線コネクタ 173"/>
        <xdr:cNvCxnSpPr/>
      </xdr:nvCxnSpPr>
      <xdr:spPr>
        <a:xfrm flipV="1">
          <a:off x="3797300" y="12907792"/>
          <a:ext cx="838200" cy="6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19342</xdr:rowOff>
    </xdr:from>
    <xdr:to>
      <xdr:col>19</xdr:col>
      <xdr:colOff>177800</xdr:colOff>
      <xdr:row>75</xdr:row>
      <xdr:rowOff>118290</xdr:rowOff>
    </xdr:to>
    <xdr:cxnSp macro="">
      <xdr:nvCxnSpPr>
        <xdr:cNvPr id="177" name="直線コネクタ 176"/>
        <xdr:cNvCxnSpPr/>
      </xdr:nvCxnSpPr>
      <xdr:spPr>
        <a:xfrm>
          <a:off x="2908300" y="12878092"/>
          <a:ext cx="889000" cy="9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19342</xdr:rowOff>
    </xdr:from>
    <xdr:to>
      <xdr:col>15</xdr:col>
      <xdr:colOff>50800</xdr:colOff>
      <xdr:row>76</xdr:row>
      <xdr:rowOff>14802</xdr:rowOff>
    </xdr:to>
    <xdr:cxnSp macro="">
      <xdr:nvCxnSpPr>
        <xdr:cNvPr id="180" name="直線コネクタ 179"/>
        <xdr:cNvCxnSpPr/>
      </xdr:nvCxnSpPr>
      <xdr:spPr>
        <a:xfrm flipV="1">
          <a:off x="2019300" y="12878092"/>
          <a:ext cx="889000" cy="16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6412</xdr:rowOff>
    </xdr:from>
    <xdr:to>
      <xdr:col>10</xdr:col>
      <xdr:colOff>114300</xdr:colOff>
      <xdr:row>76</xdr:row>
      <xdr:rowOff>14802</xdr:rowOff>
    </xdr:to>
    <xdr:cxnSp macro="">
      <xdr:nvCxnSpPr>
        <xdr:cNvPr id="183" name="直線コネクタ 182"/>
        <xdr:cNvCxnSpPr/>
      </xdr:nvCxnSpPr>
      <xdr:spPr>
        <a:xfrm>
          <a:off x="1130300" y="13036612"/>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169692</xdr:rowOff>
    </xdr:from>
    <xdr:to>
      <xdr:col>24</xdr:col>
      <xdr:colOff>114300</xdr:colOff>
      <xdr:row>75</xdr:row>
      <xdr:rowOff>99842</xdr:rowOff>
    </xdr:to>
    <xdr:sp macro="" textlink="">
      <xdr:nvSpPr>
        <xdr:cNvPr id="193" name="楕円 192"/>
        <xdr:cNvSpPr/>
      </xdr:nvSpPr>
      <xdr:spPr>
        <a:xfrm>
          <a:off x="4584700" y="128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21119</xdr:rowOff>
    </xdr:from>
    <xdr:ext cx="599010" cy="259045"/>
    <xdr:sp macro="" textlink="">
      <xdr:nvSpPr>
        <xdr:cNvPr id="194" name="民生費該当値テキスト"/>
        <xdr:cNvSpPr txBox="1"/>
      </xdr:nvSpPr>
      <xdr:spPr>
        <a:xfrm>
          <a:off x="4686300" y="1270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67490</xdr:rowOff>
    </xdr:from>
    <xdr:to>
      <xdr:col>20</xdr:col>
      <xdr:colOff>38100</xdr:colOff>
      <xdr:row>75</xdr:row>
      <xdr:rowOff>169090</xdr:rowOff>
    </xdr:to>
    <xdr:sp macro="" textlink="">
      <xdr:nvSpPr>
        <xdr:cNvPr id="195" name="楕円 194"/>
        <xdr:cNvSpPr/>
      </xdr:nvSpPr>
      <xdr:spPr>
        <a:xfrm>
          <a:off x="3746500" y="1292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14167</xdr:rowOff>
    </xdr:from>
    <xdr:ext cx="599010" cy="259045"/>
    <xdr:sp macro="" textlink="">
      <xdr:nvSpPr>
        <xdr:cNvPr id="196" name="テキスト ボックス 195"/>
        <xdr:cNvSpPr txBox="1"/>
      </xdr:nvSpPr>
      <xdr:spPr>
        <a:xfrm>
          <a:off x="3497795" y="1270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139992</xdr:rowOff>
    </xdr:from>
    <xdr:to>
      <xdr:col>15</xdr:col>
      <xdr:colOff>101600</xdr:colOff>
      <xdr:row>75</xdr:row>
      <xdr:rowOff>70142</xdr:rowOff>
    </xdr:to>
    <xdr:sp macro="" textlink="">
      <xdr:nvSpPr>
        <xdr:cNvPr id="197" name="楕円 196"/>
        <xdr:cNvSpPr/>
      </xdr:nvSpPr>
      <xdr:spPr>
        <a:xfrm>
          <a:off x="2857500" y="128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86669</xdr:rowOff>
    </xdr:from>
    <xdr:ext cx="599010" cy="259045"/>
    <xdr:sp macro="" textlink="">
      <xdr:nvSpPr>
        <xdr:cNvPr id="198" name="テキスト ボックス 197"/>
        <xdr:cNvSpPr txBox="1"/>
      </xdr:nvSpPr>
      <xdr:spPr>
        <a:xfrm>
          <a:off x="2608795" y="126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135452</xdr:rowOff>
    </xdr:from>
    <xdr:to>
      <xdr:col>10</xdr:col>
      <xdr:colOff>165100</xdr:colOff>
      <xdr:row>76</xdr:row>
      <xdr:rowOff>65602</xdr:rowOff>
    </xdr:to>
    <xdr:sp macro="" textlink="">
      <xdr:nvSpPr>
        <xdr:cNvPr id="199" name="楕円 198"/>
        <xdr:cNvSpPr/>
      </xdr:nvSpPr>
      <xdr:spPr>
        <a:xfrm>
          <a:off x="1968500" y="129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82129</xdr:rowOff>
    </xdr:from>
    <xdr:ext cx="599010" cy="259045"/>
    <xdr:sp macro="" textlink="">
      <xdr:nvSpPr>
        <xdr:cNvPr id="200" name="テキスト ボックス 199"/>
        <xdr:cNvSpPr txBox="1"/>
      </xdr:nvSpPr>
      <xdr:spPr>
        <a:xfrm>
          <a:off x="1719795" y="127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127063</xdr:rowOff>
    </xdr:from>
    <xdr:to>
      <xdr:col>6</xdr:col>
      <xdr:colOff>38100</xdr:colOff>
      <xdr:row>76</xdr:row>
      <xdr:rowOff>57212</xdr:rowOff>
    </xdr:to>
    <xdr:sp macro="" textlink="">
      <xdr:nvSpPr>
        <xdr:cNvPr id="201" name="楕円 200"/>
        <xdr:cNvSpPr/>
      </xdr:nvSpPr>
      <xdr:spPr>
        <a:xfrm>
          <a:off x="1079500" y="12985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73740</xdr:rowOff>
    </xdr:from>
    <xdr:ext cx="599010" cy="259045"/>
    <xdr:sp macro="" textlink="">
      <xdr:nvSpPr>
        <xdr:cNvPr id="202" name="テキスト ボックス 201"/>
        <xdr:cNvSpPr txBox="1"/>
      </xdr:nvSpPr>
      <xdr:spPr>
        <a:xfrm>
          <a:off x="830795" y="1276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167567</xdr:rowOff>
    </xdr:from>
    <xdr:to>
      <xdr:col>24</xdr:col>
      <xdr:colOff>63500</xdr:colOff>
      <xdr:row>97</xdr:row>
      <xdr:rowOff>17270</xdr:rowOff>
    </xdr:to>
    <xdr:cxnSp macro="">
      <xdr:nvCxnSpPr>
        <xdr:cNvPr id="229" name="直線コネクタ 228"/>
        <xdr:cNvCxnSpPr/>
      </xdr:nvCxnSpPr>
      <xdr:spPr>
        <a:xfrm>
          <a:off x="3797300" y="16626767"/>
          <a:ext cx="8382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157485</xdr:rowOff>
    </xdr:from>
    <xdr:to>
      <xdr:col>19</xdr:col>
      <xdr:colOff>177800</xdr:colOff>
      <xdr:row>96</xdr:row>
      <xdr:rowOff>167567</xdr:rowOff>
    </xdr:to>
    <xdr:cxnSp macro="">
      <xdr:nvCxnSpPr>
        <xdr:cNvPr id="232" name="直線コネクタ 231"/>
        <xdr:cNvCxnSpPr/>
      </xdr:nvCxnSpPr>
      <xdr:spPr>
        <a:xfrm>
          <a:off x="2908300" y="16616685"/>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157485</xdr:rowOff>
    </xdr:from>
    <xdr:to>
      <xdr:col>15</xdr:col>
      <xdr:colOff>50800</xdr:colOff>
      <xdr:row>97</xdr:row>
      <xdr:rowOff>75628</xdr:rowOff>
    </xdr:to>
    <xdr:cxnSp macro="">
      <xdr:nvCxnSpPr>
        <xdr:cNvPr id="235" name="直線コネクタ 234"/>
        <xdr:cNvCxnSpPr/>
      </xdr:nvCxnSpPr>
      <xdr:spPr>
        <a:xfrm flipV="1">
          <a:off x="2019300" y="16616685"/>
          <a:ext cx="889000" cy="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75299</xdr:rowOff>
    </xdr:from>
    <xdr:to>
      <xdr:col>10</xdr:col>
      <xdr:colOff>114300</xdr:colOff>
      <xdr:row>97</xdr:row>
      <xdr:rowOff>75628</xdr:rowOff>
    </xdr:to>
    <xdr:cxnSp macro="">
      <xdr:nvCxnSpPr>
        <xdr:cNvPr id="238" name="直線コネクタ 237"/>
        <xdr:cNvCxnSpPr/>
      </xdr:nvCxnSpPr>
      <xdr:spPr>
        <a:xfrm>
          <a:off x="1130300" y="16705949"/>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137920</xdr:rowOff>
    </xdr:from>
    <xdr:to>
      <xdr:col>24</xdr:col>
      <xdr:colOff>114300</xdr:colOff>
      <xdr:row>97</xdr:row>
      <xdr:rowOff>68070</xdr:rowOff>
    </xdr:to>
    <xdr:sp macro="" textlink="">
      <xdr:nvSpPr>
        <xdr:cNvPr id="248" name="楕円 247"/>
        <xdr:cNvSpPr/>
      </xdr:nvSpPr>
      <xdr:spPr>
        <a:xfrm>
          <a:off x="4584700" y="16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116347</xdr:rowOff>
    </xdr:from>
    <xdr:ext cx="534377" cy="259045"/>
    <xdr:sp macro="" textlink="">
      <xdr:nvSpPr>
        <xdr:cNvPr id="249" name="衛生費該当値テキスト"/>
        <xdr:cNvSpPr txBox="1"/>
      </xdr:nvSpPr>
      <xdr:spPr>
        <a:xfrm>
          <a:off x="4686300" y="1657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116767</xdr:rowOff>
    </xdr:from>
    <xdr:to>
      <xdr:col>20</xdr:col>
      <xdr:colOff>38100</xdr:colOff>
      <xdr:row>97</xdr:row>
      <xdr:rowOff>46917</xdr:rowOff>
    </xdr:to>
    <xdr:sp macro="" textlink="">
      <xdr:nvSpPr>
        <xdr:cNvPr id="250" name="楕円 249"/>
        <xdr:cNvSpPr/>
      </xdr:nvSpPr>
      <xdr:spPr>
        <a:xfrm>
          <a:off x="3746500" y="165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63444</xdr:rowOff>
    </xdr:from>
    <xdr:ext cx="534377" cy="259045"/>
    <xdr:sp macro="" textlink="">
      <xdr:nvSpPr>
        <xdr:cNvPr id="251" name="テキスト ボックス 250"/>
        <xdr:cNvSpPr txBox="1"/>
      </xdr:nvSpPr>
      <xdr:spPr>
        <a:xfrm>
          <a:off x="3530111" y="1635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106685</xdr:rowOff>
    </xdr:from>
    <xdr:to>
      <xdr:col>15</xdr:col>
      <xdr:colOff>101600</xdr:colOff>
      <xdr:row>97</xdr:row>
      <xdr:rowOff>36835</xdr:rowOff>
    </xdr:to>
    <xdr:sp macro="" textlink="">
      <xdr:nvSpPr>
        <xdr:cNvPr id="252" name="楕円 251"/>
        <xdr:cNvSpPr/>
      </xdr:nvSpPr>
      <xdr:spPr>
        <a:xfrm>
          <a:off x="2857500" y="165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53362</xdr:rowOff>
    </xdr:from>
    <xdr:ext cx="534377" cy="259045"/>
    <xdr:sp macro="" textlink="">
      <xdr:nvSpPr>
        <xdr:cNvPr id="253" name="テキスト ボックス 252"/>
        <xdr:cNvSpPr txBox="1"/>
      </xdr:nvSpPr>
      <xdr:spPr>
        <a:xfrm>
          <a:off x="2641111" y="163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24828</xdr:rowOff>
    </xdr:from>
    <xdr:to>
      <xdr:col>10</xdr:col>
      <xdr:colOff>165100</xdr:colOff>
      <xdr:row>97</xdr:row>
      <xdr:rowOff>126428</xdr:rowOff>
    </xdr:to>
    <xdr:sp macro="" textlink="">
      <xdr:nvSpPr>
        <xdr:cNvPr id="254" name="楕円 253"/>
        <xdr:cNvSpPr/>
      </xdr:nvSpPr>
      <xdr:spPr>
        <a:xfrm>
          <a:off x="1968500" y="166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117555</xdr:rowOff>
    </xdr:from>
    <xdr:ext cx="534377" cy="259045"/>
    <xdr:sp macro="" textlink="">
      <xdr:nvSpPr>
        <xdr:cNvPr id="255" name="テキスト ボックス 254"/>
        <xdr:cNvSpPr txBox="1"/>
      </xdr:nvSpPr>
      <xdr:spPr>
        <a:xfrm>
          <a:off x="1752111" y="167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24499</xdr:rowOff>
    </xdr:from>
    <xdr:to>
      <xdr:col>6</xdr:col>
      <xdr:colOff>38100</xdr:colOff>
      <xdr:row>97</xdr:row>
      <xdr:rowOff>126099</xdr:rowOff>
    </xdr:to>
    <xdr:sp macro="" textlink="">
      <xdr:nvSpPr>
        <xdr:cNvPr id="256" name="楕円 255"/>
        <xdr:cNvSpPr/>
      </xdr:nvSpPr>
      <xdr:spPr>
        <a:xfrm>
          <a:off x="1079500" y="166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117226</xdr:rowOff>
    </xdr:from>
    <xdr:ext cx="534377" cy="259045"/>
    <xdr:sp macro="" textlink="">
      <xdr:nvSpPr>
        <xdr:cNvPr id="257" name="テキスト ボックス 256"/>
        <xdr:cNvSpPr txBox="1"/>
      </xdr:nvSpPr>
      <xdr:spPr>
        <a:xfrm>
          <a:off x="863111" y="167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118799</xdr:rowOff>
    </xdr:from>
    <xdr:to>
      <xdr:col>55</xdr:col>
      <xdr:colOff>0</xdr:colOff>
      <xdr:row>37</xdr:row>
      <xdr:rowOff>159620</xdr:rowOff>
    </xdr:to>
    <xdr:cxnSp macro="">
      <xdr:nvCxnSpPr>
        <xdr:cNvPr id="288" name="直線コネクタ 287"/>
        <xdr:cNvCxnSpPr/>
      </xdr:nvCxnSpPr>
      <xdr:spPr>
        <a:xfrm>
          <a:off x="9639300" y="646244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118799</xdr:rowOff>
    </xdr:from>
    <xdr:to>
      <xdr:col>50</xdr:col>
      <xdr:colOff>114300</xdr:colOff>
      <xdr:row>37</xdr:row>
      <xdr:rowOff>124678</xdr:rowOff>
    </xdr:to>
    <xdr:cxnSp macro="">
      <xdr:nvCxnSpPr>
        <xdr:cNvPr id="291" name="直線コネクタ 290"/>
        <xdr:cNvCxnSpPr/>
      </xdr:nvCxnSpPr>
      <xdr:spPr>
        <a:xfrm flipV="1">
          <a:off x="8750300" y="6462449"/>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124678</xdr:rowOff>
    </xdr:from>
    <xdr:to>
      <xdr:col>45</xdr:col>
      <xdr:colOff>177800</xdr:colOff>
      <xdr:row>38</xdr:row>
      <xdr:rowOff>2540</xdr:rowOff>
    </xdr:to>
    <xdr:cxnSp macro="">
      <xdr:nvCxnSpPr>
        <xdr:cNvPr id="294" name="直線コネクタ 293"/>
        <xdr:cNvCxnSpPr/>
      </xdr:nvCxnSpPr>
      <xdr:spPr>
        <a:xfrm flipV="1">
          <a:off x="7861300" y="6468328"/>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xdr:rowOff>
    </xdr:from>
    <xdr:to>
      <xdr:col>41</xdr:col>
      <xdr:colOff>50800</xdr:colOff>
      <xdr:row>38</xdr:row>
      <xdr:rowOff>6459</xdr:rowOff>
    </xdr:to>
    <xdr:cxnSp macro="">
      <xdr:nvCxnSpPr>
        <xdr:cNvPr id="297" name="直線コネクタ 296"/>
        <xdr:cNvCxnSpPr/>
      </xdr:nvCxnSpPr>
      <xdr:spPr>
        <a:xfrm flipV="1">
          <a:off x="6972300" y="651764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108821</xdr:rowOff>
    </xdr:from>
    <xdr:to>
      <xdr:col>55</xdr:col>
      <xdr:colOff>50800</xdr:colOff>
      <xdr:row>38</xdr:row>
      <xdr:rowOff>38971</xdr:rowOff>
    </xdr:to>
    <xdr:sp macro="" textlink="">
      <xdr:nvSpPr>
        <xdr:cNvPr id="307" name="楕円 306"/>
        <xdr:cNvSpPr/>
      </xdr:nvSpPr>
      <xdr:spPr>
        <a:xfrm>
          <a:off x="10426700" y="64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131698</xdr:rowOff>
    </xdr:from>
    <xdr:ext cx="378565" cy="259045"/>
    <xdr:sp macro="" textlink="">
      <xdr:nvSpPr>
        <xdr:cNvPr id="308" name="労働費該当値テキスト"/>
        <xdr:cNvSpPr txBox="1"/>
      </xdr:nvSpPr>
      <xdr:spPr>
        <a:xfrm>
          <a:off x="10528300" y="630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67999</xdr:rowOff>
    </xdr:from>
    <xdr:to>
      <xdr:col>50</xdr:col>
      <xdr:colOff>165100</xdr:colOff>
      <xdr:row>37</xdr:row>
      <xdr:rowOff>169599</xdr:rowOff>
    </xdr:to>
    <xdr:sp macro="" textlink="">
      <xdr:nvSpPr>
        <xdr:cNvPr id="309" name="楕円 308"/>
        <xdr:cNvSpPr/>
      </xdr:nvSpPr>
      <xdr:spPr>
        <a:xfrm>
          <a:off x="9588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14676</xdr:rowOff>
    </xdr:from>
    <xdr:ext cx="378565" cy="259045"/>
    <xdr:sp macro="" textlink="">
      <xdr:nvSpPr>
        <xdr:cNvPr id="310" name="テキスト ボックス 309"/>
        <xdr:cNvSpPr txBox="1"/>
      </xdr:nvSpPr>
      <xdr:spPr>
        <a:xfrm>
          <a:off x="9450017" y="618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73878</xdr:rowOff>
    </xdr:from>
    <xdr:to>
      <xdr:col>46</xdr:col>
      <xdr:colOff>38100</xdr:colOff>
      <xdr:row>38</xdr:row>
      <xdr:rowOff>4028</xdr:rowOff>
    </xdr:to>
    <xdr:sp macro="" textlink="">
      <xdr:nvSpPr>
        <xdr:cNvPr id="311" name="楕円 310"/>
        <xdr:cNvSpPr/>
      </xdr:nvSpPr>
      <xdr:spPr>
        <a:xfrm>
          <a:off x="8699500" y="6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20555</xdr:rowOff>
    </xdr:from>
    <xdr:ext cx="378565" cy="259045"/>
    <xdr:sp macro="" textlink="">
      <xdr:nvSpPr>
        <xdr:cNvPr id="312" name="テキスト ボックス 311"/>
        <xdr:cNvSpPr txBox="1"/>
      </xdr:nvSpPr>
      <xdr:spPr>
        <a:xfrm>
          <a:off x="8561017" y="619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123190</xdr:rowOff>
    </xdr:from>
    <xdr:to>
      <xdr:col>41</xdr:col>
      <xdr:colOff>101600</xdr:colOff>
      <xdr:row>38</xdr:row>
      <xdr:rowOff>53340</xdr:rowOff>
    </xdr:to>
    <xdr:sp macro="" textlink="">
      <xdr:nvSpPr>
        <xdr:cNvPr id="313" name="楕円 312"/>
        <xdr:cNvSpPr/>
      </xdr:nvSpPr>
      <xdr:spPr>
        <a:xfrm>
          <a:off x="7810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69867</xdr:rowOff>
    </xdr:from>
    <xdr:ext cx="378565" cy="259045"/>
    <xdr:sp macro="" textlink="">
      <xdr:nvSpPr>
        <xdr:cNvPr id="314" name="テキスト ボックス 313"/>
        <xdr:cNvSpPr txBox="1"/>
      </xdr:nvSpPr>
      <xdr:spPr>
        <a:xfrm>
          <a:off x="7672017"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127109</xdr:rowOff>
    </xdr:from>
    <xdr:to>
      <xdr:col>36</xdr:col>
      <xdr:colOff>165100</xdr:colOff>
      <xdr:row>38</xdr:row>
      <xdr:rowOff>57259</xdr:rowOff>
    </xdr:to>
    <xdr:sp macro="" textlink="">
      <xdr:nvSpPr>
        <xdr:cNvPr id="315" name="楕円 314"/>
        <xdr:cNvSpPr/>
      </xdr:nvSpPr>
      <xdr:spPr>
        <a:xfrm>
          <a:off x="6921500" y="64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73786</xdr:rowOff>
    </xdr:from>
    <xdr:ext cx="378565" cy="259045"/>
    <xdr:sp macro="" textlink="">
      <xdr:nvSpPr>
        <xdr:cNvPr id="316" name="テキスト ボックス 315"/>
        <xdr:cNvSpPr txBox="1"/>
      </xdr:nvSpPr>
      <xdr:spPr>
        <a:xfrm>
          <a:off x="6783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130243</xdr:rowOff>
    </xdr:from>
    <xdr:to>
      <xdr:col>55</xdr:col>
      <xdr:colOff>0</xdr:colOff>
      <xdr:row>57</xdr:row>
      <xdr:rowOff>38613</xdr:rowOff>
    </xdr:to>
    <xdr:cxnSp macro="">
      <xdr:nvCxnSpPr>
        <xdr:cNvPr id="345" name="直線コネクタ 344"/>
        <xdr:cNvCxnSpPr/>
      </xdr:nvCxnSpPr>
      <xdr:spPr>
        <a:xfrm>
          <a:off x="9639300" y="9731443"/>
          <a:ext cx="8382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130243</xdr:rowOff>
    </xdr:from>
    <xdr:to>
      <xdr:col>50</xdr:col>
      <xdr:colOff>114300</xdr:colOff>
      <xdr:row>56</xdr:row>
      <xdr:rowOff>133901</xdr:rowOff>
    </xdr:to>
    <xdr:cxnSp macro="">
      <xdr:nvCxnSpPr>
        <xdr:cNvPr id="348" name="直線コネクタ 347"/>
        <xdr:cNvCxnSpPr/>
      </xdr:nvCxnSpPr>
      <xdr:spPr>
        <a:xfrm flipV="1">
          <a:off x="8750300" y="973144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133901</xdr:rowOff>
    </xdr:from>
    <xdr:to>
      <xdr:col>45</xdr:col>
      <xdr:colOff>177800</xdr:colOff>
      <xdr:row>56</xdr:row>
      <xdr:rowOff>159222</xdr:rowOff>
    </xdr:to>
    <xdr:cxnSp macro="">
      <xdr:nvCxnSpPr>
        <xdr:cNvPr id="351" name="直線コネクタ 350"/>
        <xdr:cNvCxnSpPr/>
      </xdr:nvCxnSpPr>
      <xdr:spPr>
        <a:xfrm flipV="1">
          <a:off x="7861300" y="9735101"/>
          <a:ext cx="889000" cy="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159222</xdr:rowOff>
    </xdr:from>
    <xdr:to>
      <xdr:col>41</xdr:col>
      <xdr:colOff>50800</xdr:colOff>
      <xdr:row>57</xdr:row>
      <xdr:rowOff>8156</xdr:rowOff>
    </xdr:to>
    <xdr:cxnSp macro="">
      <xdr:nvCxnSpPr>
        <xdr:cNvPr id="354" name="直線コネクタ 353"/>
        <xdr:cNvCxnSpPr/>
      </xdr:nvCxnSpPr>
      <xdr:spPr>
        <a:xfrm flipV="1">
          <a:off x="6972300" y="9760422"/>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159263</xdr:rowOff>
    </xdr:from>
    <xdr:to>
      <xdr:col>55</xdr:col>
      <xdr:colOff>50800</xdr:colOff>
      <xdr:row>57</xdr:row>
      <xdr:rowOff>89413</xdr:rowOff>
    </xdr:to>
    <xdr:sp macro="" textlink="">
      <xdr:nvSpPr>
        <xdr:cNvPr id="364" name="楕円 363"/>
        <xdr:cNvSpPr/>
      </xdr:nvSpPr>
      <xdr:spPr>
        <a:xfrm>
          <a:off x="10426700" y="97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10690</xdr:rowOff>
    </xdr:from>
    <xdr:ext cx="534377" cy="259045"/>
    <xdr:sp macro="" textlink="">
      <xdr:nvSpPr>
        <xdr:cNvPr id="365" name="農林水産業費該当値テキスト"/>
        <xdr:cNvSpPr txBox="1"/>
      </xdr:nvSpPr>
      <xdr:spPr>
        <a:xfrm>
          <a:off x="10528300" y="961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79443</xdr:rowOff>
    </xdr:from>
    <xdr:to>
      <xdr:col>50</xdr:col>
      <xdr:colOff>165100</xdr:colOff>
      <xdr:row>57</xdr:row>
      <xdr:rowOff>9593</xdr:rowOff>
    </xdr:to>
    <xdr:sp macro="" textlink="">
      <xdr:nvSpPr>
        <xdr:cNvPr id="366" name="楕円 365"/>
        <xdr:cNvSpPr/>
      </xdr:nvSpPr>
      <xdr:spPr>
        <a:xfrm>
          <a:off x="9588500" y="96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26120</xdr:rowOff>
    </xdr:from>
    <xdr:ext cx="534377" cy="259045"/>
    <xdr:sp macro="" textlink="">
      <xdr:nvSpPr>
        <xdr:cNvPr id="367" name="テキスト ボックス 366"/>
        <xdr:cNvSpPr txBox="1"/>
      </xdr:nvSpPr>
      <xdr:spPr>
        <a:xfrm>
          <a:off x="9372111" y="945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83101</xdr:rowOff>
    </xdr:from>
    <xdr:to>
      <xdr:col>46</xdr:col>
      <xdr:colOff>38100</xdr:colOff>
      <xdr:row>57</xdr:row>
      <xdr:rowOff>13251</xdr:rowOff>
    </xdr:to>
    <xdr:sp macro="" textlink="">
      <xdr:nvSpPr>
        <xdr:cNvPr id="368" name="楕円 367"/>
        <xdr:cNvSpPr/>
      </xdr:nvSpPr>
      <xdr:spPr>
        <a:xfrm>
          <a:off x="8699500" y="96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29778</xdr:rowOff>
    </xdr:from>
    <xdr:ext cx="534377" cy="259045"/>
    <xdr:sp macro="" textlink="">
      <xdr:nvSpPr>
        <xdr:cNvPr id="369" name="テキスト ボックス 368"/>
        <xdr:cNvSpPr txBox="1"/>
      </xdr:nvSpPr>
      <xdr:spPr>
        <a:xfrm>
          <a:off x="8483111" y="945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108422</xdr:rowOff>
    </xdr:from>
    <xdr:to>
      <xdr:col>41</xdr:col>
      <xdr:colOff>101600</xdr:colOff>
      <xdr:row>57</xdr:row>
      <xdr:rowOff>38572</xdr:rowOff>
    </xdr:to>
    <xdr:sp macro="" textlink="">
      <xdr:nvSpPr>
        <xdr:cNvPr id="370" name="楕円 369"/>
        <xdr:cNvSpPr/>
      </xdr:nvSpPr>
      <xdr:spPr>
        <a:xfrm>
          <a:off x="7810500" y="970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55099</xdr:rowOff>
    </xdr:from>
    <xdr:ext cx="534377" cy="259045"/>
    <xdr:sp macro="" textlink="">
      <xdr:nvSpPr>
        <xdr:cNvPr id="371" name="テキスト ボックス 370"/>
        <xdr:cNvSpPr txBox="1"/>
      </xdr:nvSpPr>
      <xdr:spPr>
        <a:xfrm>
          <a:off x="7594111" y="948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128806</xdr:rowOff>
    </xdr:from>
    <xdr:to>
      <xdr:col>36</xdr:col>
      <xdr:colOff>165100</xdr:colOff>
      <xdr:row>57</xdr:row>
      <xdr:rowOff>58956</xdr:rowOff>
    </xdr:to>
    <xdr:sp macro="" textlink="">
      <xdr:nvSpPr>
        <xdr:cNvPr id="372" name="楕円 371"/>
        <xdr:cNvSpPr/>
      </xdr:nvSpPr>
      <xdr:spPr>
        <a:xfrm>
          <a:off x="6921500" y="97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75483</xdr:rowOff>
    </xdr:from>
    <xdr:ext cx="534377" cy="259045"/>
    <xdr:sp macro="" textlink="">
      <xdr:nvSpPr>
        <xdr:cNvPr id="373" name="テキスト ボックス 372"/>
        <xdr:cNvSpPr txBox="1"/>
      </xdr:nvSpPr>
      <xdr:spPr>
        <a:xfrm>
          <a:off x="6705111" y="950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12942</xdr:rowOff>
    </xdr:from>
    <xdr:to>
      <xdr:col>55</xdr:col>
      <xdr:colOff>0</xdr:colOff>
      <xdr:row>78</xdr:row>
      <xdr:rowOff>40204</xdr:rowOff>
    </xdr:to>
    <xdr:cxnSp macro="">
      <xdr:nvCxnSpPr>
        <xdr:cNvPr id="400" name="直線コネクタ 399"/>
        <xdr:cNvCxnSpPr/>
      </xdr:nvCxnSpPr>
      <xdr:spPr>
        <a:xfrm flipV="1">
          <a:off x="9639300" y="13386042"/>
          <a:ext cx="838200" cy="2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39336</xdr:rowOff>
    </xdr:from>
    <xdr:to>
      <xdr:col>50</xdr:col>
      <xdr:colOff>114300</xdr:colOff>
      <xdr:row>78</xdr:row>
      <xdr:rowOff>40204</xdr:rowOff>
    </xdr:to>
    <xdr:cxnSp macro="">
      <xdr:nvCxnSpPr>
        <xdr:cNvPr id="403" name="直線コネクタ 402"/>
        <xdr:cNvCxnSpPr/>
      </xdr:nvCxnSpPr>
      <xdr:spPr>
        <a:xfrm>
          <a:off x="8750300" y="13412436"/>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9649</xdr:rowOff>
    </xdr:from>
    <xdr:to>
      <xdr:col>45</xdr:col>
      <xdr:colOff>177800</xdr:colOff>
      <xdr:row>78</xdr:row>
      <xdr:rowOff>39336</xdr:rowOff>
    </xdr:to>
    <xdr:cxnSp macro="">
      <xdr:nvCxnSpPr>
        <xdr:cNvPr id="406" name="直線コネクタ 405"/>
        <xdr:cNvCxnSpPr/>
      </xdr:nvCxnSpPr>
      <xdr:spPr>
        <a:xfrm>
          <a:off x="7861300" y="13382749"/>
          <a:ext cx="889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9649</xdr:rowOff>
    </xdr:from>
    <xdr:to>
      <xdr:col>41</xdr:col>
      <xdr:colOff>50800</xdr:colOff>
      <xdr:row>78</xdr:row>
      <xdr:rowOff>51392</xdr:rowOff>
    </xdr:to>
    <xdr:cxnSp macro="">
      <xdr:nvCxnSpPr>
        <xdr:cNvPr id="409" name="直線コネクタ 408"/>
        <xdr:cNvCxnSpPr/>
      </xdr:nvCxnSpPr>
      <xdr:spPr>
        <a:xfrm flipV="1">
          <a:off x="6972300" y="13382749"/>
          <a:ext cx="889000" cy="4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133592</xdr:rowOff>
    </xdr:from>
    <xdr:to>
      <xdr:col>55</xdr:col>
      <xdr:colOff>50800</xdr:colOff>
      <xdr:row>78</xdr:row>
      <xdr:rowOff>63742</xdr:rowOff>
    </xdr:to>
    <xdr:sp macro="" textlink="">
      <xdr:nvSpPr>
        <xdr:cNvPr id="419" name="楕円 418"/>
        <xdr:cNvSpPr/>
      </xdr:nvSpPr>
      <xdr:spPr>
        <a:xfrm>
          <a:off x="10426700" y="133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0" name="商工費該当値テキスト"/>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160854</xdr:rowOff>
    </xdr:from>
    <xdr:to>
      <xdr:col>50</xdr:col>
      <xdr:colOff>165100</xdr:colOff>
      <xdr:row>78</xdr:row>
      <xdr:rowOff>91004</xdr:rowOff>
    </xdr:to>
    <xdr:sp macro="" textlink="">
      <xdr:nvSpPr>
        <xdr:cNvPr id="421" name="楕円 420"/>
        <xdr:cNvSpPr/>
      </xdr:nvSpPr>
      <xdr:spPr>
        <a:xfrm>
          <a:off x="9588500" y="133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82131</xdr:rowOff>
    </xdr:from>
    <xdr:ext cx="534377" cy="259045"/>
    <xdr:sp macro="" textlink="">
      <xdr:nvSpPr>
        <xdr:cNvPr id="422" name="テキスト ボックス 421"/>
        <xdr:cNvSpPr txBox="1"/>
      </xdr:nvSpPr>
      <xdr:spPr>
        <a:xfrm>
          <a:off x="9372111" y="134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159986</xdr:rowOff>
    </xdr:from>
    <xdr:to>
      <xdr:col>46</xdr:col>
      <xdr:colOff>38100</xdr:colOff>
      <xdr:row>78</xdr:row>
      <xdr:rowOff>90136</xdr:rowOff>
    </xdr:to>
    <xdr:sp macro="" textlink="">
      <xdr:nvSpPr>
        <xdr:cNvPr id="423" name="楕円 422"/>
        <xdr:cNvSpPr/>
      </xdr:nvSpPr>
      <xdr:spPr>
        <a:xfrm>
          <a:off x="8699500" y="133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81263</xdr:rowOff>
    </xdr:from>
    <xdr:ext cx="534377" cy="259045"/>
    <xdr:sp macro="" textlink="">
      <xdr:nvSpPr>
        <xdr:cNvPr id="424" name="テキスト ボックス 423"/>
        <xdr:cNvSpPr txBox="1"/>
      </xdr:nvSpPr>
      <xdr:spPr>
        <a:xfrm>
          <a:off x="8483111" y="1345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130299</xdr:rowOff>
    </xdr:from>
    <xdr:to>
      <xdr:col>41</xdr:col>
      <xdr:colOff>101600</xdr:colOff>
      <xdr:row>78</xdr:row>
      <xdr:rowOff>60449</xdr:rowOff>
    </xdr:to>
    <xdr:sp macro="" textlink="">
      <xdr:nvSpPr>
        <xdr:cNvPr id="425" name="楕円 424"/>
        <xdr:cNvSpPr/>
      </xdr:nvSpPr>
      <xdr:spPr>
        <a:xfrm>
          <a:off x="7810500" y="133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51576</xdr:rowOff>
    </xdr:from>
    <xdr:ext cx="534377" cy="259045"/>
    <xdr:sp macro="" textlink="">
      <xdr:nvSpPr>
        <xdr:cNvPr id="426" name="テキスト ボックス 425"/>
        <xdr:cNvSpPr txBox="1"/>
      </xdr:nvSpPr>
      <xdr:spPr>
        <a:xfrm>
          <a:off x="7594111" y="134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xdr:rowOff>
    </xdr:from>
    <xdr:to>
      <xdr:col>36</xdr:col>
      <xdr:colOff>165100</xdr:colOff>
      <xdr:row>78</xdr:row>
      <xdr:rowOff>102192</xdr:rowOff>
    </xdr:to>
    <xdr:sp macro="" textlink="">
      <xdr:nvSpPr>
        <xdr:cNvPr id="427" name="楕円 426"/>
        <xdr:cNvSpPr/>
      </xdr:nvSpPr>
      <xdr:spPr>
        <a:xfrm>
          <a:off x="6921500" y="133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93319</xdr:rowOff>
    </xdr:from>
    <xdr:ext cx="534377" cy="259045"/>
    <xdr:sp macro="" textlink="">
      <xdr:nvSpPr>
        <xdr:cNvPr id="428" name="テキスト ボックス 427"/>
        <xdr:cNvSpPr txBox="1"/>
      </xdr:nvSpPr>
      <xdr:spPr>
        <a:xfrm>
          <a:off x="6705111" y="134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75296</xdr:rowOff>
    </xdr:from>
    <xdr:to>
      <xdr:col>55</xdr:col>
      <xdr:colOff>0</xdr:colOff>
      <xdr:row>96</xdr:row>
      <xdr:rowOff>137643</xdr:rowOff>
    </xdr:to>
    <xdr:cxnSp macro="">
      <xdr:nvCxnSpPr>
        <xdr:cNvPr id="457" name="直線コネクタ 456"/>
        <xdr:cNvCxnSpPr/>
      </xdr:nvCxnSpPr>
      <xdr:spPr>
        <a:xfrm>
          <a:off x="9639300" y="16534496"/>
          <a:ext cx="838200" cy="6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75296</xdr:rowOff>
    </xdr:from>
    <xdr:to>
      <xdr:col>50</xdr:col>
      <xdr:colOff>114300</xdr:colOff>
      <xdr:row>96</xdr:row>
      <xdr:rowOff>87579</xdr:rowOff>
    </xdr:to>
    <xdr:cxnSp macro="">
      <xdr:nvCxnSpPr>
        <xdr:cNvPr id="460" name="直線コネクタ 459"/>
        <xdr:cNvCxnSpPr/>
      </xdr:nvCxnSpPr>
      <xdr:spPr>
        <a:xfrm flipV="1">
          <a:off x="8750300" y="16534496"/>
          <a:ext cx="8890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37554</xdr:rowOff>
    </xdr:from>
    <xdr:to>
      <xdr:col>45</xdr:col>
      <xdr:colOff>177800</xdr:colOff>
      <xdr:row>96</xdr:row>
      <xdr:rowOff>87579</xdr:rowOff>
    </xdr:to>
    <xdr:cxnSp macro="">
      <xdr:nvCxnSpPr>
        <xdr:cNvPr id="463" name="直線コネクタ 462"/>
        <xdr:cNvCxnSpPr/>
      </xdr:nvCxnSpPr>
      <xdr:spPr>
        <a:xfrm>
          <a:off x="7861300" y="16496754"/>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62540</xdr:rowOff>
    </xdr:from>
    <xdr:to>
      <xdr:col>41</xdr:col>
      <xdr:colOff>50800</xdr:colOff>
      <xdr:row>96</xdr:row>
      <xdr:rowOff>37554</xdr:rowOff>
    </xdr:to>
    <xdr:cxnSp macro="">
      <xdr:nvCxnSpPr>
        <xdr:cNvPr id="466" name="直線コネクタ 465"/>
        <xdr:cNvCxnSpPr/>
      </xdr:nvCxnSpPr>
      <xdr:spPr>
        <a:xfrm>
          <a:off x="6972300" y="16350290"/>
          <a:ext cx="889000" cy="14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86843</xdr:rowOff>
    </xdr:from>
    <xdr:to>
      <xdr:col>55</xdr:col>
      <xdr:colOff>50800</xdr:colOff>
      <xdr:row>97</xdr:row>
      <xdr:rowOff>16993</xdr:rowOff>
    </xdr:to>
    <xdr:sp macro="" textlink="">
      <xdr:nvSpPr>
        <xdr:cNvPr id="476" name="楕円 475"/>
        <xdr:cNvSpPr/>
      </xdr:nvSpPr>
      <xdr:spPr>
        <a:xfrm>
          <a:off x="10426700" y="165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65270</xdr:rowOff>
    </xdr:from>
    <xdr:ext cx="534377" cy="259045"/>
    <xdr:sp macro="" textlink="">
      <xdr:nvSpPr>
        <xdr:cNvPr id="477" name="土木費該当値テキスト"/>
        <xdr:cNvSpPr txBox="1"/>
      </xdr:nvSpPr>
      <xdr:spPr>
        <a:xfrm>
          <a:off x="10528300" y="165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24496</xdr:rowOff>
    </xdr:from>
    <xdr:to>
      <xdr:col>50</xdr:col>
      <xdr:colOff>165100</xdr:colOff>
      <xdr:row>96</xdr:row>
      <xdr:rowOff>126096</xdr:rowOff>
    </xdr:to>
    <xdr:sp macro="" textlink="">
      <xdr:nvSpPr>
        <xdr:cNvPr id="478" name="楕円 477"/>
        <xdr:cNvSpPr/>
      </xdr:nvSpPr>
      <xdr:spPr>
        <a:xfrm>
          <a:off x="9588500" y="164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142623</xdr:rowOff>
    </xdr:from>
    <xdr:ext cx="534377" cy="259045"/>
    <xdr:sp macro="" textlink="">
      <xdr:nvSpPr>
        <xdr:cNvPr id="479" name="テキスト ボックス 478"/>
        <xdr:cNvSpPr txBox="1"/>
      </xdr:nvSpPr>
      <xdr:spPr>
        <a:xfrm>
          <a:off x="9372111" y="1625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36779</xdr:rowOff>
    </xdr:from>
    <xdr:to>
      <xdr:col>46</xdr:col>
      <xdr:colOff>38100</xdr:colOff>
      <xdr:row>96</xdr:row>
      <xdr:rowOff>138379</xdr:rowOff>
    </xdr:to>
    <xdr:sp macro="" textlink="">
      <xdr:nvSpPr>
        <xdr:cNvPr id="480" name="楕円 479"/>
        <xdr:cNvSpPr/>
      </xdr:nvSpPr>
      <xdr:spPr>
        <a:xfrm>
          <a:off x="8699500" y="164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129506</xdr:rowOff>
    </xdr:from>
    <xdr:ext cx="534377" cy="259045"/>
    <xdr:sp macro="" textlink="">
      <xdr:nvSpPr>
        <xdr:cNvPr id="481" name="テキスト ボックス 480"/>
        <xdr:cNvSpPr txBox="1"/>
      </xdr:nvSpPr>
      <xdr:spPr>
        <a:xfrm>
          <a:off x="8483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158204</xdr:rowOff>
    </xdr:from>
    <xdr:to>
      <xdr:col>41</xdr:col>
      <xdr:colOff>101600</xdr:colOff>
      <xdr:row>96</xdr:row>
      <xdr:rowOff>88354</xdr:rowOff>
    </xdr:to>
    <xdr:sp macro="" textlink="">
      <xdr:nvSpPr>
        <xdr:cNvPr id="482" name="楕円 481"/>
        <xdr:cNvSpPr/>
      </xdr:nvSpPr>
      <xdr:spPr>
        <a:xfrm>
          <a:off x="7810500" y="164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104881</xdr:rowOff>
    </xdr:from>
    <xdr:ext cx="534377" cy="259045"/>
    <xdr:sp macro="" textlink="">
      <xdr:nvSpPr>
        <xdr:cNvPr id="483" name="テキスト ボックス 482"/>
        <xdr:cNvSpPr txBox="1"/>
      </xdr:nvSpPr>
      <xdr:spPr>
        <a:xfrm>
          <a:off x="7594111" y="162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11740</xdr:rowOff>
    </xdr:from>
    <xdr:to>
      <xdr:col>36</xdr:col>
      <xdr:colOff>165100</xdr:colOff>
      <xdr:row>95</xdr:row>
      <xdr:rowOff>113340</xdr:rowOff>
    </xdr:to>
    <xdr:sp macro="" textlink="">
      <xdr:nvSpPr>
        <xdr:cNvPr id="484" name="楕円 483"/>
        <xdr:cNvSpPr/>
      </xdr:nvSpPr>
      <xdr:spPr>
        <a:xfrm>
          <a:off x="6921500" y="162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129867</xdr:rowOff>
    </xdr:from>
    <xdr:ext cx="534377" cy="259045"/>
    <xdr:sp macro="" textlink="">
      <xdr:nvSpPr>
        <xdr:cNvPr id="485" name="テキスト ボックス 484"/>
        <xdr:cNvSpPr txBox="1"/>
      </xdr:nvSpPr>
      <xdr:spPr>
        <a:xfrm>
          <a:off x="6705111" y="160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135654</xdr:rowOff>
    </xdr:from>
    <xdr:to>
      <xdr:col>85</xdr:col>
      <xdr:colOff>127000</xdr:colOff>
      <xdr:row>35</xdr:row>
      <xdr:rowOff>68583</xdr:rowOff>
    </xdr:to>
    <xdr:cxnSp macro="">
      <xdr:nvCxnSpPr>
        <xdr:cNvPr id="512" name="直線コネクタ 511"/>
        <xdr:cNvCxnSpPr/>
      </xdr:nvCxnSpPr>
      <xdr:spPr>
        <a:xfrm flipV="1">
          <a:off x="15481300" y="5793504"/>
          <a:ext cx="838200" cy="27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16713</xdr:rowOff>
    </xdr:from>
    <xdr:to>
      <xdr:col>81</xdr:col>
      <xdr:colOff>50800</xdr:colOff>
      <xdr:row>35</xdr:row>
      <xdr:rowOff>68583</xdr:rowOff>
    </xdr:to>
    <xdr:cxnSp macro="">
      <xdr:nvCxnSpPr>
        <xdr:cNvPr id="515" name="直線コネクタ 514"/>
        <xdr:cNvCxnSpPr/>
      </xdr:nvCxnSpPr>
      <xdr:spPr>
        <a:xfrm>
          <a:off x="14592300" y="6017463"/>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16713</xdr:rowOff>
    </xdr:from>
    <xdr:to>
      <xdr:col>76</xdr:col>
      <xdr:colOff>114300</xdr:colOff>
      <xdr:row>35</xdr:row>
      <xdr:rowOff>145758</xdr:rowOff>
    </xdr:to>
    <xdr:cxnSp macro="">
      <xdr:nvCxnSpPr>
        <xdr:cNvPr id="518" name="直線コネクタ 517"/>
        <xdr:cNvCxnSpPr/>
      </xdr:nvCxnSpPr>
      <xdr:spPr>
        <a:xfrm flipV="1">
          <a:off x="13703300" y="6017463"/>
          <a:ext cx="8890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145758</xdr:rowOff>
    </xdr:from>
    <xdr:to>
      <xdr:col>71</xdr:col>
      <xdr:colOff>177800</xdr:colOff>
      <xdr:row>35</xdr:row>
      <xdr:rowOff>156708</xdr:rowOff>
    </xdr:to>
    <xdr:cxnSp macro="">
      <xdr:nvCxnSpPr>
        <xdr:cNvPr id="521" name="直線コネクタ 520"/>
        <xdr:cNvCxnSpPr/>
      </xdr:nvCxnSpPr>
      <xdr:spPr>
        <a:xfrm flipV="1">
          <a:off x="12814300" y="6146508"/>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84854</xdr:rowOff>
    </xdr:from>
    <xdr:to>
      <xdr:col>85</xdr:col>
      <xdr:colOff>177800</xdr:colOff>
      <xdr:row>34</xdr:row>
      <xdr:rowOff>15004</xdr:rowOff>
    </xdr:to>
    <xdr:sp macro="" textlink="">
      <xdr:nvSpPr>
        <xdr:cNvPr id="531" name="楕円 530"/>
        <xdr:cNvSpPr/>
      </xdr:nvSpPr>
      <xdr:spPr>
        <a:xfrm>
          <a:off x="16268700" y="57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107731</xdr:rowOff>
    </xdr:from>
    <xdr:ext cx="534377" cy="259045"/>
    <xdr:sp macro="" textlink="">
      <xdr:nvSpPr>
        <xdr:cNvPr id="532" name="消防費該当値テキスト"/>
        <xdr:cNvSpPr txBox="1"/>
      </xdr:nvSpPr>
      <xdr:spPr>
        <a:xfrm>
          <a:off x="16370300" y="559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17783</xdr:rowOff>
    </xdr:from>
    <xdr:to>
      <xdr:col>81</xdr:col>
      <xdr:colOff>101600</xdr:colOff>
      <xdr:row>35</xdr:row>
      <xdr:rowOff>119383</xdr:rowOff>
    </xdr:to>
    <xdr:sp macro="" textlink="">
      <xdr:nvSpPr>
        <xdr:cNvPr id="533" name="楕円 532"/>
        <xdr:cNvSpPr/>
      </xdr:nvSpPr>
      <xdr:spPr>
        <a:xfrm>
          <a:off x="15430500" y="60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110510</xdr:rowOff>
    </xdr:from>
    <xdr:ext cx="534377" cy="259045"/>
    <xdr:sp macro="" textlink="">
      <xdr:nvSpPr>
        <xdr:cNvPr id="534" name="テキスト ボックス 533"/>
        <xdr:cNvSpPr txBox="1"/>
      </xdr:nvSpPr>
      <xdr:spPr>
        <a:xfrm>
          <a:off x="15214111" y="61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137363</xdr:rowOff>
    </xdr:from>
    <xdr:to>
      <xdr:col>76</xdr:col>
      <xdr:colOff>165100</xdr:colOff>
      <xdr:row>35</xdr:row>
      <xdr:rowOff>67513</xdr:rowOff>
    </xdr:to>
    <xdr:sp macro="" textlink="">
      <xdr:nvSpPr>
        <xdr:cNvPr id="535" name="楕円 534"/>
        <xdr:cNvSpPr/>
      </xdr:nvSpPr>
      <xdr:spPr>
        <a:xfrm>
          <a:off x="14541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84040</xdr:rowOff>
    </xdr:from>
    <xdr:ext cx="534377" cy="259045"/>
    <xdr:sp macro="" textlink="">
      <xdr:nvSpPr>
        <xdr:cNvPr id="536" name="テキスト ボックス 535"/>
        <xdr:cNvSpPr txBox="1"/>
      </xdr:nvSpPr>
      <xdr:spPr>
        <a:xfrm>
          <a:off x="14325111" y="574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94958</xdr:rowOff>
    </xdr:from>
    <xdr:to>
      <xdr:col>72</xdr:col>
      <xdr:colOff>38100</xdr:colOff>
      <xdr:row>36</xdr:row>
      <xdr:rowOff>25108</xdr:rowOff>
    </xdr:to>
    <xdr:sp macro="" textlink="">
      <xdr:nvSpPr>
        <xdr:cNvPr id="537" name="楕円 536"/>
        <xdr:cNvSpPr/>
      </xdr:nvSpPr>
      <xdr:spPr>
        <a:xfrm>
          <a:off x="13652500" y="60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16235</xdr:rowOff>
    </xdr:from>
    <xdr:ext cx="534377" cy="259045"/>
    <xdr:sp macro="" textlink="">
      <xdr:nvSpPr>
        <xdr:cNvPr id="538" name="テキスト ボックス 537"/>
        <xdr:cNvSpPr txBox="1"/>
      </xdr:nvSpPr>
      <xdr:spPr>
        <a:xfrm>
          <a:off x="13436111" y="61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105908</xdr:rowOff>
    </xdr:from>
    <xdr:to>
      <xdr:col>67</xdr:col>
      <xdr:colOff>101600</xdr:colOff>
      <xdr:row>36</xdr:row>
      <xdr:rowOff>36058</xdr:rowOff>
    </xdr:to>
    <xdr:sp macro="" textlink="">
      <xdr:nvSpPr>
        <xdr:cNvPr id="539" name="楕円 538"/>
        <xdr:cNvSpPr/>
      </xdr:nvSpPr>
      <xdr:spPr>
        <a:xfrm>
          <a:off x="12763500" y="610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27185</xdr:rowOff>
    </xdr:from>
    <xdr:ext cx="534377" cy="259045"/>
    <xdr:sp macro="" textlink="">
      <xdr:nvSpPr>
        <xdr:cNvPr id="540" name="テキスト ボックス 539"/>
        <xdr:cNvSpPr txBox="1"/>
      </xdr:nvSpPr>
      <xdr:spPr>
        <a:xfrm>
          <a:off x="12547111" y="61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30593</xdr:rowOff>
    </xdr:from>
    <xdr:to>
      <xdr:col>85</xdr:col>
      <xdr:colOff>127000</xdr:colOff>
      <xdr:row>57</xdr:row>
      <xdr:rowOff>42142</xdr:rowOff>
    </xdr:to>
    <xdr:cxnSp macro="">
      <xdr:nvCxnSpPr>
        <xdr:cNvPr id="567" name="直線コネクタ 566"/>
        <xdr:cNvCxnSpPr/>
      </xdr:nvCxnSpPr>
      <xdr:spPr>
        <a:xfrm flipV="1">
          <a:off x="15481300" y="9803243"/>
          <a:ext cx="8382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42142</xdr:rowOff>
    </xdr:from>
    <xdr:to>
      <xdr:col>81</xdr:col>
      <xdr:colOff>50800</xdr:colOff>
      <xdr:row>57</xdr:row>
      <xdr:rowOff>62881</xdr:rowOff>
    </xdr:to>
    <xdr:cxnSp macro="">
      <xdr:nvCxnSpPr>
        <xdr:cNvPr id="570" name="直線コネクタ 569"/>
        <xdr:cNvCxnSpPr/>
      </xdr:nvCxnSpPr>
      <xdr:spPr>
        <a:xfrm flipV="1">
          <a:off x="14592300" y="9814792"/>
          <a:ext cx="8890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33739</xdr:rowOff>
    </xdr:from>
    <xdr:to>
      <xdr:col>76</xdr:col>
      <xdr:colOff>114300</xdr:colOff>
      <xdr:row>57</xdr:row>
      <xdr:rowOff>62881</xdr:rowOff>
    </xdr:to>
    <xdr:cxnSp macro="">
      <xdr:nvCxnSpPr>
        <xdr:cNvPr id="573" name="直線コネクタ 572"/>
        <xdr:cNvCxnSpPr/>
      </xdr:nvCxnSpPr>
      <xdr:spPr>
        <a:xfrm>
          <a:off x="13703300" y="9806389"/>
          <a:ext cx="889000" cy="2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6796</xdr:rowOff>
    </xdr:from>
    <xdr:to>
      <xdr:col>71</xdr:col>
      <xdr:colOff>177800</xdr:colOff>
      <xdr:row>57</xdr:row>
      <xdr:rowOff>33739</xdr:rowOff>
    </xdr:to>
    <xdr:cxnSp macro="">
      <xdr:nvCxnSpPr>
        <xdr:cNvPr id="576" name="直線コネクタ 575"/>
        <xdr:cNvCxnSpPr/>
      </xdr:nvCxnSpPr>
      <xdr:spPr>
        <a:xfrm>
          <a:off x="12814300" y="9779446"/>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151243</xdr:rowOff>
    </xdr:from>
    <xdr:to>
      <xdr:col>85</xdr:col>
      <xdr:colOff>177800</xdr:colOff>
      <xdr:row>57</xdr:row>
      <xdr:rowOff>81393</xdr:rowOff>
    </xdr:to>
    <xdr:sp macro="" textlink="">
      <xdr:nvSpPr>
        <xdr:cNvPr id="586" name="楕円 585"/>
        <xdr:cNvSpPr/>
      </xdr:nvSpPr>
      <xdr:spPr>
        <a:xfrm>
          <a:off x="16268700" y="97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129670</xdr:rowOff>
    </xdr:from>
    <xdr:ext cx="534377" cy="259045"/>
    <xdr:sp macro="" textlink="">
      <xdr:nvSpPr>
        <xdr:cNvPr id="587" name="教育費該当値テキスト"/>
        <xdr:cNvSpPr txBox="1"/>
      </xdr:nvSpPr>
      <xdr:spPr>
        <a:xfrm>
          <a:off x="16370300" y="97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162792</xdr:rowOff>
    </xdr:from>
    <xdr:to>
      <xdr:col>81</xdr:col>
      <xdr:colOff>101600</xdr:colOff>
      <xdr:row>57</xdr:row>
      <xdr:rowOff>92942</xdr:rowOff>
    </xdr:to>
    <xdr:sp macro="" textlink="">
      <xdr:nvSpPr>
        <xdr:cNvPr id="588" name="楕円 587"/>
        <xdr:cNvSpPr/>
      </xdr:nvSpPr>
      <xdr:spPr>
        <a:xfrm>
          <a:off x="15430500" y="97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84069</xdr:rowOff>
    </xdr:from>
    <xdr:ext cx="534377" cy="259045"/>
    <xdr:sp macro="" textlink="">
      <xdr:nvSpPr>
        <xdr:cNvPr id="589" name="テキスト ボックス 588"/>
        <xdr:cNvSpPr txBox="1"/>
      </xdr:nvSpPr>
      <xdr:spPr>
        <a:xfrm>
          <a:off x="15214111" y="98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12081</xdr:rowOff>
    </xdr:from>
    <xdr:to>
      <xdr:col>76</xdr:col>
      <xdr:colOff>165100</xdr:colOff>
      <xdr:row>57</xdr:row>
      <xdr:rowOff>113681</xdr:rowOff>
    </xdr:to>
    <xdr:sp macro="" textlink="">
      <xdr:nvSpPr>
        <xdr:cNvPr id="590" name="楕円 589"/>
        <xdr:cNvSpPr/>
      </xdr:nvSpPr>
      <xdr:spPr>
        <a:xfrm>
          <a:off x="14541500" y="97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104808</xdr:rowOff>
    </xdr:from>
    <xdr:ext cx="534377" cy="259045"/>
    <xdr:sp macro="" textlink="">
      <xdr:nvSpPr>
        <xdr:cNvPr id="591" name="テキスト ボックス 590"/>
        <xdr:cNvSpPr txBox="1"/>
      </xdr:nvSpPr>
      <xdr:spPr>
        <a:xfrm>
          <a:off x="14325111" y="987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154389</xdr:rowOff>
    </xdr:from>
    <xdr:to>
      <xdr:col>72</xdr:col>
      <xdr:colOff>38100</xdr:colOff>
      <xdr:row>57</xdr:row>
      <xdr:rowOff>84539</xdr:rowOff>
    </xdr:to>
    <xdr:sp macro="" textlink="">
      <xdr:nvSpPr>
        <xdr:cNvPr id="592" name="楕円 591"/>
        <xdr:cNvSpPr/>
      </xdr:nvSpPr>
      <xdr:spPr>
        <a:xfrm>
          <a:off x="13652500" y="97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75666</xdr:rowOff>
    </xdr:from>
    <xdr:ext cx="534377" cy="259045"/>
    <xdr:sp macro="" textlink="">
      <xdr:nvSpPr>
        <xdr:cNvPr id="593" name="テキスト ボックス 592"/>
        <xdr:cNvSpPr txBox="1"/>
      </xdr:nvSpPr>
      <xdr:spPr>
        <a:xfrm>
          <a:off x="13436111" y="98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127446</xdr:rowOff>
    </xdr:from>
    <xdr:to>
      <xdr:col>67</xdr:col>
      <xdr:colOff>101600</xdr:colOff>
      <xdr:row>57</xdr:row>
      <xdr:rowOff>57596</xdr:rowOff>
    </xdr:to>
    <xdr:sp macro="" textlink="">
      <xdr:nvSpPr>
        <xdr:cNvPr id="594" name="楕円 593"/>
        <xdr:cNvSpPr/>
      </xdr:nvSpPr>
      <xdr:spPr>
        <a:xfrm>
          <a:off x="12763500" y="97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48723</xdr:rowOff>
    </xdr:from>
    <xdr:ext cx="534377" cy="259045"/>
    <xdr:sp macro="" textlink="">
      <xdr:nvSpPr>
        <xdr:cNvPr id="595" name="テキスト ボックス 594"/>
        <xdr:cNvSpPr txBox="1"/>
      </xdr:nvSpPr>
      <xdr:spPr>
        <a:xfrm>
          <a:off x="12547111" y="98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118072</xdr:rowOff>
    </xdr:from>
    <xdr:to>
      <xdr:col>85</xdr:col>
      <xdr:colOff>127000</xdr:colOff>
      <xdr:row>77</xdr:row>
      <xdr:rowOff>42075</xdr:rowOff>
    </xdr:to>
    <xdr:cxnSp macro="">
      <xdr:nvCxnSpPr>
        <xdr:cNvPr id="624" name="直線コネクタ 623"/>
        <xdr:cNvCxnSpPr/>
      </xdr:nvCxnSpPr>
      <xdr:spPr>
        <a:xfrm>
          <a:off x="15481300" y="13148272"/>
          <a:ext cx="838200" cy="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108851</xdr:rowOff>
    </xdr:from>
    <xdr:to>
      <xdr:col>81</xdr:col>
      <xdr:colOff>50800</xdr:colOff>
      <xdr:row>76</xdr:row>
      <xdr:rowOff>118072</xdr:rowOff>
    </xdr:to>
    <xdr:cxnSp macro="">
      <xdr:nvCxnSpPr>
        <xdr:cNvPr id="627" name="直線コネクタ 626"/>
        <xdr:cNvCxnSpPr/>
      </xdr:nvCxnSpPr>
      <xdr:spPr>
        <a:xfrm>
          <a:off x="14592300" y="12967601"/>
          <a:ext cx="889000" cy="18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108851</xdr:rowOff>
    </xdr:from>
    <xdr:to>
      <xdr:col>76</xdr:col>
      <xdr:colOff>114300</xdr:colOff>
      <xdr:row>77</xdr:row>
      <xdr:rowOff>92126</xdr:rowOff>
    </xdr:to>
    <xdr:cxnSp macro="">
      <xdr:nvCxnSpPr>
        <xdr:cNvPr id="630" name="直線コネクタ 629"/>
        <xdr:cNvCxnSpPr/>
      </xdr:nvCxnSpPr>
      <xdr:spPr>
        <a:xfrm flipV="1">
          <a:off x="13703300" y="12967601"/>
          <a:ext cx="889000" cy="3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26670</xdr:rowOff>
    </xdr:from>
    <xdr:to>
      <xdr:col>71</xdr:col>
      <xdr:colOff>177800</xdr:colOff>
      <xdr:row>77</xdr:row>
      <xdr:rowOff>92126</xdr:rowOff>
    </xdr:to>
    <xdr:cxnSp macro="">
      <xdr:nvCxnSpPr>
        <xdr:cNvPr id="633" name="直線コネクタ 632"/>
        <xdr:cNvCxnSpPr/>
      </xdr:nvCxnSpPr>
      <xdr:spPr>
        <a:xfrm>
          <a:off x="12814300" y="13056870"/>
          <a:ext cx="889000" cy="2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162725</xdr:rowOff>
    </xdr:from>
    <xdr:to>
      <xdr:col>85</xdr:col>
      <xdr:colOff>177800</xdr:colOff>
      <xdr:row>77</xdr:row>
      <xdr:rowOff>92875</xdr:rowOff>
    </xdr:to>
    <xdr:sp macro="" textlink="">
      <xdr:nvSpPr>
        <xdr:cNvPr id="643" name="楕円 642"/>
        <xdr:cNvSpPr/>
      </xdr:nvSpPr>
      <xdr:spPr>
        <a:xfrm>
          <a:off x="16268700" y="131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14152</xdr:rowOff>
    </xdr:from>
    <xdr:ext cx="534377" cy="259045"/>
    <xdr:sp macro="" textlink="">
      <xdr:nvSpPr>
        <xdr:cNvPr id="644" name="災害復旧費該当値テキスト"/>
        <xdr:cNvSpPr txBox="1"/>
      </xdr:nvSpPr>
      <xdr:spPr>
        <a:xfrm>
          <a:off x="16370300" y="130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67272</xdr:rowOff>
    </xdr:from>
    <xdr:to>
      <xdr:col>81</xdr:col>
      <xdr:colOff>101600</xdr:colOff>
      <xdr:row>76</xdr:row>
      <xdr:rowOff>168872</xdr:rowOff>
    </xdr:to>
    <xdr:sp macro="" textlink="">
      <xdr:nvSpPr>
        <xdr:cNvPr id="645" name="楕円 644"/>
        <xdr:cNvSpPr/>
      </xdr:nvSpPr>
      <xdr:spPr>
        <a:xfrm>
          <a:off x="15430500" y="130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13949</xdr:rowOff>
    </xdr:from>
    <xdr:ext cx="534377" cy="259045"/>
    <xdr:sp macro="" textlink="">
      <xdr:nvSpPr>
        <xdr:cNvPr id="646" name="テキスト ボックス 645"/>
        <xdr:cNvSpPr txBox="1"/>
      </xdr:nvSpPr>
      <xdr:spPr>
        <a:xfrm>
          <a:off x="15214111" y="128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58051</xdr:rowOff>
    </xdr:from>
    <xdr:to>
      <xdr:col>76</xdr:col>
      <xdr:colOff>165100</xdr:colOff>
      <xdr:row>75</xdr:row>
      <xdr:rowOff>159652</xdr:rowOff>
    </xdr:to>
    <xdr:sp macro="" textlink="">
      <xdr:nvSpPr>
        <xdr:cNvPr id="647" name="楕円 646"/>
        <xdr:cNvSpPr/>
      </xdr:nvSpPr>
      <xdr:spPr>
        <a:xfrm>
          <a:off x="14541500" y="129168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4728</xdr:rowOff>
    </xdr:from>
    <xdr:ext cx="534377" cy="259045"/>
    <xdr:sp macro="" textlink="">
      <xdr:nvSpPr>
        <xdr:cNvPr id="648" name="テキスト ボックス 647"/>
        <xdr:cNvSpPr txBox="1"/>
      </xdr:nvSpPr>
      <xdr:spPr>
        <a:xfrm>
          <a:off x="14325111" y="126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41326</xdr:rowOff>
    </xdr:from>
    <xdr:to>
      <xdr:col>72</xdr:col>
      <xdr:colOff>38100</xdr:colOff>
      <xdr:row>77</xdr:row>
      <xdr:rowOff>142926</xdr:rowOff>
    </xdr:to>
    <xdr:sp macro="" textlink="">
      <xdr:nvSpPr>
        <xdr:cNvPr id="649" name="楕円 648"/>
        <xdr:cNvSpPr/>
      </xdr:nvSpPr>
      <xdr:spPr>
        <a:xfrm>
          <a:off x="13652500" y="132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159453</xdr:rowOff>
    </xdr:from>
    <xdr:ext cx="534377" cy="259045"/>
    <xdr:sp macro="" textlink="">
      <xdr:nvSpPr>
        <xdr:cNvPr id="650" name="テキスト ボックス 649"/>
        <xdr:cNvSpPr txBox="1"/>
      </xdr:nvSpPr>
      <xdr:spPr>
        <a:xfrm>
          <a:off x="13436111" y="1301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147320</xdr:rowOff>
    </xdr:from>
    <xdr:to>
      <xdr:col>67</xdr:col>
      <xdr:colOff>101600</xdr:colOff>
      <xdr:row>76</xdr:row>
      <xdr:rowOff>77470</xdr:rowOff>
    </xdr:to>
    <xdr:sp macro="" textlink="">
      <xdr:nvSpPr>
        <xdr:cNvPr id="651" name="楕円 650"/>
        <xdr:cNvSpPr/>
      </xdr:nvSpPr>
      <xdr:spPr>
        <a:xfrm>
          <a:off x="12763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93997</xdr:rowOff>
    </xdr:from>
    <xdr:ext cx="534377" cy="259045"/>
    <xdr:sp macro="" textlink="">
      <xdr:nvSpPr>
        <xdr:cNvPr id="652" name="テキスト ボックス 651"/>
        <xdr:cNvSpPr txBox="1"/>
      </xdr:nvSpPr>
      <xdr:spPr>
        <a:xfrm>
          <a:off x="12547111" y="1278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73420</xdr:rowOff>
    </xdr:from>
    <xdr:to>
      <xdr:col>85</xdr:col>
      <xdr:colOff>127000</xdr:colOff>
      <xdr:row>97</xdr:row>
      <xdr:rowOff>89038</xdr:rowOff>
    </xdr:to>
    <xdr:cxnSp macro="">
      <xdr:nvCxnSpPr>
        <xdr:cNvPr id="679" name="直線コネクタ 678"/>
        <xdr:cNvCxnSpPr/>
      </xdr:nvCxnSpPr>
      <xdr:spPr>
        <a:xfrm>
          <a:off x="15481300" y="16704070"/>
          <a:ext cx="8382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67444</xdr:rowOff>
    </xdr:from>
    <xdr:to>
      <xdr:col>81</xdr:col>
      <xdr:colOff>50800</xdr:colOff>
      <xdr:row>97</xdr:row>
      <xdr:rowOff>73420</xdr:rowOff>
    </xdr:to>
    <xdr:cxnSp macro="">
      <xdr:nvCxnSpPr>
        <xdr:cNvPr id="682" name="直線コネクタ 681"/>
        <xdr:cNvCxnSpPr/>
      </xdr:nvCxnSpPr>
      <xdr:spPr>
        <a:xfrm>
          <a:off x="14592300" y="16698094"/>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67444</xdr:rowOff>
    </xdr:from>
    <xdr:to>
      <xdr:col>76</xdr:col>
      <xdr:colOff>114300</xdr:colOff>
      <xdr:row>97</xdr:row>
      <xdr:rowOff>70084</xdr:rowOff>
    </xdr:to>
    <xdr:cxnSp macro="">
      <xdr:nvCxnSpPr>
        <xdr:cNvPr id="685" name="直線コネクタ 684"/>
        <xdr:cNvCxnSpPr/>
      </xdr:nvCxnSpPr>
      <xdr:spPr>
        <a:xfrm flipV="1">
          <a:off x="13703300" y="16698094"/>
          <a:ext cx="8890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47833</xdr:rowOff>
    </xdr:from>
    <xdr:to>
      <xdr:col>71</xdr:col>
      <xdr:colOff>177800</xdr:colOff>
      <xdr:row>97</xdr:row>
      <xdr:rowOff>70084</xdr:rowOff>
    </xdr:to>
    <xdr:cxnSp macro="">
      <xdr:nvCxnSpPr>
        <xdr:cNvPr id="688" name="直線コネクタ 687"/>
        <xdr:cNvCxnSpPr/>
      </xdr:nvCxnSpPr>
      <xdr:spPr>
        <a:xfrm>
          <a:off x="12814300" y="16678483"/>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38238</xdr:rowOff>
    </xdr:from>
    <xdr:to>
      <xdr:col>85</xdr:col>
      <xdr:colOff>177800</xdr:colOff>
      <xdr:row>97</xdr:row>
      <xdr:rowOff>139838</xdr:rowOff>
    </xdr:to>
    <xdr:sp macro="" textlink="">
      <xdr:nvSpPr>
        <xdr:cNvPr id="698" name="楕円 697"/>
        <xdr:cNvSpPr/>
      </xdr:nvSpPr>
      <xdr:spPr>
        <a:xfrm>
          <a:off x="16268700" y="166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61115</xdr:rowOff>
    </xdr:from>
    <xdr:ext cx="534377" cy="259045"/>
    <xdr:sp macro="" textlink="">
      <xdr:nvSpPr>
        <xdr:cNvPr id="699" name="公債費該当値テキスト"/>
        <xdr:cNvSpPr txBox="1"/>
      </xdr:nvSpPr>
      <xdr:spPr>
        <a:xfrm>
          <a:off x="16370300" y="1652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22620</xdr:rowOff>
    </xdr:from>
    <xdr:to>
      <xdr:col>81</xdr:col>
      <xdr:colOff>101600</xdr:colOff>
      <xdr:row>97</xdr:row>
      <xdr:rowOff>124220</xdr:rowOff>
    </xdr:to>
    <xdr:sp macro="" textlink="">
      <xdr:nvSpPr>
        <xdr:cNvPr id="700" name="楕円 699"/>
        <xdr:cNvSpPr/>
      </xdr:nvSpPr>
      <xdr:spPr>
        <a:xfrm>
          <a:off x="15430500" y="16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140747</xdr:rowOff>
    </xdr:from>
    <xdr:ext cx="599010" cy="259045"/>
    <xdr:sp macro="" textlink="">
      <xdr:nvSpPr>
        <xdr:cNvPr id="701" name="テキスト ボックス 700"/>
        <xdr:cNvSpPr txBox="1"/>
      </xdr:nvSpPr>
      <xdr:spPr>
        <a:xfrm>
          <a:off x="15181795" y="1642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16644</xdr:rowOff>
    </xdr:from>
    <xdr:to>
      <xdr:col>76</xdr:col>
      <xdr:colOff>165100</xdr:colOff>
      <xdr:row>97</xdr:row>
      <xdr:rowOff>118244</xdr:rowOff>
    </xdr:to>
    <xdr:sp macro="" textlink="">
      <xdr:nvSpPr>
        <xdr:cNvPr id="702" name="楕円 701"/>
        <xdr:cNvSpPr/>
      </xdr:nvSpPr>
      <xdr:spPr>
        <a:xfrm>
          <a:off x="14541500" y="166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134771</xdr:rowOff>
    </xdr:from>
    <xdr:ext cx="599010" cy="259045"/>
    <xdr:sp macro="" textlink="">
      <xdr:nvSpPr>
        <xdr:cNvPr id="703" name="テキスト ボックス 702"/>
        <xdr:cNvSpPr txBox="1"/>
      </xdr:nvSpPr>
      <xdr:spPr>
        <a:xfrm>
          <a:off x="14292795" y="1642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19284</xdr:rowOff>
    </xdr:from>
    <xdr:to>
      <xdr:col>72</xdr:col>
      <xdr:colOff>38100</xdr:colOff>
      <xdr:row>97</xdr:row>
      <xdr:rowOff>120884</xdr:rowOff>
    </xdr:to>
    <xdr:sp macro="" textlink="">
      <xdr:nvSpPr>
        <xdr:cNvPr id="704" name="楕円 703"/>
        <xdr:cNvSpPr/>
      </xdr:nvSpPr>
      <xdr:spPr>
        <a:xfrm>
          <a:off x="13652500" y="166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137411</xdr:rowOff>
    </xdr:from>
    <xdr:ext cx="599010" cy="259045"/>
    <xdr:sp macro="" textlink="">
      <xdr:nvSpPr>
        <xdr:cNvPr id="705" name="テキスト ボックス 704"/>
        <xdr:cNvSpPr txBox="1"/>
      </xdr:nvSpPr>
      <xdr:spPr>
        <a:xfrm>
          <a:off x="13403795" y="1642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168483</xdr:rowOff>
    </xdr:from>
    <xdr:to>
      <xdr:col>67</xdr:col>
      <xdr:colOff>101600</xdr:colOff>
      <xdr:row>97</xdr:row>
      <xdr:rowOff>98633</xdr:rowOff>
    </xdr:to>
    <xdr:sp macro="" textlink="">
      <xdr:nvSpPr>
        <xdr:cNvPr id="706" name="楕円 705"/>
        <xdr:cNvSpPr/>
      </xdr:nvSpPr>
      <xdr:spPr>
        <a:xfrm>
          <a:off x="12763500" y="1662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115160</xdr:rowOff>
    </xdr:from>
    <xdr:ext cx="599010" cy="259045"/>
    <xdr:sp macro="" textlink="">
      <xdr:nvSpPr>
        <xdr:cNvPr id="707" name="テキスト ボックス 706"/>
        <xdr:cNvSpPr txBox="1"/>
      </xdr:nvSpPr>
      <xdr:spPr>
        <a:xfrm>
          <a:off x="12514795" y="1640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782</a:t>
          </a:r>
          <a:r>
            <a:rPr kumimoji="1" lang="ja-JP" altLang="en-US" sz="1300">
              <a:latin typeface="ＭＳ Ｐゴシック" panose="020B0600070205080204" pitchFamily="50" charset="-128"/>
              <a:ea typeface="ＭＳ Ｐゴシック" panose="020B0600070205080204" pitchFamily="50" charset="-128"/>
            </a:rPr>
            <a:t>千円となった。上位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項目は民生費、総務費、公債費、衛生費、教育費である。民生費は住民一人当たり</a:t>
          </a:r>
          <a:r>
            <a:rPr kumimoji="1" lang="en-US" altLang="ja-JP" sz="1300">
              <a:latin typeface="ＭＳ Ｐゴシック" panose="020B0600070205080204" pitchFamily="50" charset="-128"/>
              <a:ea typeface="ＭＳ Ｐゴシック" panose="020B0600070205080204" pitchFamily="50" charset="-128"/>
            </a:rPr>
            <a:t>232,329</a:t>
          </a:r>
          <a:r>
            <a:rPr kumimoji="1" lang="ja-JP" altLang="en-US" sz="1300">
              <a:latin typeface="ＭＳ Ｐゴシック" panose="020B0600070205080204" pitchFamily="50" charset="-128"/>
              <a:ea typeface="ＭＳ Ｐゴシック" panose="020B0600070205080204" pitchFamily="50" charset="-128"/>
            </a:rPr>
            <a:t>円となった。価格高騰重点支援給付事業費が増加し、令和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年度も引き続き高い水準となった。総務費は住民一人当たり</a:t>
          </a:r>
          <a:r>
            <a:rPr kumimoji="1" lang="en-US" altLang="ja-JP" sz="1300">
              <a:latin typeface="ＭＳ Ｐゴシック" panose="020B0600070205080204" pitchFamily="50" charset="-128"/>
              <a:ea typeface="ＭＳ Ｐゴシック" panose="020B0600070205080204" pitchFamily="50" charset="-128"/>
            </a:rPr>
            <a:t>126,107</a:t>
          </a:r>
          <a:r>
            <a:rPr kumimoji="1" lang="ja-JP" altLang="en-US" sz="1300">
              <a:latin typeface="ＭＳ Ｐゴシック" panose="020B0600070205080204" pitchFamily="50" charset="-128"/>
              <a:ea typeface="ＭＳ Ｐゴシック" panose="020B0600070205080204" pitchFamily="50" charset="-128"/>
            </a:rPr>
            <a:t>円となった。前年度より増加した主な要因は、ふるさと納税の推進によりふるさと応援基金積立金が増加したことである。公債費は住民一人当たり</a:t>
          </a:r>
          <a:r>
            <a:rPr kumimoji="1" lang="en-US" altLang="ja-JP" sz="1300">
              <a:latin typeface="ＭＳ Ｐゴシック" panose="020B0600070205080204" pitchFamily="50" charset="-128"/>
              <a:ea typeface="ＭＳ Ｐゴシック" panose="020B0600070205080204" pitchFamily="50" charset="-128"/>
            </a:rPr>
            <a:t>97,162</a:t>
          </a:r>
          <a:r>
            <a:rPr kumimoji="1" lang="ja-JP" altLang="en-US" sz="1300">
              <a:latin typeface="ＭＳ Ｐゴシック" panose="020B0600070205080204" pitchFamily="50" charset="-128"/>
              <a:ea typeface="ＭＳ Ｐゴシック" panose="020B0600070205080204" pitchFamily="50" charset="-128"/>
            </a:rPr>
            <a:t>円となった。依然として類似団体平均を上回っているため、建設事業は計画的かつ必要最低限とし、新規発債の抑制や、利率見直し等を行うことで比率の上昇抑制に努める。衛生費は住民一人当たり</a:t>
          </a:r>
          <a:r>
            <a:rPr kumimoji="1" lang="en-US" altLang="ja-JP" sz="1300">
              <a:latin typeface="ＭＳ Ｐゴシック" panose="020B0600070205080204" pitchFamily="50" charset="-128"/>
              <a:ea typeface="ＭＳ Ｐゴシック" panose="020B0600070205080204" pitchFamily="50" charset="-128"/>
            </a:rPr>
            <a:t>64,278</a:t>
          </a:r>
          <a:r>
            <a:rPr kumimoji="1" lang="ja-JP" altLang="en-US" sz="1300">
              <a:latin typeface="ＭＳ Ｐゴシック" panose="020B0600070205080204" pitchFamily="50" charset="-128"/>
              <a:ea typeface="ＭＳ Ｐゴシック" panose="020B0600070205080204" pitchFamily="50" charset="-128"/>
            </a:rPr>
            <a:t>円となった。新型コロナウイルスワクチン接種事業費の減額が影響した。教育費は住民一人当たり</a:t>
          </a:r>
          <a:r>
            <a:rPr kumimoji="1" lang="en-US" altLang="ja-JP" sz="1300">
              <a:latin typeface="ＭＳ Ｐゴシック" panose="020B0600070205080204" pitchFamily="50" charset="-128"/>
              <a:ea typeface="ＭＳ Ｐゴシック" panose="020B0600070205080204" pitchFamily="50" charset="-128"/>
            </a:rPr>
            <a:t>61,384</a:t>
          </a:r>
          <a:r>
            <a:rPr kumimoji="1" lang="ja-JP" altLang="en-US" sz="1300">
              <a:latin typeface="ＭＳ Ｐゴシック" panose="020B0600070205080204" pitchFamily="50" charset="-128"/>
              <a:ea typeface="ＭＳ Ｐゴシック" panose="020B0600070205080204" pitchFamily="50" charset="-128"/>
            </a:rPr>
            <a:t>円となり、前年度よりも増加した。吉田小学校体育館改修工事等の施設整備を実施したことが主な要因である。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実質収支額は一貫して黒字である。実質単年度収支は、平成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年度決算以降</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年連続赤字が続き、令和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年度にコロナ禍の事業中止等が要因で黒字となった。令和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年度以降は歳入よりも歳出が大きくなり、実質単年度収支は赤字となっている。今後も、急な災害等へ対応するために、財政調整基金の取り崩しが見込まれることから、令和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年度に改訂した「財政運営方針・財政健全化計画」により、積極的な行財政改革を推進し、財政基盤強化に努める。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決算は歳入、歳出ともに前年度比増額となり、実質収支額は、歳入よりも歳出の増額が大きかったことから黒字となった。介護保険特別会計、下水道事業（公共下水道事業）会計、農業集落排水事業特別会計、下水道事業（特定環境保全公共下水道事業）会計、国民健康保険特別会計、浄化槽整備事業特別会計、後期高齢者医療特別会計は実質収支額に増減はあるが、引き続き黒字となった。その他会計は水道事業会計が広島県水道広域連合企業団へ統合したため皆減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大型建設事業に係る地方債の元金償還により高い水準ではあるものの、これまで実施した繰上償還や利率見直しの効果や新規発債の抑制に努めた結果、元利償還金は減少している。算入公債費等も減少したため、実質公債費比率の分子は減少した。今後の新発債については、算入率が高い地方債借入に努め、実質公債費比率の分子の増加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ふるさと納税の推進によるふるさと応援基金の増加に伴い充当可能財源等（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）が増加し、一般会計等に係る地方債の現在高の減少に伴い将来負担額（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）が減少した。（</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）の減少値が（</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増加値を上回るため、将来負担比率の分子が前年度よりも減少した。今後も公共施設の更新や統廃合を計画的に進めつつ、新発債は基準財政需要額算入率が高い地方債の借入に努めることで、将来負担比率の分子の減少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億円を財政調整基金に積立てたほか、ふるさと納税の推進によりふるさと応援基金への積立額が増加したことにより、基金が増加した。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財政健全化のための対策を確実に行い、収支が黒字で安定するよう適切に運用する。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地域振興基金：市民の連携の強化と地域振興のための事業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過疎地域持続的発展基金：過疎地域の持続的発展の支援に関する特別措置法に規定する過疎地域持続的発展のための事業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ふるさと応援基金：ふるさと応援寄附金を財源として寄附者の安芸高田市に対する思いを実現する事業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市有住宅管理運営基金：安芸高田市有住宅の管理運営の経費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地域福祉基金：市民の健康と福祉の増進を図り、保健福祉施策を推進する経費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その他特定目的基金の使途に則った事業の財源とするために取り崩しを行ったので、その他特定目的基金は減少した。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その他特定目的基金を活用し、インフラ施設の更新等の多額の経費が必要な事業等、今後の重要施策を適時に安定して行うことができるよう適切に運用する。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億円を財政調整基金に積立たため、基金が増加した。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今後の非常時等に備え、財政健全化の対策を確実に行い、取崩し額の抑制と積立金による基金残高の増額に取り組み、収支が黒字で安定するよう適切に運用する。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普通交付税で措置された臨時財政対策債償還基金費を積立たため、基金が増加した。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財政健全化を図るため、計画的な償還を行えるよう適切に運用する。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21432473</v>
      </c>
      <c r="BO4" s="371"/>
      <c r="BP4" s="371"/>
      <c r="BQ4" s="371"/>
      <c r="BR4" s="371"/>
      <c r="BS4" s="371"/>
      <c r="BT4" s="371"/>
      <c r="BU4" s="372"/>
      <c r="BV4" s="370">
        <v>21371425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4.3</v>
      </c>
      <c r="CU4" s="377"/>
      <c r="CV4" s="377"/>
      <c r="CW4" s="377"/>
      <c r="CX4" s="377"/>
      <c r="CY4" s="377"/>
      <c r="CZ4" s="377"/>
      <c r="DA4" s="378"/>
      <c r="DB4" s="376">
        <v>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20803166</v>
      </c>
      <c r="BO5" s="408"/>
      <c r="BP5" s="408"/>
      <c r="BQ5" s="408"/>
      <c r="BR5" s="408"/>
      <c r="BS5" s="408"/>
      <c r="BT5" s="408"/>
      <c r="BU5" s="409"/>
      <c r="BV5" s="407">
        <v>20438072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92.1</v>
      </c>
      <c r="CU5" s="405"/>
      <c r="CV5" s="405"/>
      <c r="CW5" s="405"/>
      <c r="CX5" s="405"/>
      <c r="CY5" s="405"/>
      <c r="CZ5" s="405"/>
      <c r="DA5" s="406"/>
      <c r="DB5" s="404">
        <v>94.4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629307</v>
      </c>
      <c r="BO6" s="408"/>
      <c r="BP6" s="408"/>
      <c r="BQ6" s="408"/>
      <c r="BR6" s="408"/>
      <c r="BS6" s="408"/>
      <c r="BT6" s="408"/>
      <c r="BU6" s="409"/>
      <c r="BV6" s="407">
        <v>933353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92.5</v>
      </c>
      <c r="CU6" s="445"/>
      <c r="CV6" s="445"/>
      <c r="CW6" s="445"/>
      <c r="CX6" s="445"/>
      <c r="CY6" s="445"/>
      <c r="CZ6" s="445"/>
      <c r="DA6" s="446"/>
      <c r="DB6" s="444">
        <v>95.4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105434</v>
      </c>
      <c r="BO7" s="408"/>
      <c r="BP7" s="408"/>
      <c r="BQ7" s="408"/>
      <c r="BR7" s="408"/>
      <c r="BS7" s="408"/>
      <c r="BT7" s="408"/>
      <c r="BU7" s="409"/>
      <c r="BV7" s="407">
        <v>204056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12223693</v>
      </c>
      <c r="CU7" s="408"/>
      <c r="CV7" s="408"/>
      <c r="CW7" s="408"/>
      <c r="CX7" s="408"/>
      <c r="CY7" s="408"/>
      <c r="CZ7" s="408"/>
      <c r="DA7" s="409"/>
      <c r="DB7" s="407">
        <v>12206023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523873</v>
      </c>
      <c r="BO8" s="408"/>
      <c r="BP8" s="408"/>
      <c r="BQ8" s="408"/>
      <c r="BR8" s="408"/>
      <c r="BS8" s="408"/>
      <c r="BT8" s="408"/>
      <c r="BU8" s="409"/>
      <c r="BV8" s="407">
        <v>729297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0.33</v>
      </c>
      <c r="CU8" s="448"/>
      <c r="CV8" s="448"/>
      <c r="CW8" s="448"/>
      <c r="CX8" s="448"/>
      <c r="CY8" s="448"/>
      <c r="CZ8" s="448"/>
      <c r="DA8" s="449"/>
      <c r="DB8" s="447">
        <v>0.33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26448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-205424</v>
      </c>
      <c r="BO9" s="408"/>
      <c r="BP9" s="408"/>
      <c r="BQ9" s="408"/>
      <c r="BR9" s="408"/>
      <c r="BS9" s="408"/>
      <c r="BT9" s="408"/>
      <c r="BU9" s="409"/>
      <c r="BV9" s="407">
        <v>-199737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17.5</v>
      </c>
      <c r="CU9" s="405"/>
      <c r="CV9" s="405"/>
      <c r="CW9" s="405"/>
      <c r="CX9" s="405"/>
      <c r="CY9" s="405"/>
      <c r="CZ9" s="405"/>
      <c r="DA9" s="406"/>
      <c r="DB9" s="404">
        <v>19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29488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133</v>
      </c>
      <c r="BO10" s="408"/>
      <c r="BP10" s="408"/>
      <c r="BQ10" s="408"/>
      <c r="BR10" s="408"/>
      <c r="BS10" s="408"/>
      <c r="BT10" s="408"/>
      <c r="BU10" s="409"/>
      <c r="BV10" s="407">
        <v>122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11081</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26611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227266</v>
      </c>
      <c r="BO12" s="408"/>
      <c r="BP12" s="408"/>
      <c r="BQ12" s="408"/>
      <c r="BR12" s="408"/>
      <c r="BS12" s="408"/>
      <c r="BT12" s="408"/>
      <c r="BU12" s="409"/>
      <c r="BV12" s="407">
        <v>254404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25538</v>
      </c>
      <c r="S13" s="492"/>
      <c r="T13" s="492"/>
      <c r="U13" s="492"/>
      <c r="V13" s="493"/>
      <c r="W13" s="423" t="s">
        <v>131</v>
      </c>
      <c r="X13" s="424"/>
      <c r="Y13" s="424"/>
      <c r="Z13" s="424"/>
      <c r="AA13" s="424"/>
      <c r="AB13" s="414"/>
      <c r="AC13" s="458">
        <v>1421</v>
      </c>
      <c r="AD13" s="459"/>
      <c r="AE13" s="459"/>
      <c r="AF13" s="459"/>
      <c r="AG13" s="501"/>
      <c r="AH13" s="458">
        <v>2025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-432557</v>
      </c>
      <c r="BO13" s="408"/>
      <c r="BP13" s="408"/>
      <c r="BQ13" s="408"/>
      <c r="BR13" s="408"/>
      <c r="BS13" s="408"/>
      <c r="BT13" s="408"/>
      <c r="BU13" s="409"/>
      <c r="BV13" s="407">
        <v>-442938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10.9</v>
      </c>
      <c r="CU13" s="405"/>
      <c r="CV13" s="405"/>
      <c r="CW13" s="405"/>
      <c r="CX13" s="405"/>
      <c r="CY13" s="405"/>
      <c r="CZ13" s="405"/>
      <c r="DA13" s="406"/>
      <c r="DB13" s="404">
        <v>11.6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26979</v>
      </c>
      <c r="S14" s="492"/>
      <c r="T14" s="492"/>
      <c r="U14" s="492"/>
      <c r="V14" s="493"/>
      <c r="W14" s="397"/>
      <c r="X14" s="398"/>
      <c r="Y14" s="398"/>
      <c r="Z14" s="398"/>
      <c r="AA14" s="398"/>
      <c r="AB14" s="387"/>
      <c r="AC14" s="494">
        <v>11.5</v>
      </c>
      <c r="AD14" s="495"/>
      <c r="AE14" s="495"/>
      <c r="AF14" s="495"/>
      <c r="AG14" s="496"/>
      <c r="AH14" s="494">
        <v>13.9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62.9</v>
      </c>
      <c r="CU14" s="506"/>
      <c r="CV14" s="506"/>
      <c r="CW14" s="506"/>
      <c r="CX14" s="506"/>
      <c r="CY14" s="506"/>
      <c r="CZ14" s="506"/>
      <c r="DA14" s="507"/>
      <c r="DB14" s="505">
        <v>74.5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26114</v>
      </c>
      <c r="S15" s="492"/>
      <c r="T15" s="492"/>
      <c r="U15" s="492"/>
      <c r="V15" s="493"/>
      <c r="W15" s="423" t="s">
        <v>137</v>
      </c>
      <c r="X15" s="424"/>
      <c r="Y15" s="424"/>
      <c r="Z15" s="424"/>
      <c r="AA15" s="424"/>
      <c r="AB15" s="414"/>
      <c r="AC15" s="458">
        <v>3590</v>
      </c>
      <c r="AD15" s="459"/>
      <c r="AE15" s="459"/>
      <c r="AF15" s="459"/>
      <c r="AG15" s="501"/>
      <c r="AH15" s="458">
        <v>4196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3780928</v>
      </c>
      <c r="BO15" s="371"/>
      <c r="BP15" s="371"/>
      <c r="BQ15" s="371"/>
      <c r="BR15" s="371"/>
      <c r="BS15" s="371"/>
      <c r="BT15" s="371"/>
      <c r="BU15" s="372"/>
      <c r="BV15" s="370">
        <v>3735754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29.1</v>
      </c>
      <c r="AD16" s="495"/>
      <c r="AE16" s="495"/>
      <c r="AF16" s="495"/>
      <c r="AG16" s="496"/>
      <c r="AH16" s="494">
        <v>28.8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11200490</v>
      </c>
      <c r="BO16" s="408"/>
      <c r="BP16" s="408"/>
      <c r="BQ16" s="408"/>
      <c r="BR16" s="408"/>
      <c r="BS16" s="408"/>
      <c r="BT16" s="408"/>
      <c r="BU16" s="409"/>
      <c r="BV16" s="407">
        <v>11149439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7339</v>
      </c>
      <c r="AD17" s="459"/>
      <c r="AE17" s="459"/>
      <c r="AF17" s="459"/>
      <c r="AG17" s="501"/>
      <c r="AH17" s="458">
        <v>8348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4745316</v>
      </c>
      <c r="BO17" s="408"/>
      <c r="BP17" s="408"/>
      <c r="BQ17" s="408"/>
      <c r="BR17" s="408"/>
      <c r="BS17" s="408"/>
      <c r="BT17" s="408"/>
      <c r="BU17" s="409"/>
      <c r="BV17" s="407">
        <v>4688127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537.71</v>
      </c>
      <c r="M18" s="531"/>
      <c r="N18" s="531"/>
      <c r="O18" s="531"/>
      <c r="P18" s="531"/>
      <c r="Q18" s="531"/>
      <c r="R18" s="532"/>
      <c r="S18" s="532"/>
      <c r="T18" s="532"/>
      <c r="U18" s="532"/>
      <c r="V18" s="533"/>
      <c r="W18" s="425"/>
      <c r="X18" s="426"/>
      <c r="Y18" s="426"/>
      <c r="Z18" s="426"/>
      <c r="AA18" s="426"/>
      <c r="AB18" s="417"/>
      <c r="AC18" s="534">
        <v>59.4</v>
      </c>
      <c r="AD18" s="535"/>
      <c r="AE18" s="535"/>
      <c r="AF18" s="535"/>
      <c r="AG18" s="536"/>
      <c r="AH18" s="534">
        <v>57.3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11346577</v>
      </c>
      <c r="BO18" s="408"/>
      <c r="BP18" s="408"/>
      <c r="BQ18" s="408"/>
      <c r="BR18" s="408"/>
      <c r="BS18" s="408"/>
      <c r="BT18" s="408"/>
      <c r="BU18" s="409"/>
      <c r="BV18" s="407">
        <v>11542025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14673926</v>
      </c>
      <c r="BO19" s="408"/>
      <c r="BP19" s="408"/>
      <c r="BQ19" s="408"/>
      <c r="BR19" s="408"/>
      <c r="BS19" s="408"/>
      <c r="BT19" s="408"/>
      <c r="BU19" s="409"/>
      <c r="BV19" s="407">
        <v>14645699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11060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20137742</v>
      </c>
      <c r="BO22" s="371"/>
      <c r="BP22" s="371"/>
      <c r="BQ22" s="371"/>
      <c r="BR22" s="371"/>
      <c r="BS22" s="371"/>
      <c r="BT22" s="371"/>
      <c r="BU22" s="372"/>
      <c r="BV22" s="370">
        <v>21409859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11442350</v>
      </c>
      <c r="BO23" s="408"/>
      <c r="BP23" s="408"/>
      <c r="BQ23" s="408"/>
      <c r="BR23" s="408"/>
      <c r="BS23" s="408"/>
      <c r="BT23" s="408"/>
      <c r="BU23" s="409"/>
      <c r="BV23" s="407">
        <v>11616357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8600</v>
      </c>
      <c r="R24" s="459"/>
      <c r="S24" s="459"/>
      <c r="T24" s="459"/>
      <c r="U24" s="459"/>
      <c r="V24" s="501"/>
      <c r="W24" s="553"/>
      <c r="X24" s="554"/>
      <c r="Y24" s="555"/>
      <c r="Z24" s="457" t="s">
        <v>162</v>
      </c>
      <c r="AA24" s="437"/>
      <c r="AB24" s="437"/>
      <c r="AC24" s="437"/>
      <c r="AD24" s="437"/>
      <c r="AE24" s="437"/>
      <c r="AF24" s="437"/>
      <c r="AG24" s="438"/>
      <c r="AH24" s="458">
        <v>343</v>
      </c>
      <c r="AI24" s="459"/>
      <c r="AJ24" s="459"/>
      <c r="AK24" s="459"/>
      <c r="AL24" s="501"/>
      <c r="AM24" s="458">
        <v>1116465</v>
      </c>
      <c r="AN24" s="459"/>
      <c r="AO24" s="459"/>
      <c r="AP24" s="459"/>
      <c r="AQ24" s="459"/>
      <c r="AR24" s="501"/>
      <c r="AS24" s="458">
        <v>3255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14611130</v>
      </c>
      <c r="BO24" s="408"/>
      <c r="BP24" s="408"/>
      <c r="BQ24" s="408"/>
      <c r="BR24" s="408"/>
      <c r="BS24" s="408"/>
      <c r="BT24" s="408"/>
      <c r="BU24" s="409"/>
      <c r="BV24" s="407">
        <v>15275928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7000</v>
      </c>
      <c r="R25" s="459"/>
      <c r="S25" s="459"/>
      <c r="T25" s="459"/>
      <c r="U25" s="459"/>
      <c r="V25" s="501"/>
      <c r="W25" s="553"/>
      <c r="X25" s="554"/>
      <c r="Y25" s="555"/>
      <c r="Z25" s="457" t="s">
        <v>165</v>
      </c>
      <c r="AA25" s="437"/>
      <c r="AB25" s="437"/>
      <c r="AC25" s="437"/>
      <c r="AD25" s="437"/>
      <c r="AE25" s="437"/>
      <c r="AF25" s="437"/>
      <c r="AG25" s="438"/>
      <c r="AH25" s="458">
        <v>58</v>
      </c>
      <c r="AI25" s="459"/>
      <c r="AJ25" s="459"/>
      <c r="AK25" s="459"/>
      <c r="AL25" s="501"/>
      <c r="AM25" s="458">
        <v>170868</v>
      </c>
      <c r="AN25" s="459"/>
      <c r="AO25" s="459"/>
      <c r="AP25" s="459"/>
      <c r="AQ25" s="459"/>
      <c r="AR25" s="501"/>
      <c r="AS25" s="458">
        <v>2946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2560335</v>
      </c>
      <c r="BO25" s="371"/>
      <c r="BP25" s="371"/>
      <c r="BQ25" s="371"/>
      <c r="BR25" s="371"/>
      <c r="BS25" s="371"/>
      <c r="BT25" s="371"/>
      <c r="BU25" s="372"/>
      <c r="BV25" s="370">
        <v>1949579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4100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32237</v>
      </c>
      <c r="AN27" s="459"/>
      <c r="AO27" s="459"/>
      <c r="AP27" s="459"/>
      <c r="AQ27" s="459"/>
      <c r="AR27" s="501"/>
      <c r="AS27" s="458">
        <v>4030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3550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1093642</v>
      </c>
      <c r="BO28" s="371"/>
      <c r="BP28" s="371"/>
      <c r="BQ28" s="371"/>
      <c r="BR28" s="371"/>
      <c r="BS28" s="371"/>
      <c r="BT28" s="371"/>
      <c r="BU28" s="372"/>
      <c r="BV28" s="370">
        <v>920775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3250</v>
      </c>
      <c r="R29" s="459"/>
      <c r="S29" s="459"/>
      <c r="T29" s="459"/>
      <c r="U29" s="459"/>
      <c r="V29" s="501"/>
      <c r="W29" s="556"/>
      <c r="X29" s="557"/>
      <c r="Y29" s="558"/>
      <c r="Z29" s="457" t="s">
        <v>177</v>
      </c>
      <c r="AA29" s="437"/>
      <c r="AB29" s="437"/>
      <c r="AC29" s="437"/>
      <c r="AD29" s="437"/>
      <c r="AE29" s="437"/>
      <c r="AF29" s="437"/>
      <c r="AG29" s="438"/>
      <c r="AH29" s="458">
        <v>351</v>
      </c>
      <c r="AI29" s="459"/>
      <c r="AJ29" s="459"/>
      <c r="AK29" s="459"/>
      <c r="AL29" s="501"/>
      <c r="AM29" s="458">
        <v>1148702</v>
      </c>
      <c r="AN29" s="459"/>
      <c r="AO29" s="459"/>
      <c r="AP29" s="459"/>
      <c r="AQ29" s="459"/>
      <c r="AR29" s="501"/>
      <c r="AS29" s="458">
        <v>3273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500767</v>
      </c>
      <c r="BO29" s="408"/>
      <c r="BP29" s="408"/>
      <c r="BQ29" s="408"/>
      <c r="BR29" s="408"/>
      <c r="BS29" s="408"/>
      <c r="BT29" s="408"/>
      <c r="BU29" s="409"/>
      <c r="BV29" s="407">
        <v>443881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5910106</v>
      </c>
      <c r="BO30" s="527"/>
      <c r="BP30" s="527"/>
      <c r="BQ30" s="527"/>
      <c r="BR30" s="527"/>
      <c r="BS30" s="527"/>
      <c r="BT30" s="527"/>
      <c r="BU30" s="528"/>
      <c r="BV30" s="526">
        <v>5734034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下水道事業（公共下水道事業）会計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広島県後期高齢者医療広域連合（一般会計）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安芸高田市地域振興事業団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コミュニティ・プラント整備事業特別会計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下水道事業（特定環境保全公共下水道事業）会計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浄化槽整備事業特別会計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広島県後期高齢者医療広域連合（特別会計）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神楽門前湯治村</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広島県市町総合事務組合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こうだ二一</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芸北広域環境施設組合</v>
      </c>
      <c r="BZ37" s="598"/>
      <c r="CA37" s="598"/>
      <c r="CB37" s="598"/>
      <c r="CC37" s="598"/>
      <c r="CD37" s="598"/>
      <c r="CE37" s="598"/>
      <c r="CF37" s="598"/>
      <c r="CG37" s="598"/>
      <c r="CH37" s="598"/>
      <c r="CI37" s="598"/>
      <c r="CJ37" s="598"/>
      <c r="CK37" s="598"/>
      <c r="CL37" s="598"/>
      <c r="CM37" s="598"/>
      <c r="CN37" s="181"/>
      <c r="CO37" s="597">
        <f t="shared" si="3"/>
        <v>19</v>
      </c>
      <c r="CP37" s="597"/>
      <c r="CQ37" s="598" t="str">
        <f>IF('各会計、関係団体の財政状況及び健全化判断比率'!BS10="","",'各会計、関係団体の財政状況及び健全化判断比率'!BS10)</f>
        <v>安芸高田アグリフーズ</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広島県水道広域連合企業団（水道企業会計）</v>
      </c>
      <c r="BZ38" s="598"/>
      <c r="CA38" s="598"/>
      <c r="CB38" s="598"/>
      <c r="CC38" s="598"/>
      <c r="CD38" s="598"/>
      <c r="CE38" s="598"/>
      <c r="CF38" s="598"/>
      <c r="CG38" s="598"/>
      <c r="CH38" s="598"/>
      <c r="CI38" s="598"/>
      <c r="CJ38" s="598"/>
      <c r="CK38" s="598"/>
      <c r="CL38" s="598"/>
      <c r="CM38" s="598"/>
      <c r="CN38" s="181"/>
      <c r="CO38" s="597">
        <f t="shared" si="3"/>
        <v>20</v>
      </c>
      <c r="CP38" s="597"/>
      <c r="CQ38" s="598" t="str">
        <f>IF('各会計、関係団体の財政状況及び健全化判断比率'!BS11="","",'各会計、関係団体の財政状況及び健全化判断比率'!BS11)</f>
        <v>道の駅あきたかた</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広島県水道広域連合企業団（工業用水道事業会計）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B4FbgnuD4KFAUQp6JdsSwbJBZcHlplXHVs9x8nfuRAQaTwVpfSQDT+59S2f0WVBmTHWh0YYDm6L3q0YgNWNT5A==" saltValue="sHy7IKi/lz5FlcOH8Z2dG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3720130</v>
      </c>
      <c r="S5" s="613"/>
      <c r="T5" s="613"/>
      <c r="U5" s="613"/>
      <c r="V5" s="613"/>
      <c r="W5" s="613"/>
      <c r="X5" s="613"/>
      <c r="Y5" s="614"/>
      <c r="Z5" s="615">
        <v>17.399999999999999</v>
      </c>
      <c r="AA5" s="615"/>
      <c r="AB5" s="615"/>
      <c r="AC5" s="615"/>
      <c r="AD5" s="616">
        <v>3720130</v>
      </c>
      <c r="AE5" s="616"/>
      <c r="AF5" s="616"/>
      <c r="AG5" s="616"/>
      <c r="AH5" s="616"/>
      <c r="AI5" s="616"/>
      <c r="AJ5" s="616"/>
      <c r="AK5" s="616"/>
      <c r="AL5" s="617">
        <v>30.3</v>
      </c>
      <c r="AM5" s="618"/>
      <c r="AN5" s="618"/>
      <c r="AO5" s="619"/>
      <c r="AP5" s="609" t="s">
        <v>216</v>
      </c>
      <c r="AQ5" s="610"/>
      <c r="AR5" s="610"/>
      <c r="AS5" s="610"/>
      <c r="AT5" s="610"/>
      <c r="AU5" s="610"/>
      <c r="AV5" s="610"/>
      <c r="AW5" s="610"/>
      <c r="AX5" s="610"/>
      <c r="AY5" s="610"/>
      <c r="AZ5" s="610"/>
      <c r="BA5" s="610"/>
      <c r="BB5" s="610"/>
      <c r="BC5" s="610"/>
      <c r="BD5" s="610"/>
      <c r="BE5" s="610"/>
      <c r="BF5" s="611"/>
      <c r="BG5" s="623">
        <v>3712895</v>
      </c>
      <c r="BH5" s="624"/>
      <c r="BI5" s="624"/>
      <c r="BJ5" s="624"/>
      <c r="BK5" s="624"/>
      <c r="BL5" s="624"/>
      <c r="BM5" s="624"/>
      <c r="BN5" s="625"/>
      <c r="BO5" s="626">
        <v>99.8</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242899</v>
      </c>
      <c r="S6" s="624"/>
      <c r="T6" s="624"/>
      <c r="U6" s="624"/>
      <c r="V6" s="624"/>
      <c r="W6" s="624"/>
      <c r="X6" s="624"/>
      <c r="Y6" s="625"/>
      <c r="Z6" s="626">
        <v>1.1000000000000001</v>
      </c>
      <c r="AA6" s="626"/>
      <c r="AB6" s="626"/>
      <c r="AC6" s="626"/>
      <c r="AD6" s="627">
        <v>242899</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3712895</v>
      </c>
      <c r="BH6" s="624"/>
      <c r="BI6" s="624"/>
      <c r="BJ6" s="624"/>
      <c r="BK6" s="624"/>
      <c r="BL6" s="624"/>
      <c r="BM6" s="624"/>
      <c r="BN6" s="625"/>
      <c r="BO6" s="626">
        <v>99.8</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160262</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160256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1347</v>
      </c>
      <c r="S7" s="624"/>
      <c r="T7" s="624"/>
      <c r="U7" s="624"/>
      <c r="V7" s="624"/>
      <c r="W7" s="624"/>
      <c r="X7" s="624"/>
      <c r="Y7" s="625"/>
      <c r="Z7" s="626">
        <v>0</v>
      </c>
      <c r="AA7" s="626"/>
      <c r="AB7" s="626"/>
      <c r="AC7" s="626"/>
      <c r="AD7" s="627">
        <v>1347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1316474</v>
      </c>
      <c r="BH7" s="624"/>
      <c r="BI7" s="624"/>
      <c r="BJ7" s="624"/>
      <c r="BK7" s="624"/>
      <c r="BL7" s="624"/>
      <c r="BM7" s="624"/>
      <c r="BN7" s="625"/>
      <c r="BO7" s="626">
        <v>35.4</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3355825</v>
      </c>
      <c r="CS7" s="624"/>
      <c r="CT7" s="624"/>
      <c r="CU7" s="624"/>
      <c r="CV7" s="624"/>
      <c r="CW7" s="624"/>
      <c r="CX7" s="624"/>
      <c r="CY7" s="625"/>
      <c r="CZ7" s="626">
        <v>16.100000000000001</v>
      </c>
      <c r="DA7" s="626"/>
      <c r="DB7" s="626"/>
      <c r="DC7" s="626"/>
      <c r="DD7" s="632">
        <v>72443</v>
      </c>
      <c r="DE7" s="624"/>
      <c r="DF7" s="624"/>
      <c r="DG7" s="624"/>
      <c r="DH7" s="624"/>
      <c r="DI7" s="624"/>
      <c r="DJ7" s="624"/>
      <c r="DK7" s="624"/>
      <c r="DL7" s="624"/>
      <c r="DM7" s="624"/>
      <c r="DN7" s="624"/>
      <c r="DO7" s="624"/>
      <c r="DP7" s="625"/>
      <c r="DQ7" s="632">
        <v>2421246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17343</v>
      </c>
      <c r="S8" s="624"/>
      <c r="T8" s="624"/>
      <c r="U8" s="624"/>
      <c r="V8" s="624"/>
      <c r="W8" s="624"/>
      <c r="X8" s="624"/>
      <c r="Y8" s="625"/>
      <c r="Z8" s="626">
        <v>0.1</v>
      </c>
      <c r="AA8" s="626"/>
      <c r="AB8" s="626"/>
      <c r="AC8" s="626"/>
      <c r="AD8" s="627">
        <v>17343</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46885</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6182497</v>
      </c>
      <c r="CS8" s="624"/>
      <c r="CT8" s="624"/>
      <c r="CU8" s="624"/>
      <c r="CV8" s="624"/>
      <c r="CW8" s="624"/>
      <c r="CX8" s="624"/>
      <c r="CY8" s="625"/>
      <c r="CZ8" s="626">
        <v>29.7</v>
      </c>
      <c r="DA8" s="626"/>
      <c r="DB8" s="626"/>
      <c r="DC8" s="626"/>
      <c r="DD8" s="632">
        <v>4543</v>
      </c>
      <c r="DE8" s="624"/>
      <c r="DF8" s="624"/>
      <c r="DG8" s="624"/>
      <c r="DH8" s="624"/>
      <c r="DI8" s="624"/>
      <c r="DJ8" s="624"/>
      <c r="DK8" s="624"/>
      <c r="DL8" s="624"/>
      <c r="DM8" s="624"/>
      <c r="DN8" s="624"/>
      <c r="DO8" s="624"/>
      <c r="DP8" s="625"/>
      <c r="DQ8" s="632">
        <v>3618329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19045</v>
      </c>
      <c r="S9" s="624"/>
      <c r="T9" s="624"/>
      <c r="U9" s="624"/>
      <c r="V9" s="624"/>
      <c r="W9" s="624"/>
      <c r="X9" s="624"/>
      <c r="Y9" s="625"/>
      <c r="Z9" s="626">
        <v>0.1</v>
      </c>
      <c r="AA9" s="626"/>
      <c r="AB9" s="626"/>
      <c r="AC9" s="626"/>
      <c r="AD9" s="627">
        <v>19045</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1042282</v>
      </c>
      <c r="BH9" s="624"/>
      <c r="BI9" s="624"/>
      <c r="BJ9" s="624"/>
      <c r="BK9" s="624"/>
      <c r="BL9" s="624"/>
      <c r="BM9" s="624"/>
      <c r="BN9" s="625"/>
      <c r="BO9" s="626">
        <v>28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1710510</v>
      </c>
      <c r="CS9" s="624"/>
      <c r="CT9" s="624"/>
      <c r="CU9" s="624"/>
      <c r="CV9" s="624"/>
      <c r="CW9" s="624"/>
      <c r="CX9" s="624"/>
      <c r="CY9" s="625"/>
      <c r="CZ9" s="626">
        <v>8.1999999999999993</v>
      </c>
      <c r="DA9" s="626"/>
      <c r="DB9" s="626"/>
      <c r="DC9" s="626"/>
      <c r="DD9" s="632">
        <v>38512</v>
      </c>
      <c r="DE9" s="624"/>
      <c r="DF9" s="624"/>
      <c r="DG9" s="624"/>
      <c r="DH9" s="624"/>
      <c r="DI9" s="624"/>
      <c r="DJ9" s="624"/>
      <c r="DK9" s="624"/>
      <c r="DL9" s="624"/>
      <c r="DM9" s="624"/>
      <c r="DN9" s="624"/>
      <c r="DO9" s="624"/>
      <c r="DP9" s="625"/>
      <c r="DQ9" s="632">
        <v>1340104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83366</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23002</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23002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670902</v>
      </c>
      <c r="S11" s="624"/>
      <c r="T11" s="624"/>
      <c r="U11" s="624"/>
      <c r="V11" s="624"/>
      <c r="W11" s="624"/>
      <c r="X11" s="624"/>
      <c r="Y11" s="625"/>
      <c r="Z11" s="628">
        <v>3.1</v>
      </c>
      <c r="AA11" s="629"/>
      <c r="AB11" s="629"/>
      <c r="AC11" s="635"/>
      <c r="AD11" s="632">
        <v>670902</v>
      </c>
      <c r="AE11" s="624"/>
      <c r="AF11" s="624"/>
      <c r="AG11" s="624"/>
      <c r="AH11" s="624"/>
      <c r="AI11" s="624"/>
      <c r="AJ11" s="624"/>
      <c r="AK11" s="625"/>
      <c r="AL11" s="628">
        <v>5.5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143941</v>
      </c>
      <c r="BH11" s="624"/>
      <c r="BI11" s="624"/>
      <c r="BJ11" s="624"/>
      <c r="BK11" s="624"/>
      <c r="BL11" s="624"/>
      <c r="BM11" s="624"/>
      <c r="BN11" s="625"/>
      <c r="BO11" s="626">
        <v>3.9</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1217870</v>
      </c>
      <c r="CS11" s="624"/>
      <c r="CT11" s="624"/>
      <c r="CU11" s="624"/>
      <c r="CV11" s="624"/>
      <c r="CW11" s="624"/>
      <c r="CX11" s="624"/>
      <c r="CY11" s="625"/>
      <c r="CZ11" s="626">
        <v>5.9</v>
      </c>
      <c r="DA11" s="626"/>
      <c r="DB11" s="626"/>
      <c r="DC11" s="626"/>
      <c r="DD11" s="632">
        <v>152991</v>
      </c>
      <c r="DE11" s="624"/>
      <c r="DF11" s="624"/>
      <c r="DG11" s="624"/>
      <c r="DH11" s="624"/>
      <c r="DI11" s="624"/>
      <c r="DJ11" s="624"/>
      <c r="DK11" s="624"/>
      <c r="DL11" s="624"/>
      <c r="DM11" s="624"/>
      <c r="DN11" s="624"/>
      <c r="DO11" s="624"/>
      <c r="DP11" s="625"/>
      <c r="DQ11" s="632">
        <v>750448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25544</v>
      </c>
      <c r="S12" s="624"/>
      <c r="T12" s="624"/>
      <c r="U12" s="624"/>
      <c r="V12" s="624"/>
      <c r="W12" s="624"/>
      <c r="X12" s="624"/>
      <c r="Y12" s="625"/>
      <c r="Z12" s="626">
        <v>0.1</v>
      </c>
      <c r="AA12" s="626"/>
      <c r="AB12" s="626"/>
      <c r="AC12" s="626"/>
      <c r="AD12" s="627">
        <v>25544</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2054710</v>
      </c>
      <c r="BH12" s="624"/>
      <c r="BI12" s="624"/>
      <c r="BJ12" s="624"/>
      <c r="BK12" s="624"/>
      <c r="BL12" s="624"/>
      <c r="BM12" s="624"/>
      <c r="BN12" s="625"/>
      <c r="BO12" s="626">
        <v>55.2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737794</v>
      </c>
      <c r="CS12" s="624"/>
      <c r="CT12" s="624"/>
      <c r="CU12" s="624"/>
      <c r="CV12" s="624"/>
      <c r="CW12" s="624"/>
      <c r="CX12" s="624"/>
      <c r="CY12" s="625"/>
      <c r="CZ12" s="626">
        <v>3.5</v>
      </c>
      <c r="DA12" s="626"/>
      <c r="DB12" s="626"/>
      <c r="DC12" s="626"/>
      <c r="DD12" s="632">
        <v>247460</v>
      </c>
      <c r="DE12" s="624"/>
      <c r="DF12" s="624"/>
      <c r="DG12" s="624"/>
      <c r="DH12" s="624"/>
      <c r="DI12" s="624"/>
      <c r="DJ12" s="624"/>
      <c r="DK12" s="624"/>
      <c r="DL12" s="624"/>
      <c r="DM12" s="624"/>
      <c r="DN12" s="624"/>
      <c r="DO12" s="624"/>
      <c r="DP12" s="625"/>
      <c r="DQ12" s="632">
        <v>357301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2033914</v>
      </c>
      <c r="BH13" s="624"/>
      <c r="BI13" s="624"/>
      <c r="BJ13" s="624"/>
      <c r="BK13" s="624"/>
      <c r="BL13" s="624"/>
      <c r="BM13" s="624"/>
      <c r="BN13" s="625"/>
      <c r="BO13" s="626">
        <v>54.7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1470784</v>
      </c>
      <c r="CS13" s="624"/>
      <c r="CT13" s="624"/>
      <c r="CU13" s="624"/>
      <c r="CV13" s="624"/>
      <c r="CW13" s="624"/>
      <c r="CX13" s="624"/>
      <c r="CY13" s="625"/>
      <c r="CZ13" s="626">
        <v>7.1</v>
      </c>
      <c r="DA13" s="626"/>
      <c r="DB13" s="626"/>
      <c r="DC13" s="626"/>
      <c r="DD13" s="632">
        <v>381860</v>
      </c>
      <c r="DE13" s="624"/>
      <c r="DF13" s="624"/>
      <c r="DG13" s="624"/>
      <c r="DH13" s="624"/>
      <c r="DI13" s="624"/>
      <c r="DJ13" s="624"/>
      <c r="DK13" s="624"/>
      <c r="DL13" s="624"/>
      <c r="DM13" s="624"/>
      <c r="DN13" s="624"/>
      <c r="DO13" s="624"/>
      <c r="DP13" s="625"/>
      <c r="DQ13" s="632">
        <v>894838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2709</v>
      </c>
      <c r="S14" s="624"/>
      <c r="T14" s="624"/>
      <c r="U14" s="624"/>
      <c r="V14" s="624"/>
      <c r="W14" s="624"/>
      <c r="X14" s="624"/>
      <c r="Y14" s="625"/>
      <c r="Z14" s="626">
        <v>0</v>
      </c>
      <c r="AA14" s="626"/>
      <c r="AB14" s="626"/>
      <c r="AC14" s="626"/>
      <c r="AD14" s="627">
        <v>2709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132603</v>
      </c>
      <c r="BH14" s="624"/>
      <c r="BI14" s="624"/>
      <c r="BJ14" s="624"/>
      <c r="BK14" s="624"/>
      <c r="BL14" s="624"/>
      <c r="BM14" s="624"/>
      <c r="BN14" s="625"/>
      <c r="BO14" s="626">
        <v>3.6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1002617</v>
      </c>
      <c r="CS14" s="624"/>
      <c r="CT14" s="624"/>
      <c r="CU14" s="624"/>
      <c r="CV14" s="624"/>
      <c r="CW14" s="624"/>
      <c r="CX14" s="624"/>
      <c r="CY14" s="625"/>
      <c r="CZ14" s="626">
        <v>4.8</v>
      </c>
      <c r="DA14" s="626"/>
      <c r="DB14" s="626"/>
      <c r="DC14" s="626"/>
      <c r="DD14" s="632">
        <v>368319</v>
      </c>
      <c r="DE14" s="624"/>
      <c r="DF14" s="624"/>
      <c r="DG14" s="624"/>
      <c r="DH14" s="624"/>
      <c r="DI14" s="624"/>
      <c r="DJ14" s="624"/>
      <c r="DK14" s="624"/>
      <c r="DL14" s="624"/>
      <c r="DM14" s="624"/>
      <c r="DN14" s="624"/>
      <c r="DO14" s="624"/>
      <c r="DP14" s="625"/>
      <c r="DQ14" s="632">
        <v>593224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209108</v>
      </c>
      <c r="BH15" s="624"/>
      <c r="BI15" s="624"/>
      <c r="BJ15" s="624"/>
      <c r="BK15" s="624"/>
      <c r="BL15" s="624"/>
      <c r="BM15" s="624"/>
      <c r="BN15" s="625"/>
      <c r="BO15" s="626">
        <v>5.6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1632963</v>
      </c>
      <c r="CS15" s="624"/>
      <c r="CT15" s="624"/>
      <c r="CU15" s="624"/>
      <c r="CV15" s="624"/>
      <c r="CW15" s="624"/>
      <c r="CX15" s="624"/>
      <c r="CY15" s="625"/>
      <c r="CZ15" s="626">
        <v>7.8</v>
      </c>
      <c r="DA15" s="626"/>
      <c r="DB15" s="626"/>
      <c r="DC15" s="626"/>
      <c r="DD15" s="632">
        <v>268060</v>
      </c>
      <c r="DE15" s="624"/>
      <c r="DF15" s="624"/>
      <c r="DG15" s="624"/>
      <c r="DH15" s="624"/>
      <c r="DI15" s="624"/>
      <c r="DJ15" s="624"/>
      <c r="DK15" s="624"/>
      <c r="DL15" s="624"/>
      <c r="DM15" s="624"/>
      <c r="DN15" s="624"/>
      <c r="DO15" s="624"/>
      <c r="DP15" s="625"/>
      <c r="DQ15" s="632">
        <v>1235412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31384</v>
      </c>
      <c r="S16" s="624"/>
      <c r="T16" s="624"/>
      <c r="U16" s="624"/>
      <c r="V16" s="624"/>
      <c r="W16" s="624"/>
      <c r="X16" s="624"/>
      <c r="Y16" s="625"/>
      <c r="Z16" s="626">
        <v>0.1</v>
      </c>
      <c r="AA16" s="626"/>
      <c r="AB16" s="626"/>
      <c r="AC16" s="626"/>
      <c r="AD16" s="627">
        <v>31384</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723475</v>
      </c>
      <c r="CS16" s="624"/>
      <c r="CT16" s="624"/>
      <c r="CU16" s="624"/>
      <c r="CV16" s="624"/>
      <c r="CW16" s="624"/>
      <c r="CX16" s="624"/>
      <c r="CY16" s="625"/>
      <c r="CZ16" s="626">
        <v>3.5</v>
      </c>
      <c r="DA16" s="626"/>
      <c r="DB16" s="626"/>
      <c r="DC16" s="626"/>
      <c r="DD16" s="632" t="s">
        <v>122</v>
      </c>
      <c r="DE16" s="624"/>
      <c r="DF16" s="624"/>
      <c r="DG16" s="624"/>
      <c r="DH16" s="624"/>
      <c r="DI16" s="624"/>
      <c r="DJ16" s="624"/>
      <c r="DK16" s="624"/>
      <c r="DL16" s="624"/>
      <c r="DM16" s="624"/>
      <c r="DN16" s="624"/>
      <c r="DO16" s="624"/>
      <c r="DP16" s="625"/>
      <c r="DQ16" s="632">
        <v>82487</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71692</v>
      </c>
      <c r="S17" s="624"/>
      <c r="T17" s="624"/>
      <c r="U17" s="624"/>
      <c r="V17" s="624"/>
      <c r="W17" s="624"/>
      <c r="X17" s="624"/>
      <c r="Y17" s="625"/>
      <c r="Z17" s="626">
        <v>0.3</v>
      </c>
      <c r="AA17" s="626"/>
      <c r="AB17" s="626"/>
      <c r="AC17" s="626"/>
      <c r="AD17" s="627">
        <v>71692</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2585567</v>
      </c>
      <c r="CS17" s="624"/>
      <c r="CT17" s="624"/>
      <c r="CU17" s="624"/>
      <c r="CV17" s="624"/>
      <c r="CW17" s="624"/>
      <c r="CX17" s="624"/>
      <c r="CY17" s="625"/>
      <c r="CZ17" s="626">
        <v>12.4</v>
      </c>
      <c r="DA17" s="626"/>
      <c r="DB17" s="626"/>
      <c r="DC17" s="626"/>
      <c r="DD17" s="632" t="s">
        <v>122</v>
      </c>
      <c r="DE17" s="624"/>
      <c r="DF17" s="624"/>
      <c r="DG17" s="624"/>
      <c r="DH17" s="624"/>
      <c r="DI17" s="624"/>
      <c r="DJ17" s="624"/>
      <c r="DK17" s="624"/>
      <c r="DL17" s="624"/>
      <c r="DM17" s="624"/>
      <c r="DN17" s="624"/>
      <c r="DO17" s="624"/>
      <c r="DP17" s="625"/>
      <c r="DQ17" s="632">
        <v>2567972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30125</v>
      </c>
      <c r="S18" s="624"/>
      <c r="T18" s="624"/>
      <c r="U18" s="624"/>
      <c r="V18" s="624"/>
      <c r="W18" s="624"/>
      <c r="X18" s="624"/>
      <c r="Y18" s="625"/>
      <c r="Z18" s="626">
        <v>0.1</v>
      </c>
      <c r="AA18" s="626"/>
      <c r="AB18" s="626"/>
      <c r="AC18" s="626"/>
      <c r="AD18" s="627">
        <v>30125</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18172</v>
      </c>
      <c r="S19" s="624"/>
      <c r="T19" s="624"/>
      <c r="U19" s="624"/>
      <c r="V19" s="624"/>
      <c r="W19" s="624"/>
      <c r="X19" s="624"/>
      <c r="Y19" s="625"/>
      <c r="Z19" s="626">
        <v>0.1</v>
      </c>
      <c r="AA19" s="626"/>
      <c r="AB19" s="626"/>
      <c r="AC19" s="626"/>
      <c r="AD19" s="627">
        <v>18172</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7235</v>
      </c>
      <c r="BH19" s="624"/>
      <c r="BI19" s="624"/>
      <c r="BJ19" s="624"/>
      <c r="BK19" s="624"/>
      <c r="BL19" s="624"/>
      <c r="BM19" s="624"/>
      <c r="BN19" s="625"/>
      <c r="BO19" s="626">
        <v>0.2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11953</v>
      </c>
      <c r="S20" s="624"/>
      <c r="T20" s="624"/>
      <c r="U20" s="624"/>
      <c r="V20" s="624"/>
      <c r="W20" s="624"/>
      <c r="X20" s="624"/>
      <c r="Y20" s="625"/>
      <c r="Z20" s="626">
        <v>0.1</v>
      </c>
      <c r="AA20" s="626"/>
      <c r="AB20" s="626"/>
      <c r="AC20" s="626"/>
      <c r="AD20" s="627">
        <v>11953</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7235</v>
      </c>
      <c r="BH20" s="624"/>
      <c r="BI20" s="624"/>
      <c r="BJ20" s="624"/>
      <c r="BK20" s="624"/>
      <c r="BL20" s="624"/>
      <c r="BM20" s="624"/>
      <c r="BN20" s="625"/>
      <c r="BO20" s="626">
        <v>0.2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20803166</v>
      </c>
      <c r="CS20" s="624"/>
      <c r="CT20" s="624"/>
      <c r="CU20" s="624"/>
      <c r="CV20" s="624"/>
      <c r="CW20" s="624"/>
      <c r="CX20" s="624"/>
      <c r="CY20" s="625"/>
      <c r="CZ20" s="626">
        <v>100</v>
      </c>
      <c r="DA20" s="626"/>
      <c r="DB20" s="626"/>
      <c r="DC20" s="626"/>
      <c r="DD20" s="632">
        <v>1534188</v>
      </c>
      <c r="DE20" s="624"/>
      <c r="DF20" s="624"/>
      <c r="DG20" s="624"/>
      <c r="DH20" s="624"/>
      <c r="DI20" s="624"/>
      <c r="DJ20" s="624"/>
      <c r="DK20" s="624"/>
      <c r="DL20" s="624"/>
      <c r="DM20" s="624"/>
      <c r="DN20" s="624"/>
      <c r="DO20" s="624"/>
      <c r="DP20" s="625"/>
      <c r="DQ20" s="632">
        <v>14044619</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8246349</v>
      </c>
      <c r="S21" s="624"/>
      <c r="T21" s="624"/>
      <c r="U21" s="624"/>
      <c r="V21" s="624"/>
      <c r="W21" s="624"/>
      <c r="X21" s="624"/>
      <c r="Y21" s="625"/>
      <c r="Z21" s="626">
        <v>38.5</v>
      </c>
      <c r="AA21" s="626"/>
      <c r="AB21" s="626"/>
      <c r="AC21" s="626"/>
      <c r="AD21" s="627">
        <v>7419562</v>
      </c>
      <c r="AE21" s="627"/>
      <c r="AF21" s="627"/>
      <c r="AG21" s="627"/>
      <c r="AH21" s="627"/>
      <c r="AI21" s="627"/>
      <c r="AJ21" s="627"/>
      <c r="AK21" s="627"/>
      <c r="AL21" s="628">
        <v>60.5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7235</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7419562</v>
      </c>
      <c r="S22" s="624"/>
      <c r="T22" s="624"/>
      <c r="U22" s="624"/>
      <c r="V22" s="624"/>
      <c r="W22" s="624"/>
      <c r="X22" s="624"/>
      <c r="Y22" s="625"/>
      <c r="Z22" s="626">
        <v>34.6</v>
      </c>
      <c r="AA22" s="626"/>
      <c r="AB22" s="626"/>
      <c r="AC22" s="626"/>
      <c r="AD22" s="627">
        <v>7419562</v>
      </c>
      <c r="AE22" s="627"/>
      <c r="AF22" s="627"/>
      <c r="AG22" s="627"/>
      <c r="AH22" s="627"/>
      <c r="AI22" s="627"/>
      <c r="AJ22" s="627"/>
      <c r="AK22" s="627"/>
      <c r="AL22" s="628">
        <v>60.5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826787</v>
      </c>
      <c r="S23" s="624"/>
      <c r="T23" s="624"/>
      <c r="U23" s="624"/>
      <c r="V23" s="624"/>
      <c r="W23" s="624"/>
      <c r="X23" s="624"/>
      <c r="Y23" s="625"/>
      <c r="Z23" s="626">
        <v>3.9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9381536</v>
      </c>
      <c r="CS24" s="613"/>
      <c r="CT24" s="613"/>
      <c r="CU24" s="613"/>
      <c r="CV24" s="613"/>
      <c r="CW24" s="613"/>
      <c r="CX24" s="613"/>
      <c r="CY24" s="614"/>
      <c r="CZ24" s="617">
        <v>45.1</v>
      </c>
      <c r="DA24" s="618"/>
      <c r="DB24" s="618"/>
      <c r="DC24" s="634"/>
      <c r="DD24" s="658">
        <v>7075755</v>
      </c>
      <c r="DE24" s="613"/>
      <c r="DF24" s="613"/>
      <c r="DG24" s="613"/>
      <c r="DH24" s="613"/>
      <c r="DI24" s="613"/>
      <c r="DJ24" s="613"/>
      <c r="DK24" s="614"/>
      <c r="DL24" s="658">
        <v>6416950</v>
      </c>
      <c r="DM24" s="613"/>
      <c r="DN24" s="613"/>
      <c r="DO24" s="613"/>
      <c r="DP24" s="613"/>
      <c r="DQ24" s="613"/>
      <c r="DR24" s="613"/>
      <c r="DS24" s="613"/>
      <c r="DT24" s="613"/>
      <c r="DU24" s="613"/>
      <c r="DV24" s="614"/>
      <c r="DW24" s="617">
        <v>52.1</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13079469</v>
      </c>
      <c r="S25" s="624"/>
      <c r="T25" s="624"/>
      <c r="U25" s="624"/>
      <c r="V25" s="624"/>
      <c r="W25" s="624"/>
      <c r="X25" s="624"/>
      <c r="Y25" s="625"/>
      <c r="Z25" s="626">
        <v>61</v>
      </c>
      <c r="AA25" s="626"/>
      <c r="AB25" s="626"/>
      <c r="AC25" s="626"/>
      <c r="AD25" s="627">
        <v>12252682</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3608645</v>
      </c>
      <c r="CS25" s="655"/>
      <c r="CT25" s="655"/>
      <c r="CU25" s="655"/>
      <c r="CV25" s="655"/>
      <c r="CW25" s="655"/>
      <c r="CX25" s="655"/>
      <c r="CY25" s="656"/>
      <c r="CZ25" s="628">
        <v>17.3</v>
      </c>
      <c r="DA25" s="653"/>
      <c r="DB25" s="653"/>
      <c r="DC25" s="657"/>
      <c r="DD25" s="632">
        <v>3265302</v>
      </c>
      <c r="DE25" s="655"/>
      <c r="DF25" s="655"/>
      <c r="DG25" s="655"/>
      <c r="DH25" s="655"/>
      <c r="DI25" s="655"/>
      <c r="DJ25" s="655"/>
      <c r="DK25" s="656"/>
      <c r="DL25" s="632">
        <v>3143910</v>
      </c>
      <c r="DM25" s="655"/>
      <c r="DN25" s="655"/>
      <c r="DO25" s="655"/>
      <c r="DP25" s="655"/>
      <c r="DQ25" s="655"/>
      <c r="DR25" s="655"/>
      <c r="DS25" s="655"/>
      <c r="DT25" s="655"/>
      <c r="DU25" s="655"/>
      <c r="DV25" s="656"/>
      <c r="DW25" s="628">
        <v>25.5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2384</v>
      </c>
      <c r="S26" s="624"/>
      <c r="T26" s="624"/>
      <c r="U26" s="624"/>
      <c r="V26" s="624"/>
      <c r="W26" s="624"/>
      <c r="X26" s="624"/>
      <c r="Y26" s="625"/>
      <c r="Z26" s="626">
        <v>0</v>
      </c>
      <c r="AA26" s="626"/>
      <c r="AB26" s="626"/>
      <c r="AC26" s="626"/>
      <c r="AD26" s="627">
        <v>2384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2190936</v>
      </c>
      <c r="CS26" s="624"/>
      <c r="CT26" s="624"/>
      <c r="CU26" s="624"/>
      <c r="CV26" s="624"/>
      <c r="CW26" s="624"/>
      <c r="CX26" s="624"/>
      <c r="CY26" s="625"/>
      <c r="CZ26" s="628">
        <v>10.5</v>
      </c>
      <c r="DA26" s="653"/>
      <c r="DB26" s="653"/>
      <c r="DC26" s="657"/>
      <c r="DD26" s="632">
        <v>1962518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146846</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3720130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3187324</v>
      </c>
      <c r="CS27" s="655"/>
      <c r="CT27" s="655"/>
      <c r="CU27" s="655"/>
      <c r="CV27" s="655"/>
      <c r="CW27" s="655"/>
      <c r="CX27" s="655"/>
      <c r="CY27" s="656"/>
      <c r="CZ27" s="628">
        <v>15.3</v>
      </c>
      <c r="DA27" s="653"/>
      <c r="DB27" s="653"/>
      <c r="DC27" s="657"/>
      <c r="DD27" s="632">
        <v>1242481</v>
      </c>
      <c r="DE27" s="655"/>
      <c r="DF27" s="655"/>
      <c r="DG27" s="655"/>
      <c r="DH27" s="655"/>
      <c r="DI27" s="655"/>
      <c r="DJ27" s="655"/>
      <c r="DK27" s="656"/>
      <c r="DL27" s="632">
        <v>705068</v>
      </c>
      <c r="DM27" s="655"/>
      <c r="DN27" s="655"/>
      <c r="DO27" s="655"/>
      <c r="DP27" s="655"/>
      <c r="DQ27" s="655"/>
      <c r="DR27" s="655"/>
      <c r="DS27" s="655"/>
      <c r="DT27" s="655"/>
      <c r="DU27" s="655"/>
      <c r="DV27" s="656"/>
      <c r="DW27" s="628">
        <v>5.7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226846</v>
      </c>
      <c r="S28" s="624"/>
      <c r="T28" s="624"/>
      <c r="U28" s="624"/>
      <c r="V28" s="624"/>
      <c r="W28" s="624"/>
      <c r="X28" s="624"/>
      <c r="Y28" s="625"/>
      <c r="Z28" s="626">
        <v>1.1000000000000001</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2585567</v>
      </c>
      <c r="CS28" s="624"/>
      <c r="CT28" s="624"/>
      <c r="CU28" s="624"/>
      <c r="CV28" s="624"/>
      <c r="CW28" s="624"/>
      <c r="CX28" s="624"/>
      <c r="CY28" s="625"/>
      <c r="CZ28" s="628">
        <v>12.4</v>
      </c>
      <c r="DA28" s="653"/>
      <c r="DB28" s="653"/>
      <c r="DC28" s="657"/>
      <c r="DD28" s="632">
        <v>2567972</v>
      </c>
      <c r="DE28" s="624"/>
      <c r="DF28" s="624"/>
      <c r="DG28" s="624"/>
      <c r="DH28" s="624"/>
      <c r="DI28" s="624"/>
      <c r="DJ28" s="624"/>
      <c r="DK28" s="625"/>
      <c r="DL28" s="632">
        <v>2567972</v>
      </c>
      <c r="DM28" s="624"/>
      <c r="DN28" s="624"/>
      <c r="DO28" s="624"/>
      <c r="DP28" s="624"/>
      <c r="DQ28" s="624"/>
      <c r="DR28" s="624"/>
      <c r="DS28" s="624"/>
      <c r="DT28" s="624"/>
      <c r="DU28" s="624"/>
      <c r="DV28" s="625"/>
      <c r="DW28" s="628">
        <v>20.8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78959</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2585204</v>
      </c>
      <c r="CS29" s="655"/>
      <c r="CT29" s="655"/>
      <c r="CU29" s="655"/>
      <c r="CV29" s="655"/>
      <c r="CW29" s="655"/>
      <c r="CX29" s="655"/>
      <c r="CY29" s="656"/>
      <c r="CZ29" s="628">
        <v>12.4</v>
      </c>
      <c r="DA29" s="653"/>
      <c r="DB29" s="653"/>
      <c r="DC29" s="657"/>
      <c r="DD29" s="632">
        <v>2567609</v>
      </c>
      <c r="DE29" s="655"/>
      <c r="DF29" s="655"/>
      <c r="DG29" s="655"/>
      <c r="DH29" s="655"/>
      <c r="DI29" s="655"/>
      <c r="DJ29" s="655"/>
      <c r="DK29" s="656"/>
      <c r="DL29" s="632">
        <v>2567609</v>
      </c>
      <c r="DM29" s="655"/>
      <c r="DN29" s="655"/>
      <c r="DO29" s="655"/>
      <c r="DP29" s="655"/>
      <c r="DQ29" s="655"/>
      <c r="DR29" s="655"/>
      <c r="DS29" s="655"/>
      <c r="DT29" s="655"/>
      <c r="DU29" s="655"/>
      <c r="DV29" s="656"/>
      <c r="DW29" s="628">
        <v>20.8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2421943</v>
      </c>
      <c r="S30" s="624"/>
      <c r="T30" s="624"/>
      <c r="U30" s="624"/>
      <c r="V30" s="624"/>
      <c r="W30" s="624"/>
      <c r="X30" s="624"/>
      <c r="Y30" s="625"/>
      <c r="Z30" s="626">
        <v>11.3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2509117</v>
      </c>
      <c r="CS30" s="624"/>
      <c r="CT30" s="624"/>
      <c r="CU30" s="624"/>
      <c r="CV30" s="624"/>
      <c r="CW30" s="624"/>
      <c r="CX30" s="624"/>
      <c r="CY30" s="625"/>
      <c r="CZ30" s="628">
        <v>12.1</v>
      </c>
      <c r="DA30" s="653"/>
      <c r="DB30" s="653"/>
      <c r="DC30" s="657"/>
      <c r="DD30" s="632">
        <v>2493515</v>
      </c>
      <c r="DE30" s="624"/>
      <c r="DF30" s="624"/>
      <c r="DG30" s="624"/>
      <c r="DH30" s="624"/>
      <c r="DI30" s="624"/>
      <c r="DJ30" s="624"/>
      <c r="DK30" s="625"/>
      <c r="DL30" s="632">
        <v>2493515</v>
      </c>
      <c r="DM30" s="624"/>
      <c r="DN30" s="624"/>
      <c r="DO30" s="624"/>
      <c r="DP30" s="624"/>
      <c r="DQ30" s="624"/>
      <c r="DR30" s="624"/>
      <c r="DS30" s="624"/>
      <c r="DT30" s="624"/>
      <c r="DU30" s="624"/>
      <c r="DV30" s="625"/>
      <c r="DW30" s="628">
        <v>20.2</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96.8</v>
      </c>
      <c r="BN31" s="667"/>
      <c r="BO31" s="667"/>
      <c r="BP31" s="667"/>
      <c r="BQ31" s="668"/>
      <c r="BR31" s="679">
        <v>99.3</v>
      </c>
      <c r="BS31" s="667"/>
      <c r="BT31" s="667"/>
      <c r="BU31" s="667"/>
      <c r="BV31" s="667"/>
      <c r="BW31" s="667"/>
      <c r="BX31" s="618">
        <v>96.7</v>
      </c>
      <c r="BY31" s="667"/>
      <c r="BZ31" s="667"/>
      <c r="CA31" s="667"/>
      <c r="CB31" s="668"/>
      <c r="CD31" s="661"/>
      <c r="CE31" s="662"/>
      <c r="CF31" s="620" t="s">
        <v>300</v>
      </c>
      <c r="CG31" s="621"/>
      <c r="CH31" s="621"/>
      <c r="CI31" s="621"/>
      <c r="CJ31" s="621"/>
      <c r="CK31" s="621"/>
      <c r="CL31" s="621"/>
      <c r="CM31" s="621"/>
      <c r="CN31" s="621"/>
      <c r="CO31" s="621"/>
      <c r="CP31" s="621"/>
      <c r="CQ31" s="622"/>
      <c r="CR31" s="623">
        <v>76087</v>
      </c>
      <c r="CS31" s="655"/>
      <c r="CT31" s="655"/>
      <c r="CU31" s="655"/>
      <c r="CV31" s="655"/>
      <c r="CW31" s="655"/>
      <c r="CX31" s="655"/>
      <c r="CY31" s="656"/>
      <c r="CZ31" s="628">
        <v>0.4</v>
      </c>
      <c r="DA31" s="653"/>
      <c r="DB31" s="653"/>
      <c r="DC31" s="657"/>
      <c r="DD31" s="632">
        <v>74094</v>
      </c>
      <c r="DE31" s="655"/>
      <c r="DF31" s="655"/>
      <c r="DG31" s="655"/>
      <c r="DH31" s="655"/>
      <c r="DI31" s="655"/>
      <c r="DJ31" s="655"/>
      <c r="DK31" s="656"/>
      <c r="DL31" s="632">
        <v>74094</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1908974</v>
      </c>
      <c r="S32" s="624"/>
      <c r="T32" s="624"/>
      <c r="U32" s="624"/>
      <c r="V32" s="624"/>
      <c r="W32" s="624"/>
      <c r="X32" s="624"/>
      <c r="Y32" s="625"/>
      <c r="Z32" s="626">
        <v>8.9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96.7</v>
      </c>
      <c r="BN32" s="655"/>
      <c r="BO32" s="655"/>
      <c r="BP32" s="655"/>
      <c r="BQ32" s="678"/>
      <c r="BR32" s="680">
        <v>99.2</v>
      </c>
      <c r="BS32" s="655"/>
      <c r="BT32" s="655"/>
      <c r="BU32" s="655"/>
      <c r="BV32" s="655"/>
      <c r="BW32" s="655"/>
      <c r="BX32" s="629">
        <v>96.3</v>
      </c>
      <c r="BY32" s="655"/>
      <c r="BZ32" s="655"/>
      <c r="CA32" s="655"/>
      <c r="CB32" s="678"/>
      <c r="CD32" s="663"/>
      <c r="CE32" s="664"/>
      <c r="CF32" s="620" t="s">
        <v>304</v>
      </c>
      <c r="CG32" s="621"/>
      <c r="CH32" s="621"/>
      <c r="CI32" s="621"/>
      <c r="CJ32" s="621"/>
      <c r="CK32" s="621"/>
      <c r="CL32" s="621"/>
      <c r="CM32" s="621"/>
      <c r="CN32" s="621"/>
      <c r="CO32" s="621"/>
      <c r="CP32" s="621"/>
      <c r="CQ32" s="622"/>
      <c r="CR32" s="623">
        <v>363</v>
      </c>
      <c r="CS32" s="624"/>
      <c r="CT32" s="624"/>
      <c r="CU32" s="624"/>
      <c r="CV32" s="624"/>
      <c r="CW32" s="624"/>
      <c r="CX32" s="624"/>
      <c r="CY32" s="625"/>
      <c r="CZ32" s="628">
        <v>0</v>
      </c>
      <c r="DA32" s="653"/>
      <c r="DB32" s="653"/>
      <c r="DC32" s="657"/>
      <c r="DD32" s="632">
        <v>363</v>
      </c>
      <c r="DE32" s="624"/>
      <c r="DF32" s="624"/>
      <c r="DG32" s="624"/>
      <c r="DH32" s="624"/>
      <c r="DI32" s="624"/>
      <c r="DJ32" s="624"/>
      <c r="DK32" s="625"/>
      <c r="DL32" s="632">
        <v>363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89901</v>
      </c>
      <c r="S33" s="624"/>
      <c r="T33" s="624"/>
      <c r="U33" s="624"/>
      <c r="V33" s="624"/>
      <c r="W33" s="624"/>
      <c r="X33" s="624"/>
      <c r="Y33" s="625"/>
      <c r="Z33" s="626">
        <v>0.4</v>
      </c>
      <c r="AA33" s="626"/>
      <c r="AB33" s="626"/>
      <c r="AC33" s="626"/>
      <c r="AD33" s="627">
        <v>10426</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96.6</v>
      </c>
      <c r="BN33" s="682"/>
      <c r="BO33" s="682"/>
      <c r="BP33" s="682"/>
      <c r="BQ33" s="684"/>
      <c r="BR33" s="681">
        <v>99.2</v>
      </c>
      <c r="BS33" s="682"/>
      <c r="BT33" s="682"/>
      <c r="BU33" s="682"/>
      <c r="BV33" s="682"/>
      <c r="BW33" s="682"/>
      <c r="BX33" s="683">
        <v>96.5</v>
      </c>
      <c r="BY33" s="682"/>
      <c r="BZ33" s="682"/>
      <c r="CA33" s="682"/>
      <c r="CB33" s="684"/>
      <c r="CD33" s="620" t="s">
        <v>307</v>
      </c>
      <c r="CE33" s="621"/>
      <c r="CF33" s="621"/>
      <c r="CG33" s="621"/>
      <c r="CH33" s="621"/>
      <c r="CI33" s="621"/>
      <c r="CJ33" s="621"/>
      <c r="CK33" s="621"/>
      <c r="CL33" s="621"/>
      <c r="CM33" s="621"/>
      <c r="CN33" s="621"/>
      <c r="CO33" s="621"/>
      <c r="CP33" s="621"/>
      <c r="CQ33" s="622"/>
      <c r="CR33" s="623">
        <v>9163967</v>
      </c>
      <c r="CS33" s="655"/>
      <c r="CT33" s="655"/>
      <c r="CU33" s="655"/>
      <c r="CV33" s="655"/>
      <c r="CW33" s="655"/>
      <c r="CX33" s="655"/>
      <c r="CY33" s="656"/>
      <c r="CZ33" s="628">
        <v>44.1</v>
      </c>
      <c r="DA33" s="653"/>
      <c r="DB33" s="653"/>
      <c r="DC33" s="657"/>
      <c r="DD33" s="632">
        <v>6729653</v>
      </c>
      <c r="DE33" s="655"/>
      <c r="DF33" s="655"/>
      <c r="DG33" s="655"/>
      <c r="DH33" s="655"/>
      <c r="DI33" s="655"/>
      <c r="DJ33" s="655"/>
      <c r="DK33" s="656"/>
      <c r="DL33" s="632">
        <v>4929627</v>
      </c>
      <c r="DM33" s="655"/>
      <c r="DN33" s="655"/>
      <c r="DO33" s="655"/>
      <c r="DP33" s="655"/>
      <c r="DQ33" s="655"/>
      <c r="DR33" s="655"/>
      <c r="DS33" s="655"/>
      <c r="DT33" s="655"/>
      <c r="DU33" s="655"/>
      <c r="DV33" s="656"/>
      <c r="DW33" s="628">
        <v>40</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509496</v>
      </c>
      <c r="S34" s="624"/>
      <c r="T34" s="624"/>
      <c r="U34" s="624"/>
      <c r="V34" s="624"/>
      <c r="W34" s="624"/>
      <c r="X34" s="624"/>
      <c r="Y34" s="625"/>
      <c r="Z34" s="626">
        <v>2.4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3058225</v>
      </c>
      <c r="CS34" s="624"/>
      <c r="CT34" s="624"/>
      <c r="CU34" s="624"/>
      <c r="CV34" s="624"/>
      <c r="CW34" s="624"/>
      <c r="CX34" s="624"/>
      <c r="CY34" s="625"/>
      <c r="CZ34" s="628">
        <v>14.7</v>
      </c>
      <c r="DA34" s="653"/>
      <c r="DB34" s="653"/>
      <c r="DC34" s="657"/>
      <c r="DD34" s="632">
        <v>2348682</v>
      </c>
      <c r="DE34" s="624"/>
      <c r="DF34" s="624"/>
      <c r="DG34" s="624"/>
      <c r="DH34" s="624"/>
      <c r="DI34" s="624"/>
      <c r="DJ34" s="624"/>
      <c r="DK34" s="625"/>
      <c r="DL34" s="632">
        <v>1979505</v>
      </c>
      <c r="DM34" s="624"/>
      <c r="DN34" s="624"/>
      <c r="DO34" s="624"/>
      <c r="DP34" s="624"/>
      <c r="DQ34" s="624"/>
      <c r="DR34" s="624"/>
      <c r="DS34" s="624"/>
      <c r="DT34" s="624"/>
      <c r="DU34" s="624"/>
      <c r="DV34" s="625"/>
      <c r="DW34" s="628">
        <v>16.100000000000001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1003634</v>
      </c>
      <c r="S35" s="624"/>
      <c r="T35" s="624"/>
      <c r="U35" s="624"/>
      <c r="V35" s="624"/>
      <c r="W35" s="624"/>
      <c r="X35" s="624"/>
      <c r="Y35" s="625"/>
      <c r="Z35" s="626">
        <v>4.7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513556</v>
      </c>
      <c r="CS35" s="655"/>
      <c r="CT35" s="655"/>
      <c r="CU35" s="655"/>
      <c r="CV35" s="655"/>
      <c r="CW35" s="655"/>
      <c r="CX35" s="655"/>
      <c r="CY35" s="656"/>
      <c r="CZ35" s="628">
        <v>2.5</v>
      </c>
      <c r="DA35" s="653"/>
      <c r="DB35" s="653"/>
      <c r="DC35" s="657"/>
      <c r="DD35" s="632">
        <v>341919</v>
      </c>
      <c r="DE35" s="655"/>
      <c r="DF35" s="655"/>
      <c r="DG35" s="655"/>
      <c r="DH35" s="655"/>
      <c r="DI35" s="655"/>
      <c r="DJ35" s="655"/>
      <c r="DK35" s="656"/>
      <c r="DL35" s="632">
        <v>325610</v>
      </c>
      <c r="DM35" s="655"/>
      <c r="DN35" s="655"/>
      <c r="DO35" s="655"/>
      <c r="DP35" s="655"/>
      <c r="DQ35" s="655"/>
      <c r="DR35" s="655"/>
      <c r="DS35" s="655"/>
      <c r="DT35" s="655"/>
      <c r="DU35" s="655"/>
      <c r="DV35" s="656"/>
      <c r="DW35" s="628">
        <v>2.6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533353</v>
      </c>
      <c r="S36" s="624"/>
      <c r="T36" s="624"/>
      <c r="U36" s="624"/>
      <c r="V36" s="624"/>
      <c r="W36" s="624"/>
      <c r="X36" s="624"/>
      <c r="Y36" s="625"/>
      <c r="Z36" s="626">
        <v>2.5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2868458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49795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2625832</v>
      </c>
      <c r="CS36" s="624"/>
      <c r="CT36" s="624"/>
      <c r="CU36" s="624"/>
      <c r="CV36" s="624"/>
      <c r="CW36" s="624"/>
      <c r="CX36" s="624"/>
      <c r="CY36" s="625"/>
      <c r="CZ36" s="628">
        <v>12.6</v>
      </c>
      <c r="DA36" s="653"/>
      <c r="DB36" s="653"/>
      <c r="DC36" s="657"/>
      <c r="DD36" s="632">
        <v>1995077</v>
      </c>
      <c r="DE36" s="624"/>
      <c r="DF36" s="624"/>
      <c r="DG36" s="624"/>
      <c r="DH36" s="624"/>
      <c r="DI36" s="624"/>
      <c r="DJ36" s="624"/>
      <c r="DK36" s="625"/>
      <c r="DL36" s="632">
        <v>1206540</v>
      </c>
      <c r="DM36" s="624"/>
      <c r="DN36" s="624"/>
      <c r="DO36" s="624"/>
      <c r="DP36" s="624"/>
      <c r="DQ36" s="624"/>
      <c r="DR36" s="624"/>
      <c r="DS36" s="624"/>
      <c r="DT36" s="624"/>
      <c r="DU36" s="624"/>
      <c r="DV36" s="625"/>
      <c r="DW36" s="628">
        <v>9.8000000000000007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193668</v>
      </c>
      <c r="S37" s="624"/>
      <c r="T37" s="624"/>
      <c r="U37" s="624"/>
      <c r="V37" s="624"/>
      <c r="W37" s="624"/>
      <c r="X37" s="624"/>
      <c r="Y37" s="625"/>
      <c r="Z37" s="626">
        <v>0.9</v>
      </c>
      <c r="AA37" s="626"/>
      <c r="AB37" s="626"/>
      <c r="AC37" s="626"/>
      <c r="AD37" s="627">
        <v>706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885641</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18650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349954</v>
      </c>
      <c r="CS37" s="655"/>
      <c r="CT37" s="655"/>
      <c r="CU37" s="655"/>
      <c r="CV37" s="655"/>
      <c r="CW37" s="655"/>
      <c r="CX37" s="655"/>
      <c r="CY37" s="656"/>
      <c r="CZ37" s="628">
        <v>1.7</v>
      </c>
      <c r="DA37" s="653"/>
      <c r="DB37" s="653"/>
      <c r="DC37" s="657"/>
      <c r="DD37" s="632">
        <v>349954</v>
      </c>
      <c r="DE37" s="655"/>
      <c r="DF37" s="655"/>
      <c r="DG37" s="655"/>
      <c r="DH37" s="655"/>
      <c r="DI37" s="655"/>
      <c r="DJ37" s="655"/>
      <c r="DK37" s="656"/>
      <c r="DL37" s="632">
        <v>337092</v>
      </c>
      <c r="DM37" s="655"/>
      <c r="DN37" s="655"/>
      <c r="DO37" s="655"/>
      <c r="DP37" s="655"/>
      <c r="DQ37" s="655"/>
      <c r="DR37" s="655"/>
      <c r="DS37" s="655"/>
      <c r="DT37" s="655"/>
      <c r="DU37" s="655"/>
      <c r="DV37" s="656"/>
      <c r="DW37" s="628">
        <v>2.7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1237000</v>
      </c>
      <c r="S38" s="624"/>
      <c r="T38" s="624"/>
      <c r="U38" s="624"/>
      <c r="V38" s="624"/>
      <c r="W38" s="624"/>
      <c r="X38" s="624"/>
      <c r="Y38" s="625"/>
      <c r="Z38" s="626">
        <v>5.8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422703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3483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1985191</v>
      </c>
      <c r="CS38" s="624"/>
      <c r="CT38" s="624"/>
      <c r="CU38" s="624"/>
      <c r="CV38" s="624"/>
      <c r="CW38" s="624"/>
      <c r="CX38" s="624"/>
      <c r="CY38" s="625"/>
      <c r="CZ38" s="628">
        <v>9.5</v>
      </c>
      <c r="DA38" s="653"/>
      <c r="DB38" s="653"/>
      <c r="DC38" s="657"/>
      <c r="DD38" s="632">
        <v>1725148</v>
      </c>
      <c r="DE38" s="624"/>
      <c r="DF38" s="624"/>
      <c r="DG38" s="624"/>
      <c r="DH38" s="624"/>
      <c r="DI38" s="624"/>
      <c r="DJ38" s="624"/>
      <c r="DK38" s="625"/>
      <c r="DL38" s="632">
        <v>1417972</v>
      </c>
      <c r="DM38" s="624"/>
      <c r="DN38" s="624"/>
      <c r="DO38" s="624"/>
      <c r="DP38" s="624"/>
      <c r="DQ38" s="624"/>
      <c r="DR38" s="624"/>
      <c r="DS38" s="624"/>
      <c r="DT38" s="624"/>
      <c r="DU38" s="624"/>
      <c r="DV38" s="625"/>
      <c r="DW38" s="628">
        <v>11.5</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4888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978967</v>
      </c>
      <c r="CS39" s="655"/>
      <c r="CT39" s="655"/>
      <c r="CU39" s="655"/>
      <c r="CV39" s="655"/>
      <c r="CW39" s="655"/>
      <c r="CX39" s="655"/>
      <c r="CY39" s="656"/>
      <c r="CZ39" s="628">
        <v>4.7</v>
      </c>
      <c r="DA39" s="653"/>
      <c r="DB39" s="653"/>
      <c r="DC39" s="657"/>
      <c r="DD39" s="632">
        <v>317054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58800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2196</v>
      </c>
      <c r="CS40" s="624"/>
      <c r="CT40" s="624"/>
      <c r="CU40" s="624"/>
      <c r="CV40" s="624"/>
      <c r="CW40" s="624"/>
      <c r="CX40" s="624"/>
      <c r="CY40" s="625"/>
      <c r="CZ40" s="628">
        <v>0</v>
      </c>
      <c r="DA40" s="653"/>
      <c r="DB40" s="653"/>
      <c r="DC40" s="657"/>
      <c r="DD40" s="632">
        <v>1773</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21432473</v>
      </c>
      <c r="S41" s="696"/>
      <c r="T41" s="696"/>
      <c r="U41" s="696"/>
      <c r="V41" s="696"/>
      <c r="W41" s="696"/>
      <c r="X41" s="696"/>
      <c r="Y41" s="700"/>
      <c r="Z41" s="701">
        <v>100</v>
      </c>
      <c r="AA41" s="701"/>
      <c r="AB41" s="701"/>
      <c r="AC41" s="701"/>
      <c r="AD41" s="702">
        <v>12266198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238852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1321262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442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2257663</v>
      </c>
      <c r="CS42" s="655"/>
      <c r="CT42" s="655"/>
      <c r="CU42" s="655"/>
      <c r="CV42" s="655"/>
      <c r="CW42" s="655"/>
      <c r="CX42" s="655"/>
      <c r="CY42" s="656"/>
      <c r="CZ42" s="628">
        <v>10.9</v>
      </c>
      <c r="DA42" s="653"/>
      <c r="DB42" s="653"/>
      <c r="DC42" s="657"/>
      <c r="DD42" s="632">
        <v>239211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2297</v>
      </c>
      <c r="CS43" s="655"/>
      <c r="CT43" s="655"/>
      <c r="CU43" s="655"/>
      <c r="CV43" s="655"/>
      <c r="CW43" s="655"/>
      <c r="CX43" s="655"/>
      <c r="CY43" s="656"/>
      <c r="CZ43" s="628">
        <v>0</v>
      </c>
      <c r="DA43" s="653"/>
      <c r="DB43" s="653"/>
      <c r="DC43" s="657"/>
      <c r="DD43" s="632" t="s">
        <v>122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1534188</v>
      </c>
      <c r="CS44" s="624"/>
      <c r="CT44" s="624"/>
      <c r="CU44" s="624"/>
      <c r="CV44" s="624"/>
      <c r="CW44" s="624"/>
      <c r="CX44" s="624"/>
      <c r="CY44" s="625"/>
      <c r="CZ44" s="628">
        <v>7.4</v>
      </c>
      <c r="DA44" s="629"/>
      <c r="DB44" s="629"/>
      <c r="DC44" s="635"/>
      <c r="DD44" s="632">
        <v>156724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350941</v>
      </c>
      <c r="CS45" s="655"/>
      <c r="CT45" s="655"/>
      <c r="CU45" s="655"/>
      <c r="CV45" s="655"/>
      <c r="CW45" s="655"/>
      <c r="CX45" s="655"/>
      <c r="CY45" s="656"/>
      <c r="CZ45" s="628">
        <v>1.7</v>
      </c>
      <c r="DA45" s="653"/>
      <c r="DB45" s="653"/>
      <c r="DC45" s="657"/>
      <c r="DD45" s="632">
        <v>27649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1110128</v>
      </c>
      <c r="CS46" s="624"/>
      <c r="CT46" s="624"/>
      <c r="CU46" s="624"/>
      <c r="CV46" s="624"/>
      <c r="CW46" s="624"/>
      <c r="CX46" s="624"/>
      <c r="CY46" s="625"/>
      <c r="CZ46" s="628">
        <v>5.3</v>
      </c>
      <c r="DA46" s="629"/>
      <c r="DB46" s="629"/>
      <c r="DC46" s="635"/>
      <c r="DD46" s="632">
        <v>120055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723475</v>
      </c>
      <c r="CS47" s="655"/>
      <c r="CT47" s="655"/>
      <c r="CU47" s="655"/>
      <c r="CV47" s="655"/>
      <c r="CW47" s="655"/>
      <c r="CX47" s="655"/>
      <c r="CY47" s="656"/>
      <c r="CZ47" s="628">
        <v>3.5</v>
      </c>
      <c r="DA47" s="653"/>
      <c r="DB47" s="653"/>
      <c r="DC47" s="657"/>
      <c r="DD47" s="632">
        <v>82487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20803166</v>
      </c>
      <c r="CS49" s="682"/>
      <c r="CT49" s="682"/>
      <c r="CU49" s="682"/>
      <c r="CV49" s="682"/>
      <c r="CW49" s="682"/>
      <c r="CX49" s="682"/>
      <c r="CY49" s="711"/>
      <c r="CZ49" s="703">
        <v>100</v>
      </c>
      <c r="DA49" s="712"/>
      <c r="DB49" s="712"/>
      <c r="DC49" s="713"/>
      <c r="DD49" s="714">
        <v>14044619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Pcpk/yFRhANdKm6Up7R2oa3JSfJnqQtixT1aYqBtzFdRocF28q6W51G91RirHOqwaW/vrFLn265G9smXuU7uQ==" saltValue="ZzKkmzhy51jJNMrKqHDOp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77" t="s">
        <v>371</v>
      </c>
      <c r="DH5" s="778"/>
      <c r="DI5" s="778"/>
      <c r="DJ5" s="778"/>
      <c r="DK5" s="779"/>
      <c r="DL5" s="777" t="s">
        <v>372</v>
      </c>
      <c r="DM5" s="778"/>
      <c r="DN5" s="778"/>
      <c r="DO5" s="778"/>
      <c r="DP5" s="779"/>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80"/>
      <c r="DH6" s="781"/>
      <c r="DI6" s="781"/>
      <c r="DJ6" s="781"/>
      <c r="DK6" s="782"/>
      <c r="DL6" s="780"/>
      <c r="DM6" s="781"/>
      <c r="DN6" s="781"/>
      <c r="DO6" s="781"/>
      <c r="DP6" s="782"/>
      <c r="DQ6" s="736"/>
      <c r="DR6" s="737"/>
      <c r="DS6" s="737"/>
      <c r="DT6" s="737"/>
      <c r="DU6" s="738"/>
      <c r="DV6" s="736"/>
      <c r="DW6" s="737"/>
      <c r="DX6" s="737"/>
      <c r="DY6" s="737"/>
      <c r="DZ6" s="742"/>
      <c r="EA6" s="234"/>
    </row>
    <row r="7" spans="1:131" s="235" customFormat="1" ht="26.25" customHeight="1" thickTop="1" x14ac:dyDescent="0.15">
      <c r="A7" s="236">
        <v>1</v>
      </c>
      <c r="B7" s="764" t="s">
        <v>374</v>
      </c>
      <c r="C7" s="765"/>
      <c r="D7" s="765"/>
      <c r="E7" s="765"/>
      <c r="F7" s="765"/>
      <c r="G7" s="765"/>
      <c r="H7" s="765"/>
      <c r="I7" s="765"/>
      <c r="J7" s="765"/>
      <c r="K7" s="765"/>
      <c r="L7" s="765"/>
      <c r="M7" s="765"/>
      <c r="N7" s="765"/>
      <c r="O7" s="765"/>
      <c r="P7" s="766"/>
      <c r="Q7" s="767">
        <v>21488</v>
      </c>
      <c r="R7" s="768"/>
      <c r="S7" s="768"/>
      <c r="T7" s="768"/>
      <c r="U7" s="768"/>
      <c r="V7" s="768">
        <v>20858</v>
      </c>
      <c r="W7" s="768"/>
      <c r="X7" s="768"/>
      <c r="Y7" s="768"/>
      <c r="Z7" s="768"/>
      <c r="AA7" s="768">
        <v>629</v>
      </c>
      <c r="AB7" s="768"/>
      <c r="AC7" s="768"/>
      <c r="AD7" s="768"/>
      <c r="AE7" s="769"/>
      <c r="AF7" s="770">
        <v>524</v>
      </c>
      <c r="AG7" s="771"/>
      <c r="AH7" s="771"/>
      <c r="AI7" s="771"/>
      <c r="AJ7" s="772"/>
      <c r="AK7" s="773">
        <v>1004</v>
      </c>
      <c r="AL7" s="774"/>
      <c r="AM7" s="774"/>
      <c r="AN7" s="774"/>
      <c r="AO7" s="774"/>
      <c r="AP7" s="774">
        <v>20741</v>
      </c>
      <c r="AQ7" s="774"/>
      <c r="AR7" s="774"/>
      <c r="AS7" s="774"/>
      <c r="AT7" s="774"/>
      <c r="AU7" s="775"/>
      <c r="AV7" s="775"/>
      <c r="AW7" s="775"/>
      <c r="AX7" s="775"/>
      <c r="AY7" s="776"/>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48"/>
      <c r="CH7" s="749">
        <v>-17</v>
      </c>
      <c r="CI7" s="750"/>
      <c r="CJ7" s="750"/>
      <c r="CK7" s="750"/>
      <c r="CL7" s="751"/>
      <c r="CM7" s="749">
        <v>303</v>
      </c>
      <c r="CN7" s="750"/>
      <c r="CO7" s="750"/>
      <c r="CP7" s="750"/>
      <c r="CQ7" s="751"/>
      <c r="CR7" s="749">
        <v>80</v>
      </c>
      <c r="CS7" s="750"/>
      <c r="CT7" s="750"/>
      <c r="CU7" s="750"/>
      <c r="CV7" s="751"/>
      <c r="CW7" s="749" t="s">
        <v>552</v>
      </c>
      <c r="CX7" s="750"/>
      <c r="CY7" s="750"/>
      <c r="CZ7" s="750"/>
      <c r="DA7" s="751"/>
      <c r="DB7" s="749" t="s">
        <v>552</v>
      </c>
      <c r="DC7" s="750"/>
      <c r="DD7" s="750"/>
      <c r="DE7" s="750"/>
      <c r="DF7" s="751"/>
      <c r="DG7" s="749" t="s">
        <v>552</v>
      </c>
      <c r="DH7" s="750"/>
      <c r="DI7" s="750"/>
      <c r="DJ7" s="750"/>
      <c r="DK7" s="751"/>
      <c r="DL7" s="749" t="s">
        <v>552</v>
      </c>
      <c r="DM7" s="750"/>
      <c r="DN7" s="750"/>
      <c r="DO7" s="750"/>
      <c r="DP7" s="751"/>
      <c r="DQ7" s="749" t="s">
        <v>552</v>
      </c>
      <c r="DR7" s="750"/>
      <c r="DS7" s="750"/>
      <c r="DT7" s="750"/>
      <c r="DU7" s="751"/>
      <c r="DV7" s="746"/>
      <c r="DW7" s="747"/>
      <c r="DX7" s="747"/>
      <c r="DY7" s="747"/>
      <c r="DZ7" s="752"/>
      <c r="EA7" s="234"/>
    </row>
    <row r="8" spans="1:131" s="235" customFormat="1" ht="26.25" customHeight="1" x14ac:dyDescent="0.15">
      <c r="A8" s="238">
        <v>2</v>
      </c>
      <c r="B8" s="753" t="s">
        <v>375</v>
      </c>
      <c r="C8" s="754"/>
      <c r="D8" s="754"/>
      <c r="E8" s="754"/>
      <c r="F8" s="754"/>
      <c r="G8" s="754"/>
      <c r="H8" s="754"/>
      <c r="I8" s="754"/>
      <c r="J8" s="754"/>
      <c r="K8" s="754"/>
      <c r="L8" s="754"/>
      <c r="M8" s="754"/>
      <c r="N8" s="754"/>
      <c r="O8" s="754"/>
      <c r="P8" s="755"/>
      <c r="Q8" s="756">
        <v>4</v>
      </c>
      <c r="R8" s="757"/>
      <c r="S8" s="757"/>
      <c r="T8" s="757"/>
      <c r="U8" s="757"/>
      <c r="V8" s="757">
        <v>4</v>
      </c>
      <c r="W8" s="757"/>
      <c r="X8" s="757"/>
      <c r="Y8" s="757"/>
      <c r="Z8" s="757"/>
      <c r="AA8" s="757">
        <v>0</v>
      </c>
      <c r="AB8" s="757"/>
      <c r="AC8" s="757"/>
      <c r="AD8" s="757"/>
      <c r="AE8" s="758"/>
      <c r="AF8" s="759">
        <v>0</v>
      </c>
      <c r="AG8" s="760"/>
      <c r="AH8" s="760"/>
      <c r="AI8" s="760"/>
      <c r="AJ8" s="761"/>
      <c r="AK8" s="762">
        <v>2</v>
      </c>
      <c r="AL8" s="763"/>
      <c r="AM8" s="763"/>
      <c r="AN8" s="763"/>
      <c r="AO8" s="763"/>
      <c r="AP8" s="763" t="s">
        <v>552</v>
      </c>
      <c r="AQ8" s="763"/>
      <c r="AR8" s="763"/>
      <c r="AS8" s="763"/>
      <c r="AT8" s="763"/>
      <c r="AU8" s="783"/>
      <c r="AV8" s="783"/>
      <c r="AW8" s="783"/>
      <c r="AX8" s="783"/>
      <c r="AY8" s="784"/>
      <c r="AZ8" s="232"/>
      <c r="BA8" s="232"/>
      <c r="BB8" s="232"/>
      <c r="BC8" s="232"/>
      <c r="BD8" s="232"/>
      <c r="BE8" s="233"/>
      <c r="BF8" s="233"/>
      <c r="BG8" s="233"/>
      <c r="BH8" s="233"/>
      <c r="BI8" s="233"/>
      <c r="BJ8" s="233"/>
      <c r="BK8" s="233"/>
      <c r="BL8" s="233"/>
      <c r="BM8" s="233"/>
      <c r="BN8" s="233"/>
      <c r="BO8" s="233"/>
      <c r="BP8" s="233"/>
      <c r="BQ8" s="238">
        <v>2</v>
      </c>
      <c r="BR8" s="239"/>
      <c r="BS8" s="743" t="s">
        <v>554</v>
      </c>
      <c r="BT8" s="744"/>
      <c r="BU8" s="744"/>
      <c r="BV8" s="744"/>
      <c r="BW8" s="744"/>
      <c r="BX8" s="744"/>
      <c r="BY8" s="744"/>
      <c r="BZ8" s="744"/>
      <c r="CA8" s="744"/>
      <c r="CB8" s="744"/>
      <c r="CC8" s="744"/>
      <c r="CD8" s="744"/>
      <c r="CE8" s="744"/>
      <c r="CF8" s="744"/>
      <c r="CG8" s="745"/>
      <c r="CH8" s="785">
        <v>-7</v>
      </c>
      <c r="CI8" s="786"/>
      <c r="CJ8" s="786"/>
      <c r="CK8" s="786"/>
      <c r="CL8" s="787"/>
      <c r="CM8" s="785">
        <v>-14</v>
      </c>
      <c r="CN8" s="786"/>
      <c r="CO8" s="786"/>
      <c r="CP8" s="786"/>
      <c r="CQ8" s="787"/>
      <c r="CR8" s="785">
        <v>20</v>
      </c>
      <c r="CS8" s="786"/>
      <c r="CT8" s="786"/>
      <c r="CU8" s="786"/>
      <c r="CV8" s="787"/>
      <c r="CW8" s="785" t="s">
        <v>552</v>
      </c>
      <c r="CX8" s="786"/>
      <c r="CY8" s="786"/>
      <c r="CZ8" s="786"/>
      <c r="DA8" s="787"/>
      <c r="DB8" s="785" t="s">
        <v>552</v>
      </c>
      <c r="DC8" s="786"/>
      <c r="DD8" s="786"/>
      <c r="DE8" s="786"/>
      <c r="DF8" s="787"/>
      <c r="DG8" s="785" t="s">
        <v>552</v>
      </c>
      <c r="DH8" s="786"/>
      <c r="DI8" s="786"/>
      <c r="DJ8" s="786"/>
      <c r="DK8" s="787"/>
      <c r="DL8" s="785" t="s">
        <v>552</v>
      </c>
      <c r="DM8" s="786"/>
      <c r="DN8" s="786"/>
      <c r="DO8" s="786"/>
      <c r="DP8" s="787"/>
      <c r="DQ8" s="785" t="s">
        <v>552</v>
      </c>
      <c r="DR8" s="786"/>
      <c r="DS8" s="786"/>
      <c r="DT8" s="786"/>
      <c r="DU8" s="787"/>
      <c r="DV8" s="743"/>
      <c r="DW8" s="744"/>
      <c r="DX8" s="744"/>
      <c r="DY8" s="744"/>
      <c r="DZ8" s="788"/>
      <c r="EA8" s="234"/>
    </row>
    <row r="9" spans="1:131" s="235" customFormat="1" ht="26.25" customHeight="1" x14ac:dyDescent="0.15">
      <c r="A9" s="238">
        <v>3</v>
      </c>
      <c r="B9" s="753"/>
      <c r="C9" s="754"/>
      <c r="D9" s="754"/>
      <c r="E9" s="754"/>
      <c r="F9" s="754"/>
      <c r="G9" s="754"/>
      <c r="H9" s="754"/>
      <c r="I9" s="754"/>
      <c r="J9" s="754"/>
      <c r="K9" s="754"/>
      <c r="L9" s="754"/>
      <c r="M9" s="754"/>
      <c r="N9" s="754"/>
      <c r="O9" s="754"/>
      <c r="P9" s="755"/>
      <c r="Q9" s="756"/>
      <c r="R9" s="757"/>
      <c r="S9" s="757"/>
      <c r="T9" s="757"/>
      <c r="U9" s="757"/>
      <c r="V9" s="757"/>
      <c r="W9" s="757"/>
      <c r="X9" s="757"/>
      <c r="Y9" s="757"/>
      <c r="Z9" s="757"/>
      <c r="AA9" s="757"/>
      <c r="AB9" s="757"/>
      <c r="AC9" s="757"/>
      <c r="AD9" s="757"/>
      <c r="AE9" s="758"/>
      <c r="AF9" s="759"/>
      <c r="AG9" s="760"/>
      <c r="AH9" s="760"/>
      <c r="AI9" s="760"/>
      <c r="AJ9" s="761"/>
      <c r="AK9" s="762"/>
      <c r="AL9" s="763"/>
      <c r="AM9" s="763"/>
      <c r="AN9" s="763"/>
      <c r="AO9" s="763"/>
      <c r="AP9" s="763"/>
      <c r="AQ9" s="763"/>
      <c r="AR9" s="763"/>
      <c r="AS9" s="763"/>
      <c r="AT9" s="763"/>
      <c r="AU9" s="783"/>
      <c r="AV9" s="783"/>
      <c r="AW9" s="783"/>
      <c r="AX9" s="783"/>
      <c r="AY9" s="784"/>
      <c r="AZ9" s="232"/>
      <c r="BA9" s="232"/>
      <c r="BB9" s="232"/>
      <c r="BC9" s="232"/>
      <c r="BD9" s="232"/>
      <c r="BE9" s="233"/>
      <c r="BF9" s="233"/>
      <c r="BG9" s="233"/>
      <c r="BH9" s="233"/>
      <c r="BI9" s="233"/>
      <c r="BJ9" s="233"/>
      <c r="BK9" s="233"/>
      <c r="BL9" s="233"/>
      <c r="BM9" s="233"/>
      <c r="BN9" s="233"/>
      <c r="BO9" s="233"/>
      <c r="BP9" s="233"/>
      <c r="BQ9" s="238">
        <v>3</v>
      </c>
      <c r="BR9" s="239"/>
      <c r="BS9" s="743" t="s">
        <v>555</v>
      </c>
      <c r="BT9" s="744"/>
      <c r="BU9" s="744"/>
      <c r="BV9" s="744"/>
      <c r="BW9" s="744"/>
      <c r="BX9" s="744"/>
      <c r="BY9" s="744"/>
      <c r="BZ9" s="744"/>
      <c r="CA9" s="744"/>
      <c r="CB9" s="744"/>
      <c r="CC9" s="744"/>
      <c r="CD9" s="744"/>
      <c r="CE9" s="744"/>
      <c r="CF9" s="744"/>
      <c r="CG9" s="745"/>
      <c r="CH9" s="785">
        <v>0</v>
      </c>
      <c r="CI9" s="786"/>
      <c r="CJ9" s="786"/>
      <c r="CK9" s="786"/>
      <c r="CL9" s="787"/>
      <c r="CM9" s="785">
        <v>9</v>
      </c>
      <c r="CN9" s="786"/>
      <c r="CO9" s="786"/>
      <c r="CP9" s="786"/>
      <c r="CQ9" s="787"/>
      <c r="CR9" s="785">
        <v>3</v>
      </c>
      <c r="CS9" s="786"/>
      <c r="CT9" s="786"/>
      <c r="CU9" s="786"/>
      <c r="CV9" s="787"/>
      <c r="CW9" s="785">
        <v>1</v>
      </c>
      <c r="CX9" s="786"/>
      <c r="CY9" s="786"/>
      <c r="CZ9" s="786"/>
      <c r="DA9" s="787"/>
      <c r="DB9" s="785" t="s">
        <v>552</v>
      </c>
      <c r="DC9" s="786"/>
      <c r="DD9" s="786"/>
      <c r="DE9" s="786"/>
      <c r="DF9" s="787"/>
      <c r="DG9" s="785" t="s">
        <v>552</v>
      </c>
      <c r="DH9" s="786"/>
      <c r="DI9" s="786"/>
      <c r="DJ9" s="786"/>
      <c r="DK9" s="787"/>
      <c r="DL9" s="785" t="s">
        <v>552</v>
      </c>
      <c r="DM9" s="786"/>
      <c r="DN9" s="786"/>
      <c r="DO9" s="786"/>
      <c r="DP9" s="787"/>
      <c r="DQ9" s="785" t="s">
        <v>552</v>
      </c>
      <c r="DR9" s="786"/>
      <c r="DS9" s="786"/>
      <c r="DT9" s="786"/>
      <c r="DU9" s="787"/>
      <c r="DV9" s="743"/>
      <c r="DW9" s="744"/>
      <c r="DX9" s="744"/>
      <c r="DY9" s="744"/>
      <c r="DZ9" s="788"/>
      <c r="EA9" s="234"/>
    </row>
    <row r="10" spans="1:131" s="235" customFormat="1" ht="26.25" customHeight="1" x14ac:dyDescent="0.15">
      <c r="A10" s="238">
        <v>4</v>
      </c>
      <c r="B10" s="753"/>
      <c r="C10" s="754"/>
      <c r="D10" s="754"/>
      <c r="E10" s="754"/>
      <c r="F10" s="754"/>
      <c r="G10" s="754"/>
      <c r="H10" s="754"/>
      <c r="I10" s="754"/>
      <c r="J10" s="754"/>
      <c r="K10" s="754"/>
      <c r="L10" s="754"/>
      <c r="M10" s="754"/>
      <c r="N10" s="754"/>
      <c r="O10" s="754"/>
      <c r="P10" s="755"/>
      <c r="Q10" s="756"/>
      <c r="R10" s="757"/>
      <c r="S10" s="757"/>
      <c r="T10" s="757"/>
      <c r="U10" s="757"/>
      <c r="V10" s="757"/>
      <c r="W10" s="757"/>
      <c r="X10" s="757"/>
      <c r="Y10" s="757"/>
      <c r="Z10" s="757"/>
      <c r="AA10" s="757"/>
      <c r="AB10" s="757"/>
      <c r="AC10" s="757"/>
      <c r="AD10" s="757"/>
      <c r="AE10" s="758"/>
      <c r="AF10" s="759"/>
      <c r="AG10" s="760"/>
      <c r="AH10" s="760"/>
      <c r="AI10" s="760"/>
      <c r="AJ10" s="761"/>
      <c r="AK10" s="762"/>
      <c r="AL10" s="763"/>
      <c r="AM10" s="763"/>
      <c r="AN10" s="763"/>
      <c r="AO10" s="763"/>
      <c r="AP10" s="763"/>
      <c r="AQ10" s="763"/>
      <c r="AR10" s="763"/>
      <c r="AS10" s="763"/>
      <c r="AT10" s="763"/>
      <c r="AU10" s="783"/>
      <c r="AV10" s="783"/>
      <c r="AW10" s="783"/>
      <c r="AX10" s="783"/>
      <c r="AY10" s="784"/>
      <c r="AZ10" s="232"/>
      <c r="BA10" s="232"/>
      <c r="BB10" s="232"/>
      <c r="BC10" s="232"/>
      <c r="BD10" s="232"/>
      <c r="BE10" s="233"/>
      <c r="BF10" s="233"/>
      <c r="BG10" s="233"/>
      <c r="BH10" s="233"/>
      <c r="BI10" s="233"/>
      <c r="BJ10" s="233"/>
      <c r="BK10" s="233"/>
      <c r="BL10" s="233"/>
      <c r="BM10" s="233"/>
      <c r="BN10" s="233"/>
      <c r="BO10" s="233"/>
      <c r="BP10" s="233"/>
      <c r="BQ10" s="238">
        <v>4</v>
      </c>
      <c r="BR10" s="239"/>
      <c r="BS10" s="743" t="s">
        <v>556</v>
      </c>
      <c r="BT10" s="744"/>
      <c r="BU10" s="744"/>
      <c r="BV10" s="744"/>
      <c r="BW10" s="744"/>
      <c r="BX10" s="744"/>
      <c r="BY10" s="744"/>
      <c r="BZ10" s="744"/>
      <c r="CA10" s="744"/>
      <c r="CB10" s="744"/>
      <c r="CC10" s="744"/>
      <c r="CD10" s="744"/>
      <c r="CE10" s="744"/>
      <c r="CF10" s="744"/>
      <c r="CG10" s="745"/>
      <c r="CH10" s="785">
        <v>-2</v>
      </c>
      <c r="CI10" s="786"/>
      <c r="CJ10" s="786"/>
      <c r="CK10" s="786"/>
      <c r="CL10" s="787"/>
      <c r="CM10" s="785" t="s">
        <v>552</v>
      </c>
      <c r="CN10" s="786"/>
      <c r="CO10" s="786"/>
      <c r="CP10" s="786"/>
      <c r="CQ10" s="787"/>
      <c r="CR10" s="785">
        <v>11</v>
      </c>
      <c r="CS10" s="786"/>
      <c r="CT10" s="786"/>
      <c r="CU10" s="786"/>
      <c r="CV10" s="787"/>
      <c r="CW10" s="785" t="s">
        <v>552</v>
      </c>
      <c r="CX10" s="786"/>
      <c r="CY10" s="786"/>
      <c r="CZ10" s="786"/>
      <c r="DA10" s="787"/>
      <c r="DB10" s="785" t="s">
        <v>552</v>
      </c>
      <c r="DC10" s="786"/>
      <c r="DD10" s="786"/>
      <c r="DE10" s="786"/>
      <c r="DF10" s="787"/>
      <c r="DG10" s="785" t="s">
        <v>552</v>
      </c>
      <c r="DH10" s="786"/>
      <c r="DI10" s="786"/>
      <c r="DJ10" s="786"/>
      <c r="DK10" s="787"/>
      <c r="DL10" s="785" t="s">
        <v>552</v>
      </c>
      <c r="DM10" s="786"/>
      <c r="DN10" s="786"/>
      <c r="DO10" s="786"/>
      <c r="DP10" s="787"/>
      <c r="DQ10" s="785" t="s">
        <v>552</v>
      </c>
      <c r="DR10" s="786"/>
      <c r="DS10" s="786"/>
      <c r="DT10" s="786"/>
      <c r="DU10" s="787"/>
      <c r="DV10" s="743"/>
      <c r="DW10" s="744"/>
      <c r="DX10" s="744"/>
      <c r="DY10" s="744"/>
      <c r="DZ10" s="788"/>
      <c r="EA10" s="234"/>
    </row>
    <row r="11" spans="1:131" s="235" customFormat="1" ht="26.25" customHeight="1" x14ac:dyDescent="0.15">
      <c r="A11" s="238">
        <v>5</v>
      </c>
      <c r="B11" s="753"/>
      <c r="C11" s="754"/>
      <c r="D11" s="754"/>
      <c r="E11" s="754"/>
      <c r="F11" s="754"/>
      <c r="G11" s="754"/>
      <c r="H11" s="754"/>
      <c r="I11" s="754"/>
      <c r="J11" s="754"/>
      <c r="K11" s="754"/>
      <c r="L11" s="754"/>
      <c r="M11" s="754"/>
      <c r="N11" s="754"/>
      <c r="O11" s="754"/>
      <c r="P11" s="755"/>
      <c r="Q11" s="756"/>
      <c r="R11" s="757"/>
      <c r="S11" s="757"/>
      <c r="T11" s="757"/>
      <c r="U11" s="757"/>
      <c r="V11" s="757"/>
      <c r="W11" s="757"/>
      <c r="X11" s="757"/>
      <c r="Y11" s="757"/>
      <c r="Z11" s="757"/>
      <c r="AA11" s="757"/>
      <c r="AB11" s="757"/>
      <c r="AC11" s="757"/>
      <c r="AD11" s="757"/>
      <c r="AE11" s="758"/>
      <c r="AF11" s="759"/>
      <c r="AG11" s="760"/>
      <c r="AH11" s="760"/>
      <c r="AI11" s="760"/>
      <c r="AJ11" s="761"/>
      <c r="AK11" s="762"/>
      <c r="AL11" s="763"/>
      <c r="AM11" s="763"/>
      <c r="AN11" s="763"/>
      <c r="AO11" s="763"/>
      <c r="AP11" s="763"/>
      <c r="AQ11" s="763"/>
      <c r="AR11" s="763"/>
      <c r="AS11" s="763"/>
      <c r="AT11" s="763"/>
      <c r="AU11" s="783"/>
      <c r="AV11" s="783"/>
      <c r="AW11" s="783"/>
      <c r="AX11" s="783"/>
      <c r="AY11" s="784"/>
      <c r="AZ11" s="232"/>
      <c r="BA11" s="232"/>
      <c r="BB11" s="232"/>
      <c r="BC11" s="232"/>
      <c r="BD11" s="232"/>
      <c r="BE11" s="233"/>
      <c r="BF11" s="233"/>
      <c r="BG11" s="233"/>
      <c r="BH11" s="233"/>
      <c r="BI11" s="233"/>
      <c r="BJ11" s="233"/>
      <c r="BK11" s="233"/>
      <c r="BL11" s="233"/>
      <c r="BM11" s="233"/>
      <c r="BN11" s="233"/>
      <c r="BO11" s="233"/>
      <c r="BP11" s="233"/>
      <c r="BQ11" s="238">
        <v>5</v>
      </c>
      <c r="BR11" s="239"/>
      <c r="BS11" s="743" t="s">
        <v>557</v>
      </c>
      <c r="BT11" s="744"/>
      <c r="BU11" s="744"/>
      <c r="BV11" s="744"/>
      <c r="BW11" s="744"/>
      <c r="BX11" s="744"/>
      <c r="BY11" s="744"/>
      <c r="BZ11" s="744"/>
      <c r="CA11" s="744"/>
      <c r="CB11" s="744"/>
      <c r="CC11" s="744"/>
      <c r="CD11" s="744"/>
      <c r="CE11" s="744"/>
      <c r="CF11" s="744"/>
      <c r="CG11" s="745"/>
      <c r="CH11" s="785">
        <v>6</v>
      </c>
      <c r="CI11" s="786"/>
      <c r="CJ11" s="786"/>
      <c r="CK11" s="786"/>
      <c r="CL11" s="787"/>
      <c r="CM11" s="785">
        <v>42</v>
      </c>
      <c r="CN11" s="786"/>
      <c r="CO11" s="786"/>
      <c r="CP11" s="786"/>
      <c r="CQ11" s="787"/>
      <c r="CR11" s="785">
        <v>16</v>
      </c>
      <c r="CS11" s="786"/>
      <c r="CT11" s="786"/>
      <c r="CU11" s="786"/>
      <c r="CV11" s="787"/>
      <c r="CW11" s="785" t="s">
        <v>552</v>
      </c>
      <c r="CX11" s="786"/>
      <c r="CY11" s="786"/>
      <c r="CZ11" s="786"/>
      <c r="DA11" s="787"/>
      <c r="DB11" s="785" t="s">
        <v>552</v>
      </c>
      <c r="DC11" s="786"/>
      <c r="DD11" s="786"/>
      <c r="DE11" s="786"/>
      <c r="DF11" s="787"/>
      <c r="DG11" s="785" t="s">
        <v>552</v>
      </c>
      <c r="DH11" s="786"/>
      <c r="DI11" s="786"/>
      <c r="DJ11" s="786"/>
      <c r="DK11" s="787"/>
      <c r="DL11" s="785" t="s">
        <v>552</v>
      </c>
      <c r="DM11" s="786"/>
      <c r="DN11" s="786"/>
      <c r="DO11" s="786"/>
      <c r="DP11" s="787"/>
      <c r="DQ11" s="785" t="s">
        <v>552</v>
      </c>
      <c r="DR11" s="786"/>
      <c r="DS11" s="786"/>
      <c r="DT11" s="786"/>
      <c r="DU11" s="787"/>
      <c r="DV11" s="743"/>
      <c r="DW11" s="744"/>
      <c r="DX11" s="744"/>
      <c r="DY11" s="744"/>
      <c r="DZ11" s="788"/>
      <c r="EA11" s="234"/>
    </row>
    <row r="12" spans="1:131" s="235" customFormat="1" ht="26.25" customHeight="1" x14ac:dyDescent="0.15">
      <c r="A12" s="238">
        <v>6</v>
      </c>
      <c r="B12" s="753"/>
      <c r="C12" s="754"/>
      <c r="D12" s="754"/>
      <c r="E12" s="754"/>
      <c r="F12" s="754"/>
      <c r="G12" s="754"/>
      <c r="H12" s="754"/>
      <c r="I12" s="754"/>
      <c r="J12" s="754"/>
      <c r="K12" s="754"/>
      <c r="L12" s="754"/>
      <c r="M12" s="754"/>
      <c r="N12" s="754"/>
      <c r="O12" s="754"/>
      <c r="P12" s="755"/>
      <c r="Q12" s="756"/>
      <c r="R12" s="757"/>
      <c r="S12" s="757"/>
      <c r="T12" s="757"/>
      <c r="U12" s="757"/>
      <c r="V12" s="757"/>
      <c r="W12" s="757"/>
      <c r="X12" s="757"/>
      <c r="Y12" s="757"/>
      <c r="Z12" s="757"/>
      <c r="AA12" s="757"/>
      <c r="AB12" s="757"/>
      <c r="AC12" s="757"/>
      <c r="AD12" s="757"/>
      <c r="AE12" s="758"/>
      <c r="AF12" s="759"/>
      <c r="AG12" s="760"/>
      <c r="AH12" s="760"/>
      <c r="AI12" s="760"/>
      <c r="AJ12" s="761"/>
      <c r="AK12" s="762"/>
      <c r="AL12" s="763"/>
      <c r="AM12" s="763"/>
      <c r="AN12" s="763"/>
      <c r="AO12" s="763"/>
      <c r="AP12" s="763"/>
      <c r="AQ12" s="763"/>
      <c r="AR12" s="763"/>
      <c r="AS12" s="763"/>
      <c r="AT12" s="763"/>
      <c r="AU12" s="783"/>
      <c r="AV12" s="783"/>
      <c r="AW12" s="783"/>
      <c r="AX12" s="783"/>
      <c r="AY12" s="784"/>
      <c r="AZ12" s="232"/>
      <c r="BA12" s="232"/>
      <c r="BB12" s="232"/>
      <c r="BC12" s="232"/>
      <c r="BD12" s="232"/>
      <c r="BE12" s="233"/>
      <c r="BF12" s="233"/>
      <c r="BG12" s="233"/>
      <c r="BH12" s="233"/>
      <c r="BI12" s="233"/>
      <c r="BJ12" s="233"/>
      <c r="BK12" s="233"/>
      <c r="BL12" s="233"/>
      <c r="BM12" s="233"/>
      <c r="BN12" s="233"/>
      <c r="BO12" s="233"/>
      <c r="BP12" s="233"/>
      <c r="BQ12" s="238">
        <v>6</v>
      </c>
      <c r="BR12" s="239"/>
      <c r="BS12" s="743"/>
      <c r="BT12" s="744"/>
      <c r="BU12" s="744"/>
      <c r="BV12" s="744"/>
      <c r="BW12" s="744"/>
      <c r="BX12" s="744"/>
      <c r="BY12" s="744"/>
      <c r="BZ12" s="744"/>
      <c r="CA12" s="744"/>
      <c r="CB12" s="744"/>
      <c r="CC12" s="744"/>
      <c r="CD12" s="744"/>
      <c r="CE12" s="744"/>
      <c r="CF12" s="744"/>
      <c r="CG12" s="745"/>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43"/>
      <c r="DW12" s="744"/>
      <c r="DX12" s="744"/>
      <c r="DY12" s="744"/>
      <c r="DZ12" s="788"/>
      <c r="EA12" s="234"/>
    </row>
    <row r="13" spans="1:131" s="235" customFormat="1" ht="26.25" customHeight="1" x14ac:dyDescent="0.15">
      <c r="A13" s="238">
        <v>7</v>
      </c>
      <c r="B13" s="753"/>
      <c r="C13" s="754"/>
      <c r="D13" s="754"/>
      <c r="E13" s="754"/>
      <c r="F13" s="754"/>
      <c r="G13" s="754"/>
      <c r="H13" s="754"/>
      <c r="I13" s="754"/>
      <c r="J13" s="754"/>
      <c r="K13" s="754"/>
      <c r="L13" s="754"/>
      <c r="M13" s="754"/>
      <c r="N13" s="754"/>
      <c r="O13" s="754"/>
      <c r="P13" s="755"/>
      <c r="Q13" s="756"/>
      <c r="R13" s="757"/>
      <c r="S13" s="757"/>
      <c r="T13" s="757"/>
      <c r="U13" s="757"/>
      <c r="V13" s="757"/>
      <c r="W13" s="757"/>
      <c r="X13" s="757"/>
      <c r="Y13" s="757"/>
      <c r="Z13" s="757"/>
      <c r="AA13" s="757"/>
      <c r="AB13" s="757"/>
      <c r="AC13" s="757"/>
      <c r="AD13" s="757"/>
      <c r="AE13" s="758"/>
      <c r="AF13" s="759"/>
      <c r="AG13" s="760"/>
      <c r="AH13" s="760"/>
      <c r="AI13" s="760"/>
      <c r="AJ13" s="761"/>
      <c r="AK13" s="762"/>
      <c r="AL13" s="763"/>
      <c r="AM13" s="763"/>
      <c r="AN13" s="763"/>
      <c r="AO13" s="763"/>
      <c r="AP13" s="763"/>
      <c r="AQ13" s="763"/>
      <c r="AR13" s="763"/>
      <c r="AS13" s="763"/>
      <c r="AT13" s="763"/>
      <c r="AU13" s="783"/>
      <c r="AV13" s="783"/>
      <c r="AW13" s="783"/>
      <c r="AX13" s="783"/>
      <c r="AY13" s="784"/>
      <c r="AZ13" s="232"/>
      <c r="BA13" s="232"/>
      <c r="BB13" s="232"/>
      <c r="BC13" s="232"/>
      <c r="BD13" s="232"/>
      <c r="BE13" s="233"/>
      <c r="BF13" s="233"/>
      <c r="BG13" s="233"/>
      <c r="BH13" s="233"/>
      <c r="BI13" s="233"/>
      <c r="BJ13" s="233"/>
      <c r="BK13" s="233"/>
      <c r="BL13" s="233"/>
      <c r="BM13" s="233"/>
      <c r="BN13" s="233"/>
      <c r="BO13" s="233"/>
      <c r="BP13" s="233"/>
      <c r="BQ13" s="238">
        <v>7</v>
      </c>
      <c r="BR13" s="239"/>
      <c r="BS13" s="743"/>
      <c r="BT13" s="744"/>
      <c r="BU13" s="744"/>
      <c r="BV13" s="744"/>
      <c r="BW13" s="744"/>
      <c r="BX13" s="744"/>
      <c r="BY13" s="744"/>
      <c r="BZ13" s="744"/>
      <c r="CA13" s="744"/>
      <c r="CB13" s="744"/>
      <c r="CC13" s="744"/>
      <c r="CD13" s="744"/>
      <c r="CE13" s="744"/>
      <c r="CF13" s="744"/>
      <c r="CG13" s="745"/>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43"/>
      <c r="DW13" s="744"/>
      <c r="DX13" s="744"/>
      <c r="DY13" s="744"/>
      <c r="DZ13" s="788"/>
      <c r="EA13" s="234"/>
    </row>
    <row r="14" spans="1:131" s="235" customFormat="1" ht="26.25" customHeight="1" x14ac:dyDescent="0.15">
      <c r="A14" s="238">
        <v>8</v>
      </c>
      <c r="B14" s="753"/>
      <c r="C14" s="754"/>
      <c r="D14" s="754"/>
      <c r="E14" s="754"/>
      <c r="F14" s="754"/>
      <c r="G14" s="754"/>
      <c r="H14" s="754"/>
      <c r="I14" s="754"/>
      <c r="J14" s="754"/>
      <c r="K14" s="754"/>
      <c r="L14" s="754"/>
      <c r="M14" s="754"/>
      <c r="N14" s="754"/>
      <c r="O14" s="754"/>
      <c r="P14" s="755"/>
      <c r="Q14" s="756"/>
      <c r="R14" s="757"/>
      <c r="S14" s="757"/>
      <c r="T14" s="757"/>
      <c r="U14" s="757"/>
      <c r="V14" s="757"/>
      <c r="W14" s="757"/>
      <c r="X14" s="757"/>
      <c r="Y14" s="757"/>
      <c r="Z14" s="757"/>
      <c r="AA14" s="757"/>
      <c r="AB14" s="757"/>
      <c r="AC14" s="757"/>
      <c r="AD14" s="757"/>
      <c r="AE14" s="758"/>
      <c r="AF14" s="759"/>
      <c r="AG14" s="760"/>
      <c r="AH14" s="760"/>
      <c r="AI14" s="760"/>
      <c r="AJ14" s="761"/>
      <c r="AK14" s="762"/>
      <c r="AL14" s="763"/>
      <c r="AM14" s="763"/>
      <c r="AN14" s="763"/>
      <c r="AO14" s="763"/>
      <c r="AP14" s="763"/>
      <c r="AQ14" s="763"/>
      <c r="AR14" s="763"/>
      <c r="AS14" s="763"/>
      <c r="AT14" s="763"/>
      <c r="AU14" s="783"/>
      <c r="AV14" s="783"/>
      <c r="AW14" s="783"/>
      <c r="AX14" s="783"/>
      <c r="AY14" s="784"/>
      <c r="AZ14" s="232"/>
      <c r="BA14" s="232"/>
      <c r="BB14" s="232"/>
      <c r="BC14" s="232"/>
      <c r="BD14" s="232"/>
      <c r="BE14" s="233"/>
      <c r="BF14" s="233"/>
      <c r="BG14" s="233"/>
      <c r="BH14" s="233"/>
      <c r="BI14" s="233"/>
      <c r="BJ14" s="233"/>
      <c r="BK14" s="233"/>
      <c r="BL14" s="233"/>
      <c r="BM14" s="233"/>
      <c r="BN14" s="233"/>
      <c r="BO14" s="233"/>
      <c r="BP14" s="233"/>
      <c r="BQ14" s="238">
        <v>8</v>
      </c>
      <c r="BR14" s="239"/>
      <c r="BS14" s="743"/>
      <c r="BT14" s="744"/>
      <c r="BU14" s="744"/>
      <c r="BV14" s="744"/>
      <c r="BW14" s="744"/>
      <c r="BX14" s="744"/>
      <c r="BY14" s="744"/>
      <c r="BZ14" s="744"/>
      <c r="CA14" s="744"/>
      <c r="CB14" s="744"/>
      <c r="CC14" s="744"/>
      <c r="CD14" s="744"/>
      <c r="CE14" s="744"/>
      <c r="CF14" s="744"/>
      <c r="CG14" s="745"/>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43"/>
      <c r="DW14" s="744"/>
      <c r="DX14" s="744"/>
      <c r="DY14" s="744"/>
      <c r="DZ14" s="788"/>
      <c r="EA14" s="234"/>
    </row>
    <row r="15" spans="1:131" s="235" customFormat="1" ht="26.25" customHeight="1" x14ac:dyDescent="0.15">
      <c r="A15" s="238">
        <v>9</v>
      </c>
      <c r="B15" s="753"/>
      <c r="C15" s="754"/>
      <c r="D15" s="754"/>
      <c r="E15" s="754"/>
      <c r="F15" s="754"/>
      <c r="G15" s="754"/>
      <c r="H15" s="754"/>
      <c r="I15" s="754"/>
      <c r="J15" s="754"/>
      <c r="K15" s="754"/>
      <c r="L15" s="754"/>
      <c r="M15" s="754"/>
      <c r="N15" s="754"/>
      <c r="O15" s="754"/>
      <c r="P15" s="755"/>
      <c r="Q15" s="756"/>
      <c r="R15" s="757"/>
      <c r="S15" s="757"/>
      <c r="T15" s="757"/>
      <c r="U15" s="757"/>
      <c r="V15" s="757"/>
      <c r="W15" s="757"/>
      <c r="X15" s="757"/>
      <c r="Y15" s="757"/>
      <c r="Z15" s="757"/>
      <c r="AA15" s="757"/>
      <c r="AB15" s="757"/>
      <c r="AC15" s="757"/>
      <c r="AD15" s="757"/>
      <c r="AE15" s="758"/>
      <c r="AF15" s="759"/>
      <c r="AG15" s="760"/>
      <c r="AH15" s="760"/>
      <c r="AI15" s="760"/>
      <c r="AJ15" s="761"/>
      <c r="AK15" s="762"/>
      <c r="AL15" s="763"/>
      <c r="AM15" s="763"/>
      <c r="AN15" s="763"/>
      <c r="AO15" s="763"/>
      <c r="AP15" s="763"/>
      <c r="AQ15" s="763"/>
      <c r="AR15" s="763"/>
      <c r="AS15" s="763"/>
      <c r="AT15" s="763"/>
      <c r="AU15" s="783"/>
      <c r="AV15" s="783"/>
      <c r="AW15" s="783"/>
      <c r="AX15" s="783"/>
      <c r="AY15" s="784"/>
      <c r="AZ15" s="232"/>
      <c r="BA15" s="232"/>
      <c r="BB15" s="232"/>
      <c r="BC15" s="232"/>
      <c r="BD15" s="232"/>
      <c r="BE15" s="233"/>
      <c r="BF15" s="233"/>
      <c r="BG15" s="233"/>
      <c r="BH15" s="233"/>
      <c r="BI15" s="233"/>
      <c r="BJ15" s="233"/>
      <c r="BK15" s="233"/>
      <c r="BL15" s="233"/>
      <c r="BM15" s="233"/>
      <c r="BN15" s="233"/>
      <c r="BO15" s="233"/>
      <c r="BP15" s="233"/>
      <c r="BQ15" s="238">
        <v>9</v>
      </c>
      <c r="BR15" s="239"/>
      <c r="BS15" s="743"/>
      <c r="BT15" s="744"/>
      <c r="BU15" s="744"/>
      <c r="BV15" s="744"/>
      <c r="BW15" s="744"/>
      <c r="BX15" s="744"/>
      <c r="BY15" s="744"/>
      <c r="BZ15" s="744"/>
      <c r="CA15" s="744"/>
      <c r="CB15" s="744"/>
      <c r="CC15" s="744"/>
      <c r="CD15" s="744"/>
      <c r="CE15" s="744"/>
      <c r="CF15" s="744"/>
      <c r="CG15" s="745"/>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43"/>
      <c r="DW15" s="744"/>
      <c r="DX15" s="744"/>
      <c r="DY15" s="744"/>
      <c r="DZ15" s="788"/>
      <c r="EA15" s="234"/>
    </row>
    <row r="16" spans="1:131" s="235" customFormat="1" ht="26.25" customHeight="1" x14ac:dyDescent="0.15">
      <c r="A16" s="238">
        <v>10</v>
      </c>
      <c r="B16" s="753"/>
      <c r="C16" s="754"/>
      <c r="D16" s="754"/>
      <c r="E16" s="754"/>
      <c r="F16" s="754"/>
      <c r="G16" s="754"/>
      <c r="H16" s="754"/>
      <c r="I16" s="754"/>
      <c r="J16" s="754"/>
      <c r="K16" s="754"/>
      <c r="L16" s="754"/>
      <c r="M16" s="754"/>
      <c r="N16" s="754"/>
      <c r="O16" s="754"/>
      <c r="P16" s="755"/>
      <c r="Q16" s="756"/>
      <c r="R16" s="757"/>
      <c r="S16" s="757"/>
      <c r="T16" s="757"/>
      <c r="U16" s="757"/>
      <c r="V16" s="757"/>
      <c r="W16" s="757"/>
      <c r="X16" s="757"/>
      <c r="Y16" s="757"/>
      <c r="Z16" s="757"/>
      <c r="AA16" s="757"/>
      <c r="AB16" s="757"/>
      <c r="AC16" s="757"/>
      <c r="AD16" s="757"/>
      <c r="AE16" s="758"/>
      <c r="AF16" s="759"/>
      <c r="AG16" s="760"/>
      <c r="AH16" s="760"/>
      <c r="AI16" s="760"/>
      <c r="AJ16" s="761"/>
      <c r="AK16" s="762"/>
      <c r="AL16" s="763"/>
      <c r="AM16" s="763"/>
      <c r="AN16" s="763"/>
      <c r="AO16" s="763"/>
      <c r="AP16" s="763"/>
      <c r="AQ16" s="763"/>
      <c r="AR16" s="763"/>
      <c r="AS16" s="763"/>
      <c r="AT16" s="763"/>
      <c r="AU16" s="783"/>
      <c r="AV16" s="783"/>
      <c r="AW16" s="783"/>
      <c r="AX16" s="783"/>
      <c r="AY16" s="784"/>
      <c r="AZ16" s="232"/>
      <c r="BA16" s="232"/>
      <c r="BB16" s="232"/>
      <c r="BC16" s="232"/>
      <c r="BD16" s="232"/>
      <c r="BE16" s="233"/>
      <c r="BF16" s="233"/>
      <c r="BG16" s="233"/>
      <c r="BH16" s="233"/>
      <c r="BI16" s="233"/>
      <c r="BJ16" s="233"/>
      <c r="BK16" s="233"/>
      <c r="BL16" s="233"/>
      <c r="BM16" s="233"/>
      <c r="BN16" s="233"/>
      <c r="BO16" s="233"/>
      <c r="BP16" s="233"/>
      <c r="BQ16" s="238">
        <v>10</v>
      </c>
      <c r="BR16" s="239"/>
      <c r="BS16" s="743"/>
      <c r="BT16" s="744"/>
      <c r="BU16" s="744"/>
      <c r="BV16" s="744"/>
      <c r="BW16" s="744"/>
      <c r="BX16" s="744"/>
      <c r="BY16" s="744"/>
      <c r="BZ16" s="744"/>
      <c r="CA16" s="744"/>
      <c r="CB16" s="744"/>
      <c r="CC16" s="744"/>
      <c r="CD16" s="744"/>
      <c r="CE16" s="744"/>
      <c r="CF16" s="744"/>
      <c r="CG16" s="745"/>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43"/>
      <c r="DW16" s="744"/>
      <c r="DX16" s="744"/>
      <c r="DY16" s="744"/>
      <c r="DZ16" s="788"/>
      <c r="EA16" s="234"/>
    </row>
    <row r="17" spans="1:131" s="235" customFormat="1" ht="26.25" customHeight="1" x14ac:dyDescent="0.15">
      <c r="A17" s="238">
        <v>11</v>
      </c>
      <c r="B17" s="753"/>
      <c r="C17" s="754"/>
      <c r="D17" s="754"/>
      <c r="E17" s="754"/>
      <c r="F17" s="754"/>
      <c r="G17" s="754"/>
      <c r="H17" s="754"/>
      <c r="I17" s="754"/>
      <c r="J17" s="754"/>
      <c r="K17" s="754"/>
      <c r="L17" s="754"/>
      <c r="M17" s="754"/>
      <c r="N17" s="754"/>
      <c r="O17" s="754"/>
      <c r="P17" s="755"/>
      <c r="Q17" s="756"/>
      <c r="R17" s="757"/>
      <c r="S17" s="757"/>
      <c r="T17" s="757"/>
      <c r="U17" s="757"/>
      <c r="V17" s="757"/>
      <c r="W17" s="757"/>
      <c r="X17" s="757"/>
      <c r="Y17" s="757"/>
      <c r="Z17" s="757"/>
      <c r="AA17" s="757"/>
      <c r="AB17" s="757"/>
      <c r="AC17" s="757"/>
      <c r="AD17" s="757"/>
      <c r="AE17" s="758"/>
      <c r="AF17" s="759"/>
      <c r="AG17" s="760"/>
      <c r="AH17" s="760"/>
      <c r="AI17" s="760"/>
      <c r="AJ17" s="761"/>
      <c r="AK17" s="762"/>
      <c r="AL17" s="763"/>
      <c r="AM17" s="763"/>
      <c r="AN17" s="763"/>
      <c r="AO17" s="763"/>
      <c r="AP17" s="763"/>
      <c r="AQ17" s="763"/>
      <c r="AR17" s="763"/>
      <c r="AS17" s="763"/>
      <c r="AT17" s="763"/>
      <c r="AU17" s="783"/>
      <c r="AV17" s="783"/>
      <c r="AW17" s="783"/>
      <c r="AX17" s="783"/>
      <c r="AY17" s="784"/>
      <c r="AZ17" s="232"/>
      <c r="BA17" s="232"/>
      <c r="BB17" s="232"/>
      <c r="BC17" s="232"/>
      <c r="BD17" s="232"/>
      <c r="BE17" s="233"/>
      <c r="BF17" s="233"/>
      <c r="BG17" s="233"/>
      <c r="BH17" s="233"/>
      <c r="BI17" s="233"/>
      <c r="BJ17" s="233"/>
      <c r="BK17" s="233"/>
      <c r="BL17" s="233"/>
      <c r="BM17" s="233"/>
      <c r="BN17" s="233"/>
      <c r="BO17" s="233"/>
      <c r="BP17" s="233"/>
      <c r="BQ17" s="238">
        <v>11</v>
      </c>
      <c r="BR17" s="239"/>
      <c r="BS17" s="743"/>
      <c r="BT17" s="744"/>
      <c r="BU17" s="744"/>
      <c r="BV17" s="744"/>
      <c r="BW17" s="744"/>
      <c r="BX17" s="744"/>
      <c r="BY17" s="744"/>
      <c r="BZ17" s="744"/>
      <c r="CA17" s="744"/>
      <c r="CB17" s="744"/>
      <c r="CC17" s="744"/>
      <c r="CD17" s="744"/>
      <c r="CE17" s="744"/>
      <c r="CF17" s="744"/>
      <c r="CG17" s="745"/>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43"/>
      <c r="DW17" s="744"/>
      <c r="DX17" s="744"/>
      <c r="DY17" s="744"/>
      <c r="DZ17" s="788"/>
      <c r="EA17" s="234"/>
    </row>
    <row r="18" spans="1:131" s="235" customFormat="1" ht="26.25" customHeight="1" x14ac:dyDescent="0.15">
      <c r="A18" s="238">
        <v>12</v>
      </c>
      <c r="B18" s="753"/>
      <c r="C18" s="754"/>
      <c r="D18" s="754"/>
      <c r="E18" s="754"/>
      <c r="F18" s="754"/>
      <c r="G18" s="754"/>
      <c r="H18" s="754"/>
      <c r="I18" s="754"/>
      <c r="J18" s="754"/>
      <c r="K18" s="754"/>
      <c r="L18" s="754"/>
      <c r="M18" s="754"/>
      <c r="N18" s="754"/>
      <c r="O18" s="754"/>
      <c r="P18" s="755"/>
      <c r="Q18" s="756"/>
      <c r="R18" s="757"/>
      <c r="S18" s="757"/>
      <c r="T18" s="757"/>
      <c r="U18" s="757"/>
      <c r="V18" s="757"/>
      <c r="W18" s="757"/>
      <c r="X18" s="757"/>
      <c r="Y18" s="757"/>
      <c r="Z18" s="757"/>
      <c r="AA18" s="757"/>
      <c r="AB18" s="757"/>
      <c r="AC18" s="757"/>
      <c r="AD18" s="757"/>
      <c r="AE18" s="758"/>
      <c r="AF18" s="759"/>
      <c r="AG18" s="760"/>
      <c r="AH18" s="760"/>
      <c r="AI18" s="760"/>
      <c r="AJ18" s="761"/>
      <c r="AK18" s="762"/>
      <c r="AL18" s="763"/>
      <c r="AM18" s="763"/>
      <c r="AN18" s="763"/>
      <c r="AO18" s="763"/>
      <c r="AP18" s="763"/>
      <c r="AQ18" s="763"/>
      <c r="AR18" s="763"/>
      <c r="AS18" s="763"/>
      <c r="AT18" s="763"/>
      <c r="AU18" s="783"/>
      <c r="AV18" s="783"/>
      <c r="AW18" s="783"/>
      <c r="AX18" s="783"/>
      <c r="AY18" s="784"/>
      <c r="AZ18" s="232"/>
      <c r="BA18" s="232"/>
      <c r="BB18" s="232"/>
      <c r="BC18" s="232"/>
      <c r="BD18" s="232"/>
      <c r="BE18" s="233"/>
      <c r="BF18" s="233"/>
      <c r="BG18" s="233"/>
      <c r="BH18" s="233"/>
      <c r="BI18" s="233"/>
      <c r="BJ18" s="233"/>
      <c r="BK18" s="233"/>
      <c r="BL18" s="233"/>
      <c r="BM18" s="233"/>
      <c r="BN18" s="233"/>
      <c r="BO18" s="233"/>
      <c r="BP18" s="233"/>
      <c r="BQ18" s="238">
        <v>12</v>
      </c>
      <c r="BR18" s="239"/>
      <c r="BS18" s="743"/>
      <c r="BT18" s="744"/>
      <c r="BU18" s="744"/>
      <c r="BV18" s="744"/>
      <c r="BW18" s="744"/>
      <c r="BX18" s="744"/>
      <c r="BY18" s="744"/>
      <c r="BZ18" s="744"/>
      <c r="CA18" s="744"/>
      <c r="CB18" s="744"/>
      <c r="CC18" s="744"/>
      <c r="CD18" s="744"/>
      <c r="CE18" s="744"/>
      <c r="CF18" s="744"/>
      <c r="CG18" s="745"/>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43"/>
      <c r="DW18" s="744"/>
      <c r="DX18" s="744"/>
      <c r="DY18" s="744"/>
      <c r="DZ18" s="788"/>
      <c r="EA18" s="234"/>
    </row>
    <row r="19" spans="1:131" s="235" customFormat="1" ht="26.25" customHeight="1" x14ac:dyDescent="0.15">
      <c r="A19" s="238">
        <v>13</v>
      </c>
      <c r="B19" s="753"/>
      <c r="C19" s="754"/>
      <c r="D19" s="754"/>
      <c r="E19" s="754"/>
      <c r="F19" s="754"/>
      <c r="G19" s="754"/>
      <c r="H19" s="754"/>
      <c r="I19" s="754"/>
      <c r="J19" s="754"/>
      <c r="K19" s="754"/>
      <c r="L19" s="754"/>
      <c r="M19" s="754"/>
      <c r="N19" s="754"/>
      <c r="O19" s="754"/>
      <c r="P19" s="755"/>
      <c r="Q19" s="756"/>
      <c r="R19" s="757"/>
      <c r="S19" s="757"/>
      <c r="T19" s="757"/>
      <c r="U19" s="757"/>
      <c r="V19" s="757"/>
      <c r="W19" s="757"/>
      <c r="X19" s="757"/>
      <c r="Y19" s="757"/>
      <c r="Z19" s="757"/>
      <c r="AA19" s="757"/>
      <c r="AB19" s="757"/>
      <c r="AC19" s="757"/>
      <c r="AD19" s="757"/>
      <c r="AE19" s="758"/>
      <c r="AF19" s="759"/>
      <c r="AG19" s="760"/>
      <c r="AH19" s="760"/>
      <c r="AI19" s="760"/>
      <c r="AJ19" s="761"/>
      <c r="AK19" s="762"/>
      <c r="AL19" s="763"/>
      <c r="AM19" s="763"/>
      <c r="AN19" s="763"/>
      <c r="AO19" s="763"/>
      <c r="AP19" s="763"/>
      <c r="AQ19" s="763"/>
      <c r="AR19" s="763"/>
      <c r="AS19" s="763"/>
      <c r="AT19" s="763"/>
      <c r="AU19" s="783"/>
      <c r="AV19" s="783"/>
      <c r="AW19" s="783"/>
      <c r="AX19" s="783"/>
      <c r="AY19" s="784"/>
      <c r="AZ19" s="232"/>
      <c r="BA19" s="232"/>
      <c r="BB19" s="232"/>
      <c r="BC19" s="232"/>
      <c r="BD19" s="232"/>
      <c r="BE19" s="233"/>
      <c r="BF19" s="233"/>
      <c r="BG19" s="233"/>
      <c r="BH19" s="233"/>
      <c r="BI19" s="233"/>
      <c r="BJ19" s="233"/>
      <c r="BK19" s="233"/>
      <c r="BL19" s="233"/>
      <c r="BM19" s="233"/>
      <c r="BN19" s="233"/>
      <c r="BO19" s="233"/>
      <c r="BP19" s="233"/>
      <c r="BQ19" s="238">
        <v>13</v>
      </c>
      <c r="BR19" s="239"/>
      <c r="BS19" s="743"/>
      <c r="BT19" s="744"/>
      <c r="BU19" s="744"/>
      <c r="BV19" s="744"/>
      <c r="BW19" s="744"/>
      <c r="BX19" s="744"/>
      <c r="BY19" s="744"/>
      <c r="BZ19" s="744"/>
      <c r="CA19" s="744"/>
      <c r="CB19" s="744"/>
      <c r="CC19" s="744"/>
      <c r="CD19" s="744"/>
      <c r="CE19" s="744"/>
      <c r="CF19" s="744"/>
      <c r="CG19" s="745"/>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43"/>
      <c r="DW19" s="744"/>
      <c r="DX19" s="744"/>
      <c r="DY19" s="744"/>
      <c r="DZ19" s="788"/>
      <c r="EA19" s="234"/>
    </row>
    <row r="20" spans="1:131" s="235" customFormat="1" ht="26.25" customHeight="1" x14ac:dyDescent="0.15">
      <c r="A20" s="238">
        <v>14</v>
      </c>
      <c r="B20" s="753"/>
      <c r="C20" s="754"/>
      <c r="D20" s="754"/>
      <c r="E20" s="754"/>
      <c r="F20" s="754"/>
      <c r="G20" s="754"/>
      <c r="H20" s="754"/>
      <c r="I20" s="754"/>
      <c r="J20" s="754"/>
      <c r="K20" s="754"/>
      <c r="L20" s="754"/>
      <c r="M20" s="754"/>
      <c r="N20" s="754"/>
      <c r="O20" s="754"/>
      <c r="P20" s="755"/>
      <c r="Q20" s="756"/>
      <c r="R20" s="757"/>
      <c r="S20" s="757"/>
      <c r="T20" s="757"/>
      <c r="U20" s="757"/>
      <c r="V20" s="757"/>
      <c r="W20" s="757"/>
      <c r="X20" s="757"/>
      <c r="Y20" s="757"/>
      <c r="Z20" s="757"/>
      <c r="AA20" s="757"/>
      <c r="AB20" s="757"/>
      <c r="AC20" s="757"/>
      <c r="AD20" s="757"/>
      <c r="AE20" s="758"/>
      <c r="AF20" s="759"/>
      <c r="AG20" s="760"/>
      <c r="AH20" s="760"/>
      <c r="AI20" s="760"/>
      <c r="AJ20" s="761"/>
      <c r="AK20" s="762"/>
      <c r="AL20" s="763"/>
      <c r="AM20" s="763"/>
      <c r="AN20" s="763"/>
      <c r="AO20" s="763"/>
      <c r="AP20" s="763"/>
      <c r="AQ20" s="763"/>
      <c r="AR20" s="763"/>
      <c r="AS20" s="763"/>
      <c r="AT20" s="763"/>
      <c r="AU20" s="783"/>
      <c r="AV20" s="783"/>
      <c r="AW20" s="783"/>
      <c r="AX20" s="783"/>
      <c r="AY20" s="784"/>
      <c r="AZ20" s="232"/>
      <c r="BA20" s="232"/>
      <c r="BB20" s="232"/>
      <c r="BC20" s="232"/>
      <c r="BD20" s="232"/>
      <c r="BE20" s="233"/>
      <c r="BF20" s="233"/>
      <c r="BG20" s="233"/>
      <c r="BH20" s="233"/>
      <c r="BI20" s="233"/>
      <c r="BJ20" s="233"/>
      <c r="BK20" s="233"/>
      <c r="BL20" s="233"/>
      <c r="BM20" s="233"/>
      <c r="BN20" s="233"/>
      <c r="BO20" s="233"/>
      <c r="BP20" s="233"/>
      <c r="BQ20" s="238">
        <v>14</v>
      </c>
      <c r="BR20" s="239"/>
      <c r="BS20" s="743"/>
      <c r="BT20" s="744"/>
      <c r="BU20" s="744"/>
      <c r="BV20" s="744"/>
      <c r="BW20" s="744"/>
      <c r="BX20" s="744"/>
      <c r="BY20" s="744"/>
      <c r="BZ20" s="744"/>
      <c r="CA20" s="744"/>
      <c r="CB20" s="744"/>
      <c r="CC20" s="744"/>
      <c r="CD20" s="744"/>
      <c r="CE20" s="744"/>
      <c r="CF20" s="744"/>
      <c r="CG20" s="745"/>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43"/>
      <c r="DW20" s="744"/>
      <c r="DX20" s="744"/>
      <c r="DY20" s="744"/>
      <c r="DZ20" s="788"/>
      <c r="EA20" s="234"/>
    </row>
    <row r="21" spans="1:131" s="235" customFormat="1" ht="26.25" customHeight="1" thickBot="1" x14ac:dyDescent="0.2">
      <c r="A21" s="238">
        <v>15</v>
      </c>
      <c r="B21" s="753"/>
      <c r="C21" s="754"/>
      <c r="D21" s="754"/>
      <c r="E21" s="754"/>
      <c r="F21" s="754"/>
      <c r="G21" s="754"/>
      <c r="H21" s="754"/>
      <c r="I21" s="754"/>
      <c r="J21" s="754"/>
      <c r="K21" s="754"/>
      <c r="L21" s="754"/>
      <c r="M21" s="754"/>
      <c r="N21" s="754"/>
      <c r="O21" s="754"/>
      <c r="P21" s="755"/>
      <c r="Q21" s="756"/>
      <c r="R21" s="757"/>
      <c r="S21" s="757"/>
      <c r="T21" s="757"/>
      <c r="U21" s="757"/>
      <c r="V21" s="757"/>
      <c r="W21" s="757"/>
      <c r="X21" s="757"/>
      <c r="Y21" s="757"/>
      <c r="Z21" s="757"/>
      <c r="AA21" s="757"/>
      <c r="AB21" s="757"/>
      <c r="AC21" s="757"/>
      <c r="AD21" s="757"/>
      <c r="AE21" s="758"/>
      <c r="AF21" s="759"/>
      <c r="AG21" s="760"/>
      <c r="AH21" s="760"/>
      <c r="AI21" s="760"/>
      <c r="AJ21" s="761"/>
      <c r="AK21" s="762"/>
      <c r="AL21" s="763"/>
      <c r="AM21" s="763"/>
      <c r="AN21" s="763"/>
      <c r="AO21" s="763"/>
      <c r="AP21" s="763"/>
      <c r="AQ21" s="763"/>
      <c r="AR21" s="763"/>
      <c r="AS21" s="763"/>
      <c r="AT21" s="763"/>
      <c r="AU21" s="783"/>
      <c r="AV21" s="783"/>
      <c r="AW21" s="783"/>
      <c r="AX21" s="783"/>
      <c r="AY21" s="784"/>
      <c r="AZ21" s="232"/>
      <c r="BA21" s="232"/>
      <c r="BB21" s="232"/>
      <c r="BC21" s="232"/>
      <c r="BD21" s="232"/>
      <c r="BE21" s="233"/>
      <c r="BF21" s="233"/>
      <c r="BG21" s="233"/>
      <c r="BH21" s="233"/>
      <c r="BI21" s="233"/>
      <c r="BJ21" s="233"/>
      <c r="BK21" s="233"/>
      <c r="BL21" s="233"/>
      <c r="BM21" s="233"/>
      <c r="BN21" s="233"/>
      <c r="BO21" s="233"/>
      <c r="BP21" s="233"/>
      <c r="BQ21" s="238">
        <v>15</v>
      </c>
      <c r="BR21" s="239"/>
      <c r="BS21" s="743"/>
      <c r="BT21" s="744"/>
      <c r="BU21" s="744"/>
      <c r="BV21" s="744"/>
      <c r="BW21" s="744"/>
      <c r="BX21" s="744"/>
      <c r="BY21" s="744"/>
      <c r="BZ21" s="744"/>
      <c r="CA21" s="744"/>
      <c r="CB21" s="744"/>
      <c r="CC21" s="744"/>
      <c r="CD21" s="744"/>
      <c r="CE21" s="744"/>
      <c r="CF21" s="744"/>
      <c r="CG21" s="745"/>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43"/>
      <c r="DW21" s="744"/>
      <c r="DX21" s="744"/>
      <c r="DY21" s="744"/>
      <c r="DZ21" s="788"/>
      <c r="EA21" s="234"/>
    </row>
    <row r="22" spans="1:131" s="235" customFormat="1" ht="26.25" customHeight="1" x14ac:dyDescent="0.15">
      <c r="A22" s="238">
        <v>16</v>
      </c>
      <c r="B22" s="753"/>
      <c r="C22" s="754"/>
      <c r="D22" s="754"/>
      <c r="E22" s="754"/>
      <c r="F22" s="754"/>
      <c r="G22" s="754"/>
      <c r="H22" s="754"/>
      <c r="I22" s="754"/>
      <c r="J22" s="754"/>
      <c r="K22" s="754"/>
      <c r="L22" s="754"/>
      <c r="M22" s="754"/>
      <c r="N22" s="754"/>
      <c r="O22" s="754"/>
      <c r="P22" s="755"/>
      <c r="Q22" s="799"/>
      <c r="R22" s="800"/>
      <c r="S22" s="800"/>
      <c r="T22" s="800"/>
      <c r="U22" s="800"/>
      <c r="V22" s="800"/>
      <c r="W22" s="800"/>
      <c r="X22" s="800"/>
      <c r="Y22" s="800"/>
      <c r="Z22" s="800"/>
      <c r="AA22" s="800"/>
      <c r="AB22" s="800"/>
      <c r="AC22" s="800"/>
      <c r="AD22" s="800"/>
      <c r="AE22" s="801"/>
      <c r="AF22" s="759"/>
      <c r="AG22" s="760"/>
      <c r="AH22" s="760"/>
      <c r="AI22" s="760"/>
      <c r="AJ22" s="761"/>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43"/>
      <c r="BT22" s="744"/>
      <c r="BU22" s="744"/>
      <c r="BV22" s="744"/>
      <c r="BW22" s="744"/>
      <c r="BX22" s="744"/>
      <c r="BY22" s="744"/>
      <c r="BZ22" s="744"/>
      <c r="CA22" s="744"/>
      <c r="CB22" s="744"/>
      <c r="CC22" s="744"/>
      <c r="CD22" s="744"/>
      <c r="CE22" s="744"/>
      <c r="CF22" s="744"/>
      <c r="CG22" s="745"/>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43"/>
      <c r="DW22" s="744"/>
      <c r="DX22" s="744"/>
      <c r="DY22" s="744"/>
      <c r="DZ22" s="788"/>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21455</v>
      </c>
      <c r="R23" s="793"/>
      <c r="S23" s="793"/>
      <c r="T23" s="793"/>
      <c r="U23" s="793"/>
      <c r="V23" s="793">
        <v>20826</v>
      </c>
      <c r="W23" s="793"/>
      <c r="X23" s="793"/>
      <c r="Y23" s="793"/>
      <c r="Z23" s="793"/>
      <c r="AA23" s="793">
        <v>629</v>
      </c>
      <c r="AB23" s="793"/>
      <c r="AC23" s="793"/>
      <c r="AD23" s="793"/>
      <c r="AE23" s="794"/>
      <c r="AF23" s="795">
        <v>524</v>
      </c>
      <c r="AG23" s="793"/>
      <c r="AH23" s="793"/>
      <c r="AI23" s="793"/>
      <c r="AJ23" s="796"/>
      <c r="AK23" s="797"/>
      <c r="AL23" s="798"/>
      <c r="AM23" s="798"/>
      <c r="AN23" s="798"/>
      <c r="AO23" s="798"/>
      <c r="AP23" s="793">
        <v>20741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43"/>
      <c r="BT23" s="744"/>
      <c r="BU23" s="744"/>
      <c r="BV23" s="744"/>
      <c r="BW23" s="744"/>
      <c r="BX23" s="744"/>
      <c r="BY23" s="744"/>
      <c r="BZ23" s="744"/>
      <c r="CA23" s="744"/>
      <c r="CB23" s="744"/>
      <c r="CC23" s="744"/>
      <c r="CD23" s="744"/>
      <c r="CE23" s="744"/>
      <c r="CF23" s="744"/>
      <c r="CG23" s="745"/>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43"/>
      <c r="DW23" s="744"/>
      <c r="DX23" s="744"/>
      <c r="DY23" s="744"/>
      <c r="DZ23" s="788"/>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43"/>
      <c r="BT24" s="744"/>
      <c r="BU24" s="744"/>
      <c r="BV24" s="744"/>
      <c r="BW24" s="744"/>
      <c r="BX24" s="744"/>
      <c r="BY24" s="744"/>
      <c r="BZ24" s="744"/>
      <c r="CA24" s="744"/>
      <c r="CB24" s="744"/>
      <c r="CC24" s="744"/>
      <c r="CD24" s="744"/>
      <c r="CE24" s="744"/>
      <c r="CF24" s="744"/>
      <c r="CG24" s="745"/>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43"/>
      <c r="DW24" s="744"/>
      <c r="DX24" s="744"/>
      <c r="DY24" s="744"/>
      <c r="DZ24" s="788"/>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43"/>
      <c r="BT25" s="744"/>
      <c r="BU25" s="744"/>
      <c r="BV25" s="744"/>
      <c r="BW25" s="744"/>
      <c r="BX25" s="744"/>
      <c r="BY25" s="744"/>
      <c r="BZ25" s="744"/>
      <c r="CA25" s="744"/>
      <c r="CB25" s="744"/>
      <c r="CC25" s="744"/>
      <c r="CD25" s="744"/>
      <c r="CE25" s="744"/>
      <c r="CF25" s="744"/>
      <c r="CG25" s="745"/>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43"/>
      <c r="DW25" s="744"/>
      <c r="DX25" s="744"/>
      <c r="DY25" s="744"/>
      <c r="DZ25" s="788"/>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43"/>
      <c r="BT26" s="744"/>
      <c r="BU26" s="744"/>
      <c r="BV26" s="744"/>
      <c r="BW26" s="744"/>
      <c r="BX26" s="744"/>
      <c r="BY26" s="744"/>
      <c r="BZ26" s="744"/>
      <c r="CA26" s="744"/>
      <c r="CB26" s="744"/>
      <c r="CC26" s="744"/>
      <c r="CD26" s="744"/>
      <c r="CE26" s="744"/>
      <c r="CF26" s="744"/>
      <c r="CG26" s="745"/>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43"/>
      <c r="DW26" s="744"/>
      <c r="DX26" s="744"/>
      <c r="DY26" s="744"/>
      <c r="DZ26" s="788"/>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43"/>
      <c r="BT27" s="744"/>
      <c r="BU27" s="744"/>
      <c r="BV27" s="744"/>
      <c r="BW27" s="744"/>
      <c r="BX27" s="744"/>
      <c r="BY27" s="744"/>
      <c r="BZ27" s="744"/>
      <c r="CA27" s="744"/>
      <c r="CB27" s="744"/>
      <c r="CC27" s="744"/>
      <c r="CD27" s="744"/>
      <c r="CE27" s="744"/>
      <c r="CF27" s="744"/>
      <c r="CG27" s="745"/>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43"/>
      <c r="DW27" s="744"/>
      <c r="DX27" s="744"/>
      <c r="DY27" s="744"/>
      <c r="DZ27" s="788"/>
      <c r="EA27" s="230"/>
    </row>
    <row r="28" spans="1:131" ht="26.25" customHeight="1" thickTop="1" x14ac:dyDescent="0.15">
      <c r="A28" s="242">
        <v>1</v>
      </c>
      <c r="B28" s="764" t="s">
        <v>389</v>
      </c>
      <c r="C28" s="765"/>
      <c r="D28" s="765"/>
      <c r="E28" s="765"/>
      <c r="F28" s="765"/>
      <c r="G28" s="765"/>
      <c r="H28" s="765"/>
      <c r="I28" s="765"/>
      <c r="J28" s="765"/>
      <c r="K28" s="765"/>
      <c r="L28" s="765"/>
      <c r="M28" s="765"/>
      <c r="N28" s="765"/>
      <c r="O28" s="765"/>
      <c r="P28" s="766"/>
      <c r="Q28" s="822">
        <v>3044</v>
      </c>
      <c r="R28" s="823"/>
      <c r="S28" s="823"/>
      <c r="T28" s="823"/>
      <c r="U28" s="823"/>
      <c r="V28" s="823">
        <v>2994</v>
      </c>
      <c r="W28" s="823"/>
      <c r="X28" s="823"/>
      <c r="Y28" s="823"/>
      <c r="Z28" s="823"/>
      <c r="AA28" s="823">
        <v>50</v>
      </c>
      <c r="AB28" s="823"/>
      <c r="AC28" s="823"/>
      <c r="AD28" s="823"/>
      <c r="AE28" s="824"/>
      <c r="AF28" s="825">
        <v>50</v>
      </c>
      <c r="AG28" s="823"/>
      <c r="AH28" s="823"/>
      <c r="AI28" s="823"/>
      <c r="AJ28" s="826"/>
      <c r="AK28" s="827">
        <v>272</v>
      </c>
      <c r="AL28" s="828"/>
      <c r="AM28" s="828"/>
      <c r="AN28" s="828"/>
      <c r="AO28" s="828"/>
      <c r="AP28" s="828" t="s">
        <v>552</v>
      </c>
      <c r="AQ28" s="828"/>
      <c r="AR28" s="828"/>
      <c r="AS28" s="828"/>
      <c r="AT28" s="828"/>
      <c r="AU28" s="828" t="s">
        <v>552</v>
      </c>
      <c r="AV28" s="828"/>
      <c r="AW28" s="828"/>
      <c r="AX28" s="828"/>
      <c r="AY28" s="828"/>
      <c r="AZ28" s="829" t="s">
        <v>552</v>
      </c>
      <c r="BA28" s="829"/>
      <c r="BB28" s="829"/>
      <c r="BC28" s="829"/>
      <c r="BD28" s="829"/>
      <c r="BE28" s="820"/>
      <c r="BF28" s="820"/>
      <c r="BG28" s="820"/>
      <c r="BH28" s="820"/>
      <c r="BI28" s="821"/>
      <c r="BJ28" s="232"/>
      <c r="BK28" s="232"/>
      <c r="BL28" s="232"/>
      <c r="BM28" s="232"/>
      <c r="BN28" s="232"/>
      <c r="BO28" s="241"/>
      <c r="BP28" s="241"/>
      <c r="BQ28" s="238">
        <v>22</v>
      </c>
      <c r="BR28" s="239"/>
      <c r="BS28" s="743"/>
      <c r="BT28" s="744"/>
      <c r="BU28" s="744"/>
      <c r="BV28" s="744"/>
      <c r="BW28" s="744"/>
      <c r="BX28" s="744"/>
      <c r="BY28" s="744"/>
      <c r="BZ28" s="744"/>
      <c r="CA28" s="744"/>
      <c r="CB28" s="744"/>
      <c r="CC28" s="744"/>
      <c r="CD28" s="744"/>
      <c r="CE28" s="744"/>
      <c r="CF28" s="744"/>
      <c r="CG28" s="745"/>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43"/>
      <c r="DW28" s="744"/>
      <c r="DX28" s="744"/>
      <c r="DY28" s="744"/>
      <c r="DZ28" s="788"/>
      <c r="EA28" s="230"/>
    </row>
    <row r="29" spans="1:131" ht="26.25" customHeight="1" x14ac:dyDescent="0.15">
      <c r="A29" s="242">
        <v>2</v>
      </c>
      <c r="B29" s="753" t="s">
        <v>390</v>
      </c>
      <c r="C29" s="754"/>
      <c r="D29" s="754"/>
      <c r="E29" s="754"/>
      <c r="F29" s="754"/>
      <c r="G29" s="754"/>
      <c r="H29" s="754"/>
      <c r="I29" s="754"/>
      <c r="J29" s="754"/>
      <c r="K29" s="754"/>
      <c r="L29" s="754"/>
      <c r="M29" s="754"/>
      <c r="N29" s="754"/>
      <c r="O29" s="754"/>
      <c r="P29" s="755"/>
      <c r="Q29" s="756">
        <v>505</v>
      </c>
      <c r="R29" s="757"/>
      <c r="S29" s="757"/>
      <c r="T29" s="757"/>
      <c r="U29" s="757"/>
      <c r="V29" s="757">
        <v>493</v>
      </c>
      <c r="W29" s="757"/>
      <c r="X29" s="757"/>
      <c r="Y29" s="757"/>
      <c r="Z29" s="757"/>
      <c r="AA29" s="757">
        <v>11</v>
      </c>
      <c r="AB29" s="757"/>
      <c r="AC29" s="757"/>
      <c r="AD29" s="757"/>
      <c r="AE29" s="758"/>
      <c r="AF29" s="759">
        <v>11</v>
      </c>
      <c r="AG29" s="760"/>
      <c r="AH29" s="760"/>
      <c r="AI29" s="760"/>
      <c r="AJ29" s="761"/>
      <c r="AK29" s="834">
        <v>129</v>
      </c>
      <c r="AL29" s="830"/>
      <c r="AM29" s="830"/>
      <c r="AN29" s="830"/>
      <c r="AO29" s="830"/>
      <c r="AP29" s="830" t="s">
        <v>552</v>
      </c>
      <c r="AQ29" s="830"/>
      <c r="AR29" s="830"/>
      <c r="AS29" s="830"/>
      <c r="AT29" s="830"/>
      <c r="AU29" s="830" t="s">
        <v>552</v>
      </c>
      <c r="AV29" s="830"/>
      <c r="AW29" s="830"/>
      <c r="AX29" s="830"/>
      <c r="AY29" s="830"/>
      <c r="AZ29" s="831" t="s">
        <v>552</v>
      </c>
      <c r="BA29" s="831"/>
      <c r="BB29" s="831"/>
      <c r="BC29" s="831"/>
      <c r="BD29" s="831"/>
      <c r="BE29" s="832"/>
      <c r="BF29" s="832"/>
      <c r="BG29" s="832"/>
      <c r="BH29" s="832"/>
      <c r="BI29" s="833"/>
      <c r="BJ29" s="232"/>
      <c r="BK29" s="232"/>
      <c r="BL29" s="232"/>
      <c r="BM29" s="232"/>
      <c r="BN29" s="232"/>
      <c r="BO29" s="241"/>
      <c r="BP29" s="241"/>
      <c r="BQ29" s="238">
        <v>23</v>
      </c>
      <c r="BR29" s="239"/>
      <c r="BS29" s="743"/>
      <c r="BT29" s="744"/>
      <c r="BU29" s="744"/>
      <c r="BV29" s="744"/>
      <c r="BW29" s="744"/>
      <c r="BX29" s="744"/>
      <c r="BY29" s="744"/>
      <c r="BZ29" s="744"/>
      <c r="CA29" s="744"/>
      <c r="CB29" s="744"/>
      <c r="CC29" s="744"/>
      <c r="CD29" s="744"/>
      <c r="CE29" s="744"/>
      <c r="CF29" s="744"/>
      <c r="CG29" s="745"/>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43"/>
      <c r="DW29" s="744"/>
      <c r="DX29" s="744"/>
      <c r="DY29" s="744"/>
      <c r="DZ29" s="788"/>
      <c r="EA29" s="230"/>
    </row>
    <row r="30" spans="1:131" ht="26.25" customHeight="1" x14ac:dyDescent="0.15">
      <c r="A30" s="242">
        <v>3</v>
      </c>
      <c r="B30" s="753" t="s">
        <v>391</v>
      </c>
      <c r="C30" s="754"/>
      <c r="D30" s="754"/>
      <c r="E30" s="754"/>
      <c r="F30" s="754"/>
      <c r="G30" s="754"/>
      <c r="H30" s="754"/>
      <c r="I30" s="754"/>
      <c r="J30" s="754"/>
      <c r="K30" s="754"/>
      <c r="L30" s="754"/>
      <c r="M30" s="754"/>
      <c r="N30" s="754"/>
      <c r="O30" s="754"/>
      <c r="P30" s="755"/>
      <c r="Q30" s="756">
        <v>4667</v>
      </c>
      <c r="R30" s="757"/>
      <c r="S30" s="757"/>
      <c r="T30" s="757"/>
      <c r="U30" s="757"/>
      <c r="V30" s="757">
        <v>4415</v>
      </c>
      <c r="W30" s="757"/>
      <c r="X30" s="757"/>
      <c r="Y30" s="757"/>
      <c r="Z30" s="757"/>
      <c r="AA30" s="757">
        <v>252</v>
      </c>
      <c r="AB30" s="757"/>
      <c r="AC30" s="757"/>
      <c r="AD30" s="757"/>
      <c r="AE30" s="758"/>
      <c r="AF30" s="759">
        <v>252</v>
      </c>
      <c r="AG30" s="760"/>
      <c r="AH30" s="760"/>
      <c r="AI30" s="760"/>
      <c r="AJ30" s="761"/>
      <c r="AK30" s="834">
        <v>679</v>
      </c>
      <c r="AL30" s="830"/>
      <c r="AM30" s="830"/>
      <c r="AN30" s="830"/>
      <c r="AO30" s="830"/>
      <c r="AP30" s="830" t="s">
        <v>552</v>
      </c>
      <c r="AQ30" s="830"/>
      <c r="AR30" s="830"/>
      <c r="AS30" s="830"/>
      <c r="AT30" s="830"/>
      <c r="AU30" s="830" t="s">
        <v>552</v>
      </c>
      <c r="AV30" s="830"/>
      <c r="AW30" s="830"/>
      <c r="AX30" s="830"/>
      <c r="AY30" s="830"/>
      <c r="AZ30" s="831" t="s">
        <v>552</v>
      </c>
      <c r="BA30" s="831"/>
      <c r="BB30" s="831"/>
      <c r="BC30" s="831"/>
      <c r="BD30" s="831"/>
      <c r="BE30" s="832"/>
      <c r="BF30" s="832"/>
      <c r="BG30" s="832"/>
      <c r="BH30" s="832"/>
      <c r="BI30" s="833"/>
      <c r="BJ30" s="232"/>
      <c r="BK30" s="232"/>
      <c r="BL30" s="232"/>
      <c r="BM30" s="232"/>
      <c r="BN30" s="232"/>
      <c r="BO30" s="241"/>
      <c r="BP30" s="241"/>
      <c r="BQ30" s="238">
        <v>24</v>
      </c>
      <c r="BR30" s="239"/>
      <c r="BS30" s="743"/>
      <c r="BT30" s="744"/>
      <c r="BU30" s="744"/>
      <c r="BV30" s="744"/>
      <c r="BW30" s="744"/>
      <c r="BX30" s="744"/>
      <c r="BY30" s="744"/>
      <c r="BZ30" s="744"/>
      <c r="CA30" s="744"/>
      <c r="CB30" s="744"/>
      <c r="CC30" s="744"/>
      <c r="CD30" s="744"/>
      <c r="CE30" s="744"/>
      <c r="CF30" s="744"/>
      <c r="CG30" s="745"/>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43"/>
      <c r="DW30" s="744"/>
      <c r="DX30" s="744"/>
      <c r="DY30" s="744"/>
      <c r="DZ30" s="788"/>
      <c r="EA30" s="230"/>
    </row>
    <row r="31" spans="1:131" ht="26.25" customHeight="1" x14ac:dyDescent="0.15">
      <c r="A31" s="242">
        <v>4</v>
      </c>
      <c r="B31" s="753" t="s">
        <v>392</v>
      </c>
      <c r="C31" s="754"/>
      <c r="D31" s="754"/>
      <c r="E31" s="754"/>
      <c r="F31" s="754"/>
      <c r="G31" s="754"/>
      <c r="H31" s="754"/>
      <c r="I31" s="754"/>
      <c r="J31" s="754"/>
      <c r="K31" s="754"/>
      <c r="L31" s="754"/>
      <c r="M31" s="754"/>
      <c r="N31" s="754"/>
      <c r="O31" s="754"/>
      <c r="P31" s="755"/>
      <c r="Q31" s="756">
        <v>228</v>
      </c>
      <c r="R31" s="757"/>
      <c r="S31" s="757"/>
      <c r="T31" s="757"/>
      <c r="U31" s="757"/>
      <c r="V31" s="757">
        <v>204</v>
      </c>
      <c r="W31" s="757"/>
      <c r="X31" s="757"/>
      <c r="Y31" s="757"/>
      <c r="Z31" s="757"/>
      <c r="AA31" s="757">
        <v>24</v>
      </c>
      <c r="AB31" s="757"/>
      <c r="AC31" s="757"/>
      <c r="AD31" s="757"/>
      <c r="AE31" s="758"/>
      <c r="AF31" s="759">
        <v>103</v>
      </c>
      <c r="AG31" s="760"/>
      <c r="AH31" s="760"/>
      <c r="AI31" s="760"/>
      <c r="AJ31" s="761"/>
      <c r="AK31" s="834">
        <v>103</v>
      </c>
      <c r="AL31" s="830"/>
      <c r="AM31" s="830"/>
      <c r="AN31" s="830"/>
      <c r="AO31" s="830"/>
      <c r="AP31" s="830">
        <v>1238</v>
      </c>
      <c r="AQ31" s="830"/>
      <c r="AR31" s="830"/>
      <c r="AS31" s="830"/>
      <c r="AT31" s="830"/>
      <c r="AU31" s="830">
        <v>769</v>
      </c>
      <c r="AV31" s="830"/>
      <c r="AW31" s="830"/>
      <c r="AX31" s="830"/>
      <c r="AY31" s="830"/>
      <c r="AZ31" s="831" t="s">
        <v>552</v>
      </c>
      <c r="BA31" s="831"/>
      <c r="BB31" s="831"/>
      <c r="BC31" s="831"/>
      <c r="BD31" s="831"/>
      <c r="BE31" s="832" t="s">
        <v>393</v>
      </c>
      <c r="BF31" s="832"/>
      <c r="BG31" s="832"/>
      <c r="BH31" s="832"/>
      <c r="BI31" s="833"/>
      <c r="BJ31" s="232"/>
      <c r="BK31" s="232"/>
      <c r="BL31" s="232"/>
      <c r="BM31" s="232"/>
      <c r="BN31" s="232"/>
      <c r="BO31" s="241"/>
      <c r="BP31" s="241"/>
      <c r="BQ31" s="238">
        <v>25</v>
      </c>
      <c r="BR31" s="239"/>
      <c r="BS31" s="743"/>
      <c r="BT31" s="744"/>
      <c r="BU31" s="744"/>
      <c r="BV31" s="744"/>
      <c r="BW31" s="744"/>
      <c r="BX31" s="744"/>
      <c r="BY31" s="744"/>
      <c r="BZ31" s="744"/>
      <c r="CA31" s="744"/>
      <c r="CB31" s="744"/>
      <c r="CC31" s="744"/>
      <c r="CD31" s="744"/>
      <c r="CE31" s="744"/>
      <c r="CF31" s="744"/>
      <c r="CG31" s="745"/>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43"/>
      <c r="DW31" s="744"/>
      <c r="DX31" s="744"/>
      <c r="DY31" s="744"/>
      <c r="DZ31" s="788"/>
      <c r="EA31" s="230"/>
    </row>
    <row r="32" spans="1:131" ht="26.25" customHeight="1" x14ac:dyDescent="0.15">
      <c r="A32" s="242">
        <v>5</v>
      </c>
      <c r="B32" s="753" t="s">
        <v>394</v>
      </c>
      <c r="C32" s="754"/>
      <c r="D32" s="754"/>
      <c r="E32" s="754"/>
      <c r="F32" s="754"/>
      <c r="G32" s="754"/>
      <c r="H32" s="754"/>
      <c r="I32" s="754"/>
      <c r="J32" s="754"/>
      <c r="K32" s="754"/>
      <c r="L32" s="754"/>
      <c r="M32" s="754"/>
      <c r="N32" s="754"/>
      <c r="O32" s="754"/>
      <c r="P32" s="755"/>
      <c r="Q32" s="756">
        <v>543</v>
      </c>
      <c r="R32" s="757"/>
      <c r="S32" s="757"/>
      <c r="T32" s="757"/>
      <c r="U32" s="757"/>
      <c r="V32" s="757">
        <v>456</v>
      </c>
      <c r="W32" s="757"/>
      <c r="X32" s="757"/>
      <c r="Y32" s="757"/>
      <c r="Z32" s="757"/>
      <c r="AA32" s="757">
        <v>86</v>
      </c>
      <c r="AB32" s="757"/>
      <c r="AC32" s="757"/>
      <c r="AD32" s="757"/>
      <c r="AE32" s="758"/>
      <c r="AF32" s="759">
        <v>59</v>
      </c>
      <c r="AG32" s="760"/>
      <c r="AH32" s="760"/>
      <c r="AI32" s="760"/>
      <c r="AJ32" s="761"/>
      <c r="AK32" s="834">
        <v>274</v>
      </c>
      <c r="AL32" s="830"/>
      <c r="AM32" s="830"/>
      <c r="AN32" s="830"/>
      <c r="AO32" s="830"/>
      <c r="AP32" s="830">
        <v>1781</v>
      </c>
      <c r="AQ32" s="830"/>
      <c r="AR32" s="830"/>
      <c r="AS32" s="830"/>
      <c r="AT32" s="830"/>
      <c r="AU32" s="830">
        <v>1327</v>
      </c>
      <c r="AV32" s="830"/>
      <c r="AW32" s="830"/>
      <c r="AX32" s="830"/>
      <c r="AY32" s="830"/>
      <c r="AZ32" s="831" t="s">
        <v>552</v>
      </c>
      <c r="BA32" s="831"/>
      <c r="BB32" s="831"/>
      <c r="BC32" s="831"/>
      <c r="BD32" s="831"/>
      <c r="BE32" s="832" t="s">
        <v>393</v>
      </c>
      <c r="BF32" s="832"/>
      <c r="BG32" s="832"/>
      <c r="BH32" s="832"/>
      <c r="BI32" s="833"/>
      <c r="BJ32" s="232"/>
      <c r="BK32" s="232"/>
      <c r="BL32" s="232"/>
      <c r="BM32" s="232"/>
      <c r="BN32" s="232"/>
      <c r="BO32" s="241"/>
      <c r="BP32" s="241"/>
      <c r="BQ32" s="238">
        <v>26</v>
      </c>
      <c r="BR32" s="239"/>
      <c r="BS32" s="743"/>
      <c r="BT32" s="744"/>
      <c r="BU32" s="744"/>
      <c r="BV32" s="744"/>
      <c r="BW32" s="744"/>
      <c r="BX32" s="744"/>
      <c r="BY32" s="744"/>
      <c r="BZ32" s="744"/>
      <c r="CA32" s="744"/>
      <c r="CB32" s="744"/>
      <c r="CC32" s="744"/>
      <c r="CD32" s="744"/>
      <c r="CE32" s="744"/>
      <c r="CF32" s="744"/>
      <c r="CG32" s="745"/>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43"/>
      <c r="DW32" s="744"/>
      <c r="DX32" s="744"/>
      <c r="DY32" s="744"/>
      <c r="DZ32" s="788"/>
      <c r="EA32" s="230"/>
    </row>
    <row r="33" spans="1:131" ht="26.25" customHeight="1" x14ac:dyDescent="0.15">
      <c r="A33" s="242">
        <v>6</v>
      </c>
      <c r="B33" s="753" t="s">
        <v>395</v>
      </c>
      <c r="C33" s="754"/>
      <c r="D33" s="754"/>
      <c r="E33" s="754"/>
      <c r="F33" s="754"/>
      <c r="G33" s="754"/>
      <c r="H33" s="754"/>
      <c r="I33" s="754"/>
      <c r="J33" s="754"/>
      <c r="K33" s="754"/>
      <c r="L33" s="754"/>
      <c r="M33" s="754"/>
      <c r="N33" s="754"/>
      <c r="O33" s="754"/>
      <c r="P33" s="755"/>
      <c r="Q33" s="756">
        <v>488</v>
      </c>
      <c r="R33" s="757"/>
      <c r="S33" s="757"/>
      <c r="T33" s="757"/>
      <c r="U33" s="757"/>
      <c r="V33" s="757">
        <v>425</v>
      </c>
      <c r="W33" s="757"/>
      <c r="X33" s="757"/>
      <c r="Y33" s="757"/>
      <c r="Z33" s="757"/>
      <c r="AA33" s="757">
        <v>56</v>
      </c>
      <c r="AB33" s="757"/>
      <c r="AC33" s="757"/>
      <c r="AD33" s="757"/>
      <c r="AE33" s="758"/>
      <c r="AF33" s="759">
        <v>61</v>
      </c>
      <c r="AG33" s="760"/>
      <c r="AH33" s="760"/>
      <c r="AI33" s="760"/>
      <c r="AJ33" s="761"/>
      <c r="AK33" s="834">
        <v>293</v>
      </c>
      <c r="AL33" s="830"/>
      <c r="AM33" s="830"/>
      <c r="AN33" s="830"/>
      <c r="AO33" s="830"/>
      <c r="AP33" s="830">
        <v>1497</v>
      </c>
      <c r="AQ33" s="830"/>
      <c r="AR33" s="830"/>
      <c r="AS33" s="830"/>
      <c r="AT33" s="830"/>
      <c r="AU33" s="830">
        <v>1492</v>
      </c>
      <c r="AV33" s="830"/>
      <c r="AW33" s="830"/>
      <c r="AX33" s="830"/>
      <c r="AY33" s="830"/>
      <c r="AZ33" s="831" t="s">
        <v>552</v>
      </c>
      <c r="BA33" s="831"/>
      <c r="BB33" s="831"/>
      <c r="BC33" s="831"/>
      <c r="BD33" s="831"/>
      <c r="BE33" s="832" t="s">
        <v>396</v>
      </c>
      <c r="BF33" s="832"/>
      <c r="BG33" s="832"/>
      <c r="BH33" s="832"/>
      <c r="BI33" s="833"/>
      <c r="BJ33" s="232"/>
      <c r="BK33" s="232"/>
      <c r="BL33" s="232"/>
      <c r="BM33" s="232"/>
      <c r="BN33" s="232"/>
      <c r="BO33" s="241"/>
      <c r="BP33" s="241"/>
      <c r="BQ33" s="238">
        <v>27</v>
      </c>
      <c r="BR33" s="239"/>
      <c r="BS33" s="743"/>
      <c r="BT33" s="744"/>
      <c r="BU33" s="744"/>
      <c r="BV33" s="744"/>
      <c r="BW33" s="744"/>
      <c r="BX33" s="744"/>
      <c r="BY33" s="744"/>
      <c r="BZ33" s="744"/>
      <c r="CA33" s="744"/>
      <c r="CB33" s="744"/>
      <c r="CC33" s="744"/>
      <c r="CD33" s="744"/>
      <c r="CE33" s="744"/>
      <c r="CF33" s="744"/>
      <c r="CG33" s="745"/>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43"/>
      <c r="DW33" s="744"/>
      <c r="DX33" s="744"/>
      <c r="DY33" s="744"/>
      <c r="DZ33" s="788"/>
      <c r="EA33" s="230"/>
    </row>
    <row r="34" spans="1:131" ht="26.25" customHeight="1" x14ac:dyDescent="0.15">
      <c r="A34" s="242">
        <v>7</v>
      </c>
      <c r="B34" s="753" t="s">
        <v>397</v>
      </c>
      <c r="C34" s="754"/>
      <c r="D34" s="754"/>
      <c r="E34" s="754"/>
      <c r="F34" s="754"/>
      <c r="G34" s="754"/>
      <c r="H34" s="754"/>
      <c r="I34" s="754"/>
      <c r="J34" s="754"/>
      <c r="K34" s="754"/>
      <c r="L34" s="754"/>
      <c r="M34" s="754"/>
      <c r="N34" s="754"/>
      <c r="O34" s="754"/>
      <c r="P34" s="755"/>
      <c r="Q34" s="756">
        <v>349</v>
      </c>
      <c r="R34" s="757"/>
      <c r="S34" s="757"/>
      <c r="T34" s="757"/>
      <c r="U34" s="757"/>
      <c r="V34" s="757">
        <v>336</v>
      </c>
      <c r="W34" s="757"/>
      <c r="X34" s="757"/>
      <c r="Y34" s="757"/>
      <c r="Z34" s="757"/>
      <c r="AA34" s="757">
        <v>9</v>
      </c>
      <c r="AB34" s="757"/>
      <c r="AC34" s="757"/>
      <c r="AD34" s="757"/>
      <c r="AE34" s="758"/>
      <c r="AF34" s="759">
        <v>13</v>
      </c>
      <c r="AG34" s="760"/>
      <c r="AH34" s="760"/>
      <c r="AI34" s="760"/>
      <c r="AJ34" s="761"/>
      <c r="AK34" s="834">
        <v>156</v>
      </c>
      <c r="AL34" s="830"/>
      <c r="AM34" s="830"/>
      <c r="AN34" s="830"/>
      <c r="AO34" s="830"/>
      <c r="AP34" s="830">
        <v>396</v>
      </c>
      <c r="AQ34" s="830"/>
      <c r="AR34" s="830"/>
      <c r="AS34" s="830"/>
      <c r="AT34" s="830"/>
      <c r="AU34" s="830">
        <v>310</v>
      </c>
      <c r="AV34" s="830"/>
      <c r="AW34" s="830"/>
      <c r="AX34" s="830"/>
      <c r="AY34" s="830"/>
      <c r="AZ34" s="831" t="s">
        <v>552</v>
      </c>
      <c r="BA34" s="831"/>
      <c r="BB34" s="831"/>
      <c r="BC34" s="831"/>
      <c r="BD34" s="831"/>
      <c r="BE34" s="832" t="s">
        <v>396</v>
      </c>
      <c r="BF34" s="832"/>
      <c r="BG34" s="832"/>
      <c r="BH34" s="832"/>
      <c r="BI34" s="833"/>
      <c r="BJ34" s="232"/>
      <c r="BK34" s="232"/>
      <c r="BL34" s="232"/>
      <c r="BM34" s="232"/>
      <c r="BN34" s="232"/>
      <c r="BO34" s="241"/>
      <c r="BP34" s="241"/>
      <c r="BQ34" s="238">
        <v>28</v>
      </c>
      <c r="BR34" s="239"/>
      <c r="BS34" s="743"/>
      <c r="BT34" s="744"/>
      <c r="BU34" s="744"/>
      <c r="BV34" s="744"/>
      <c r="BW34" s="744"/>
      <c r="BX34" s="744"/>
      <c r="BY34" s="744"/>
      <c r="BZ34" s="744"/>
      <c r="CA34" s="744"/>
      <c r="CB34" s="744"/>
      <c r="CC34" s="744"/>
      <c r="CD34" s="744"/>
      <c r="CE34" s="744"/>
      <c r="CF34" s="744"/>
      <c r="CG34" s="745"/>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43"/>
      <c r="DW34" s="744"/>
      <c r="DX34" s="744"/>
      <c r="DY34" s="744"/>
      <c r="DZ34" s="788"/>
      <c r="EA34" s="230"/>
    </row>
    <row r="35" spans="1:131" ht="26.25" customHeight="1" x14ac:dyDescent="0.15">
      <c r="A35" s="242">
        <v>8</v>
      </c>
      <c r="B35" s="753"/>
      <c r="C35" s="754"/>
      <c r="D35" s="754"/>
      <c r="E35" s="754"/>
      <c r="F35" s="754"/>
      <c r="G35" s="754"/>
      <c r="H35" s="754"/>
      <c r="I35" s="754"/>
      <c r="J35" s="754"/>
      <c r="K35" s="754"/>
      <c r="L35" s="754"/>
      <c r="M35" s="754"/>
      <c r="N35" s="754"/>
      <c r="O35" s="754"/>
      <c r="P35" s="755"/>
      <c r="Q35" s="756"/>
      <c r="R35" s="757"/>
      <c r="S35" s="757"/>
      <c r="T35" s="757"/>
      <c r="U35" s="757"/>
      <c r="V35" s="757"/>
      <c r="W35" s="757"/>
      <c r="X35" s="757"/>
      <c r="Y35" s="757"/>
      <c r="Z35" s="757"/>
      <c r="AA35" s="757"/>
      <c r="AB35" s="757"/>
      <c r="AC35" s="757"/>
      <c r="AD35" s="757"/>
      <c r="AE35" s="758"/>
      <c r="AF35" s="759"/>
      <c r="AG35" s="760"/>
      <c r="AH35" s="760"/>
      <c r="AI35" s="760"/>
      <c r="AJ35" s="761"/>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43"/>
      <c r="BT35" s="744"/>
      <c r="BU35" s="744"/>
      <c r="BV35" s="744"/>
      <c r="BW35" s="744"/>
      <c r="BX35" s="744"/>
      <c r="BY35" s="744"/>
      <c r="BZ35" s="744"/>
      <c r="CA35" s="744"/>
      <c r="CB35" s="744"/>
      <c r="CC35" s="744"/>
      <c r="CD35" s="744"/>
      <c r="CE35" s="744"/>
      <c r="CF35" s="744"/>
      <c r="CG35" s="745"/>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43"/>
      <c r="DW35" s="744"/>
      <c r="DX35" s="744"/>
      <c r="DY35" s="744"/>
      <c r="DZ35" s="788"/>
      <c r="EA35" s="230"/>
    </row>
    <row r="36" spans="1:131" ht="26.25" customHeight="1" x14ac:dyDescent="0.15">
      <c r="A36" s="242">
        <v>9</v>
      </c>
      <c r="B36" s="753"/>
      <c r="C36" s="754"/>
      <c r="D36" s="754"/>
      <c r="E36" s="754"/>
      <c r="F36" s="754"/>
      <c r="G36" s="754"/>
      <c r="H36" s="754"/>
      <c r="I36" s="754"/>
      <c r="J36" s="754"/>
      <c r="K36" s="754"/>
      <c r="L36" s="754"/>
      <c r="M36" s="754"/>
      <c r="N36" s="754"/>
      <c r="O36" s="754"/>
      <c r="P36" s="755"/>
      <c r="Q36" s="756"/>
      <c r="R36" s="757"/>
      <c r="S36" s="757"/>
      <c r="T36" s="757"/>
      <c r="U36" s="757"/>
      <c r="V36" s="757"/>
      <c r="W36" s="757"/>
      <c r="X36" s="757"/>
      <c r="Y36" s="757"/>
      <c r="Z36" s="757"/>
      <c r="AA36" s="757"/>
      <c r="AB36" s="757"/>
      <c r="AC36" s="757"/>
      <c r="AD36" s="757"/>
      <c r="AE36" s="758"/>
      <c r="AF36" s="759"/>
      <c r="AG36" s="760"/>
      <c r="AH36" s="760"/>
      <c r="AI36" s="760"/>
      <c r="AJ36" s="761"/>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43"/>
      <c r="BT36" s="744"/>
      <c r="BU36" s="744"/>
      <c r="BV36" s="744"/>
      <c r="BW36" s="744"/>
      <c r="BX36" s="744"/>
      <c r="BY36" s="744"/>
      <c r="BZ36" s="744"/>
      <c r="CA36" s="744"/>
      <c r="CB36" s="744"/>
      <c r="CC36" s="744"/>
      <c r="CD36" s="744"/>
      <c r="CE36" s="744"/>
      <c r="CF36" s="744"/>
      <c r="CG36" s="745"/>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43"/>
      <c r="DW36" s="744"/>
      <c r="DX36" s="744"/>
      <c r="DY36" s="744"/>
      <c r="DZ36" s="788"/>
      <c r="EA36" s="230"/>
    </row>
    <row r="37" spans="1:131" ht="26.25" customHeight="1" x14ac:dyDescent="0.15">
      <c r="A37" s="242">
        <v>10</v>
      </c>
      <c r="B37" s="753"/>
      <c r="C37" s="754"/>
      <c r="D37" s="754"/>
      <c r="E37" s="754"/>
      <c r="F37" s="754"/>
      <c r="G37" s="754"/>
      <c r="H37" s="754"/>
      <c r="I37" s="754"/>
      <c r="J37" s="754"/>
      <c r="K37" s="754"/>
      <c r="L37" s="754"/>
      <c r="M37" s="754"/>
      <c r="N37" s="754"/>
      <c r="O37" s="754"/>
      <c r="P37" s="755"/>
      <c r="Q37" s="756"/>
      <c r="R37" s="757"/>
      <c r="S37" s="757"/>
      <c r="T37" s="757"/>
      <c r="U37" s="757"/>
      <c r="V37" s="757"/>
      <c r="W37" s="757"/>
      <c r="X37" s="757"/>
      <c r="Y37" s="757"/>
      <c r="Z37" s="757"/>
      <c r="AA37" s="757"/>
      <c r="AB37" s="757"/>
      <c r="AC37" s="757"/>
      <c r="AD37" s="757"/>
      <c r="AE37" s="758"/>
      <c r="AF37" s="759"/>
      <c r="AG37" s="760"/>
      <c r="AH37" s="760"/>
      <c r="AI37" s="760"/>
      <c r="AJ37" s="761"/>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43"/>
      <c r="BT37" s="744"/>
      <c r="BU37" s="744"/>
      <c r="BV37" s="744"/>
      <c r="BW37" s="744"/>
      <c r="BX37" s="744"/>
      <c r="BY37" s="744"/>
      <c r="BZ37" s="744"/>
      <c r="CA37" s="744"/>
      <c r="CB37" s="744"/>
      <c r="CC37" s="744"/>
      <c r="CD37" s="744"/>
      <c r="CE37" s="744"/>
      <c r="CF37" s="744"/>
      <c r="CG37" s="745"/>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43"/>
      <c r="DW37" s="744"/>
      <c r="DX37" s="744"/>
      <c r="DY37" s="744"/>
      <c r="DZ37" s="788"/>
      <c r="EA37" s="230"/>
    </row>
    <row r="38" spans="1:131" ht="26.25" customHeight="1" x14ac:dyDescent="0.15">
      <c r="A38" s="242">
        <v>11</v>
      </c>
      <c r="B38" s="753"/>
      <c r="C38" s="754"/>
      <c r="D38" s="754"/>
      <c r="E38" s="754"/>
      <c r="F38" s="754"/>
      <c r="G38" s="754"/>
      <c r="H38" s="754"/>
      <c r="I38" s="754"/>
      <c r="J38" s="754"/>
      <c r="K38" s="754"/>
      <c r="L38" s="754"/>
      <c r="M38" s="754"/>
      <c r="N38" s="754"/>
      <c r="O38" s="754"/>
      <c r="P38" s="755"/>
      <c r="Q38" s="756"/>
      <c r="R38" s="757"/>
      <c r="S38" s="757"/>
      <c r="T38" s="757"/>
      <c r="U38" s="757"/>
      <c r="V38" s="757"/>
      <c r="W38" s="757"/>
      <c r="X38" s="757"/>
      <c r="Y38" s="757"/>
      <c r="Z38" s="757"/>
      <c r="AA38" s="757"/>
      <c r="AB38" s="757"/>
      <c r="AC38" s="757"/>
      <c r="AD38" s="757"/>
      <c r="AE38" s="758"/>
      <c r="AF38" s="759"/>
      <c r="AG38" s="760"/>
      <c r="AH38" s="760"/>
      <c r="AI38" s="760"/>
      <c r="AJ38" s="761"/>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43"/>
      <c r="BT38" s="744"/>
      <c r="BU38" s="744"/>
      <c r="BV38" s="744"/>
      <c r="BW38" s="744"/>
      <c r="BX38" s="744"/>
      <c r="BY38" s="744"/>
      <c r="BZ38" s="744"/>
      <c r="CA38" s="744"/>
      <c r="CB38" s="744"/>
      <c r="CC38" s="744"/>
      <c r="CD38" s="744"/>
      <c r="CE38" s="744"/>
      <c r="CF38" s="744"/>
      <c r="CG38" s="745"/>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43"/>
      <c r="DW38" s="744"/>
      <c r="DX38" s="744"/>
      <c r="DY38" s="744"/>
      <c r="DZ38" s="788"/>
      <c r="EA38" s="230"/>
    </row>
    <row r="39" spans="1:131" ht="26.25" customHeight="1" x14ac:dyDescent="0.15">
      <c r="A39" s="242">
        <v>12</v>
      </c>
      <c r="B39" s="753"/>
      <c r="C39" s="754"/>
      <c r="D39" s="754"/>
      <c r="E39" s="754"/>
      <c r="F39" s="754"/>
      <c r="G39" s="754"/>
      <c r="H39" s="754"/>
      <c r="I39" s="754"/>
      <c r="J39" s="754"/>
      <c r="K39" s="754"/>
      <c r="L39" s="754"/>
      <c r="M39" s="754"/>
      <c r="N39" s="754"/>
      <c r="O39" s="754"/>
      <c r="P39" s="755"/>
      <c r="Q39" s="756"/>
      <c r="R39" s="757"/>
      <c r="S39" s="757"/>
      <c r="T39" s="757"/>
      <c r="U39" s="757"/>
      <c r="V39" s="757"/>
      <c r="W39" s="757"/>
      <c r="X39" s="757"/>
      <c r="Y39" s="757"/>
      <c r="Z39" s="757"/>
      <c r="AA39" s="757"/>
      <c r="AB39" s="757"/>
      <c r="AC39" s="757"/>
      <c r="AD39" s="757"/>
      <c r="AE39" s="758"/>
      <c r="AF39" s="759"/>
      <c r="AG39" s="760"/>
      <c r="AH39" s="760"/>
      <c r="AI39" s="760"/>
      <c r="AJ39" s="761"/>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43"/>
      <c r="BT39" s="744"/>
      <c r="BU39" s="744"/>
      <c r="BV39" s="744"/>
      <c r="BW39" s="744"/>
      <c r="BX39" s="744"/>
      <c r="BY39" s="744"/>
      <c r="BZ39" s="744"/>
      <c r="CA39" s="744"/>
      <c r="CB39" s="744"/>
      <c r="CC39" s="744"/>
      <c r="CD39" s="744"/>
      <c r="CE39" s="744"/>
      <c r="CF39" s="744"/>
      <c r="CG39" s="745"/>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43"/>
      <c r="DW39" s="744"/>
      <c r="DX39" s="744"/>
      <c r="DY39" s="744"/>
      <c r="DZ39" s="788"/>
      <c r="EA39" s="230"/>
    </row>
    <row r="40" spans="1:131" ht="26.25" customHeight="1" x14ac:dyDescent="0.15">
      <c r="A40" s="238">
        <v>13</v>
      </c>
      <c r="B40" s="753"/>
      <c r="C40" s="754"/>
      <c r="D40" s="754"/>
      <c r="E40" s="754"/>
      <c r="F40" s="754"/>
      <c r="G40" s="754"/>
      <c r="H40" s="754"/>
      <c r="I40" s="754"/>
      <c r="J40" s="754"/>
      <c r="K40" s="754"/>
      <c r="L40" s="754"/>
      <c r="M40" s="754"/>
      <c r="N40" s="754"/>
      <c r="O40" s="754"/>
      <c r="P40" s="755"/>
      <c r="Q40" s="756"/>
      <c r="R40" s="757"/>
      <c r="S40" s="757"/>
      <c r="T40" s="757"/>
      <c r="U40" s="757"/>
      <c r="V40" s="757"/>
      <c r="W40" s="757"/>
      <c r="X40" s="757"/>
      <c r="Y40" s="757"/>
      <c r="Z40" s="757"/>
      <c r="AA40" s="757"/>
      <c r="AB40" s="757"/>
      <c r="AC40" s="757"/>
      <c r="AD40" s="757"/>
      <c r="AE40" s="758"/>
      <c r="AF40" s="759"/>
      <c r="AG40" s="760"/>
      <c r="AH40" s="760"/>
      <c r="AI40" s="760"/>
      <c r="AJ40" s="761"/>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43"/>
      <c r="BT40" s="744"/>
      <c r="BU40" s="744"/>
      <c r="BV40" s="744"/>
      <c r="BW40" s="744"/>
      <c r="BX40" s="744"/>
      <c r="BY40" s="744"/>
      <c r="BZ40" s="744"/>
      <c r="CA40" s="744"/>
      <c r="CB40" s="744"/>
      <c r="CC40" s="744"/>
      <c r="CD40" s="744"/>
      <c r="CE40" s="744"/>
      <c r="CF40" s="744"/>
      <c r="CG40" s="745"/>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43"/>
      <c r="DW40" s="744"/>
      <c r="DX40" s="744"/>
      <c r="DY40" s="744"/>
      <c r="DZ40" s="788"/>
      <c r="EA40" s="230"/>
    </row>
    <row r="41" spans="1:131" ht="26.25" customHeight="1" x14ac:dyDescent="0.15">
      <c r="A41" s="238">
        <v>14</v>
      </c>
      <c r="B41" s="753"/>
      <c r="C41" s="754"/>
      <c r="D41" s="754"/>
      <c r="E41" s="754"/>
      <c r="F41" s="754"/>
      <c r="G41" s="754"/>
      <c r="H41" s="754"/>
      <c r="I41" s="754"/>
      <c r="J41" s="754"/>
      <c r="K41" s="754"/>
      <c r="L41" s="754"/>
      <c r="M41" s="754"/>
      <c r="N41" s="754"/>
      <c r="O41" s="754"/>
      <c r="P41" s="755"/>
      <c r="Q41" s="756"/>
      <c r="R41" s="757"/>
      <c r="S41" s="757"/>
      <c r="T41" s="757"/>
      <c r="U41" s="757"/>
      <c r="V41" s="757"/>
      <c r="W41" s="757"/>
      <c r="X41" s="757"/>
      <c r="Y41" s="757"/>
      <c r="Z41" s="757"/>
      <c r="AA41" s="757"/>
      <c r="AB41" s="757"/>
      <c r="AC41" s="757"/>
      <c r="AD41" s="757"/>
      <c r="AE41" s="758"/>
      <c r="AF41" s="759"/>
      <c r="AG41" s="760"/>
      <c r="AH41" s="760"/>
      <c r="AI41" s="760"/>
      <c r="AJ41" s="761"/>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43"/>
      <c r="BT41" s="744"/>
      <c r="BU41" s="744"/>
      <c r="BV41" s="744"/>
      <c r="BW41" s="744"/>
      <c r="BX41" s="744"/>
      <c r="BY41" s="744"/>
      <c r="BZ41" s="744"/>
      <c r="CA41" s="744"/>
      <c r="CB41" s="744"/>
      <c r="CC41" s="744"/>
      <c r="CD41" s="744"/>
      <c r="CE41" s="744"/>
      <c r="CF41" s="744"/>
      <c r="CG41" s="745"/>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43"/>
      <c r="DW41" s="744"/>
      <c r="DX41" s="744"/>
      <c r="DY41" s="744"/>
      <c r="DZ41" s="788"/>
      <c r="EA41" s="230"/>
    </row>
    <row r="42" spans="1:131" ht="26.25" customHeight="1" x14ac:dyDescent="0.15">
      <c r="A42" s="238">
        <v>15</v>
      </c>
      <c r="B42" s="753"/>
      <c r="C42" s="754"/>
      <c r="D42" s="754"/>
      <c r="E42" s="754"/>
      <c r="F42" s="754"/>
      <c r="G42" s="754"/>
      <c r="H42" s="754"/>
      <c r="I42" s="754"/>
      <c r="J42" s="754"/>
      <c r="K42" s="754"/>
      <c r="L42" s="754"/>
      <c r="M42" s="754"/>
      <c r="N42" s="754"/>
      <c r="O42" s="754"/>
      <c r="P42" s="755"/>
      <c r="Q42" s="756"/>
      <c r="R42" s="757"/>
      <c r="S42" s="757"/>
      <c r="T42" s="757"/>
      <c r="U42" s="757"/>
      <c r="V42" s="757"/>
      <c r="W42" s="757"/>
      <c r="X42" s="757"/>
      <c r="Y42" s="757"/>
      <c r="Z42" s="757"/>
      <c r="AA42" s="757"/>
      <c r="AB42" s="757"/>
      <c r="AC42" s="757"/>
      <c r="AD42" s="757"/>
      <c r="AE42" s="758"/>
      <c r="AF42" s="759"/>
      <c r="AG42" s="760"/>
      <c r="AH42" s="760"/>
      <c r="AI42" s="760"/>
      <c r="AJ42" s="761"/>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43"/>
      <c r="BT42" s="744"/>
      <c r="BU42" s="744"/>
      <c r="BV42" s="744"/>
      <c r="BW42" s="744"/>
      <c r="BX42" s="744"/>
      <c r="BY42" s="744"/>
      <c r="BZ42" s="744"/>
      <c r="CA42" s="744"/>
      <c r="CB42" s="744"/>
      <c r="CC42" s="744"/>
      <c r="CD42" s="744"/>
      <c r="CE42" s="744"/>
      <c r="CF42" s="744"/>
      <c r="CG42" s="745"/>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43"/>
      <c r="DW42" s="744"/>
      <c r="DX42" s="744"/>
      <c r="DY42" s="744"/>
      <c r="DZ42" s="788"/>
      <c r="EA42" s="230"/>
    </row>
    <row r="43" spans="1:131" ht="26.25" customHeight="1" x14ac:dyDescent="0.15">
      <c r="A43" s="238">
        <v>16</v>
      </c>
      <c r="B43" s="753"/>
      <c r="C43" s="754"/>
      <c r="D43" s="754"/>
      <c r="E43" s="754"/>
      <c r="F43" s="754"/>
      <c r="G43" s="754"/>
      <c r="H43" s="754"/>
      <c r="I43" s="754"/>
      <c r="J43" s="754"/>
      <c r="K43" s="754"/>
      <c r="L43" s="754"/>
      <c r="M43" s="754"/>
      <c r="N43" s="754"/>
      <c r="O43" s="754"/>
      <c r="P43" s="755"/>
      <c r="Q43" s="756"/>
      <c r="R43" s="757"/>
      <c r="S43" s="757"/>
      <c r="T43" s="757"/>
      <c r="U43" s="757"/>
      <c r="V43" s="757"/>
      <c r="W43" s="757"/>
      <c r="X43" s="757"/>
      <c r="Y43" s="757"/>
      <c r="Z43" s="757"/>
      <c r="AA43" s="757"/>
      <c r="AB43" s="757"/>
      <c r="AC43" s="757"/>
      <c r="AD43" s="757"/>
      <c r="AE43" s="758"/>
      <c r="AF43" s="759"/>
      <c r="AG43" s="760"/>
      <c r="AH43" s="760"/>
      <c r="AI43" s="760"/>
      <c r="AJ43" s="761"/>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43"/>
      <c r="BT43" s="744"/>
      <c r="BU43" s="744"/>
      <c r="BV43" s="744"/>
      <c r="BW43" s="744"/>
      <c r="BX43" s="744"/>
      <c r="BY43" s="744"/>
      <c r="BZ43" s="744"/>
      <c r="CA43" s="744"/>
      <c r="CB43" s="744"/>
      <c r="CC43" s="744"/>
      <c r="CD43" s="744"/>
      <c r="CE43" s="744"/>
      <c r="CF43" s="744"/>
      <c r="CG43" s="745"/>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43"/>
      <c r="DW43" s="744"/>
      <c r="DX43" s="744"/>
      <c r="DY43" s="744"/>
      <c r="DZ43" s="788"/>
      <c r="EA43" s="230"/>
    </row>
    <row r="44" spans="1:131" ht="26.25" customHeight="1" x14ac:dyDescent="0.15">
      <c r="A44" s="238">
        <v>17</v>
      </c>
      <c r="B44" s="753"/>
      <c r="C44" s="754"/>
      <c r="D44" s="754"/>
      <c r="E44" s="754"/>
      <c r="F44" s="754"/>
      <c r="G44" s="754"/>
      <c r="H44" s="754"/>
      <c r="I44" s="754"/>
      <c r="J44" s="754"/>
      <c r="K44" s="754"/>
      <c r="L44" s="754"/>
      <c r="M44" s="754"/>
      <c r="N44" s="754"/>
      <c r="O44" s="754"/>
      <c r="P44" s="755"/>
      <c r="Q44" s="756"/>
      <c r="R44" s="757"/>
      <c r="S44" s="757"/>
      <c r="T44" s="757"/>
      <c r="U44" s="757"/>
      <c r="V44" s="757"/>
      <c r="W44" s="757"/>
      <c r="X44" s="757"/>
      <c r="Y44" s="757"/>
      <c r="Z44" s="757"/>
      <c r="AA44" s="757"/>
      <c r="AB44" s="757"/>
      <c r="AC44" s="757"/>
      <c r="AD44" s="757"/>
      <c r="AE44" s="758"/>
      <c r="AF44" s="759"/>
      <c r="AG44" s="760"/>
      <c r="AH44" s="760"/>
      <c r="AI44" s="760"/>
      <c r="AJ44" s="761"/>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43"/>
      <c r="BT44" s="744"/>
      <c r="BU44" s="744"/>
      <c r="BV44" s="744"/>
      <c r="BW44" s="744"/>
      <c r="BX44" s="744"/>
      <c r="BY44" s="744"/>
      <c r="BZ44" s="744"/>
      <c r="CA44" s="744"/>
      <c r="CB44" s="744"/>
      <c r="CC44" s="744"/>
      <c r="CD44" s="744"/>
      <c r="CE44" s="744"/>
      <c r="CF44" s="744"/>
      <c r="CG44" s="745"/>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43"/>
      <c r="DW44" s="744"/>
      <c r="DX44" s="744"/>
      <c r="DY44" s="744"/>
      <c r="DZ44" s="788"/>
      <c r="EA44" s="230"/>
    </row>
    <row r="45" spans="1:131" ht="26.25" customHeight="1" x14ac:dyDescent="0.15">
      <c r="A45" s="238">
        <v>18</v>
      </c>
      <c r="B45" s="753"/>
      <c r="C45" s="754"/>
      <c r="D45" s="754"/>
      <c r="E45" s="754"/>
      <c r="F45" s="754"/>
      <c r="G45" s="754"/>
      <c r="H45" s="754"/>
      <c r="I45" s="754"/>
      <c r="J45" s="754"/>
      <c r="K45" s="754"/>
      <c r="L45" s="754"/>
      <c r="M45" s="754"/>
      <c r="N45" s="754"/>
      <c r="O45" s="754"/>
      <c r="P45" s="755"/>
      <c r="Q45" s="756"/>
      <c r="R45" s="757"/>
      <c r="S45" s="757"/>
      <c r="T45" s="757"/>
      <c r="U45" s="757"/>
      <c r="V45" s="757"/>
      <c r="W45" s="757"/>
      <c r="X45" s="757"/>
      <c r="Y45" s="757"/>
      <c r="Z45" s="757"/>
      <c r="AA45" s="757"/>
      <c r="AB45" s="757"/>
      <c r="AC45" s="757"/>
      <c r="AD45" s="757"/>
      <c r="AE45" s="758"/>
      <c r="AF45" s="759"/>
      <c r="AG45" s="760"/>
      <c r="AH45" s="760"/>
      <c r="AI45" s="760"/>
      <c r="AJ45" s="761"/>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43"/>
      <c r="BT45" s="744"/>
      <c r="BU45" s="744"/>
      <c r="BV45" s="744"/>
      <c r="BW45" s="744"/>
      <c r="BX45" s="744"/>
      <c r="BY45" s="744"/>
      <c r="BZ45" s="744"/>
      <c r="CA45" s="744"/>
      <c r="CB45" s="744"/>
      <c r="CC45" s="744"/>
      <c r="CD45" s="744"/>
      <c r="CE45" s="744"/>
      <c r="CF45" s="744"/>
      <c r="CG45" s="745"/>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43"/>
      <c r="DW45" s="744"/>
      <c r="DX45" s="744"/>
      <c r="DY45" s="744"/>
      <c r="DZ45" s="788"/>
      <c r="EA45" s="230"/>
    </row>
    <row r="46" spans="1:131" ht="26.25" customHeight="1" x14ac:dyDescent="0.15">
      <c r="A46" s="238">
        <v>19</v>
      </c>
      <c r="B46" s="753"/>
      <c r="C46" s="754"/>
      <c r="D46" s="754"/>
      <c r="E46" s="754"/>
      <c r="F46" s="754"/>
      <c r="G46" s="754"/>
      <c r="H46" s="754"/>
      <c r="I46" s="754"/>
      <c r="J46" s="754"/>
      <c r="K46" s="754"/>
      <c r="L46" s="754"/>
      <c r="M46" s="754"/>
      <c r="N46" s="754"/>
      <c r="O46" s="754"/>
      <c r="P46" s="755"/>
      <c r="Q46" s="756"/>
      <c r="R46" s="757"/>
      <c r="S46" s="757"/>
      <c r="T46" s="757"/>
      <c r="U46" s="757"/>
      <c r="V46" s="757"/>
      <c r="W46" s="757"/>
      <c r="X46" s="757"/>
      <c r="Y46" s="757"/>
      <c r="Z46" s="757"/>
      <c r="AA46" s="757"/>
      <c r="AB46" s="757"/>
      <c r="AC46" s="757"/>
      <c r="AD46" s="757"/>
      <c r="AE46" s="758"/>
      <c r="AF46" s="759"/>
      <c r="AG46" s="760"/>
      <c r="AH46" s="760"/>
      <c r="AI46" s="760"/>
      <c r="AJ46" s="761"/>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43"/>
      <c r="BT46" s="744"/>
      <c r="BU46" s="744"/>
      <c r="BV46" s="744"/>
      <c r="BW46" s="744"/>
      <c r="BX46" s="744"/>
      <c r="BY46" s="744"/>
      <c r="BZ46" s="744"/>
      <c r="CA46" s="744"/>
      <c r="CB46" s="744"/>
      <c r="CC46" s="744"/>
      <c r="CD46" s="744"/>
      <c r="CE46" s="744"/>
      <c r="CF46" s="744"/>
      <c r="CG46" s="745"/>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43"/>
      <c r="DW46" s="744"/>
      <c r="DX46" s="744"/>
      <c r="DY46" s="744"/>
      <c r="DZ46" s="788"/>
      <c r="EA46" s="230"/>
    </row>
    <row r="47" spans="1:131" ht="26.25" customHeight="1" x14ac:dyDescent="0.15">
      <c r="A47" s="238">
        <v>20</v>
      </c>
      <c r="B47" s="753"/>
      <c r="C47" s="754"/>
      <c r="D47" s="754"/>
      <c r="E47" s="754"/>
      <c r="F47" s="754"/>
      <c r="G47" s="754"/>
      <c r="H47" s="754"/>
      <c r="I47" s="754"/>
      <c r="J47" s="754"/>
      <c r="K47" s="754"/>
      <c r="L47" s="754"/>
      <c r="M47" s="754"/>
      <c r="N47" s="754"/>
      <c r="O47" s="754"/>
      <c r="P47" s="755"/>
      <c r="Q47" s="756"/>
      <c r="R47" s="757"/>
      <c r="S47" s="757"/>
      <c r="T47" s="757"/>
      <c r="U47" s="757"/>
      <c r="V47" s="757"/>
      <c r="W47" s="757"/>
      <c r="X47" s="757"/>
      <c r="Y47" s="757"/>
      <c r="Z47" s="757"/>
      <c r="AA47" s="757"/>
      <c r="AB47" s="757"/>
      <c r="AC47" s="757"/>
      <c r="AD47" s="757"/>
      <c r="AE47" s="758"/>
      <c r="AF47" s="759"/>
      <c r="AG47" s="760"/>
      <c r="AH47" s="760"/>
      <c r="AI47" s="760"/>
      <c r="AJ47" s="761"/>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43"/>
      <c r="BT47" s="744"/>
      <c r="BU47" s="744"/>
      <c r="BV47" s="744"/>
      <c r="BW47" s="744"/>
      <c r="BX47" s="744"/>
      <c r="BY47" s="744"/>
      <c r="BZ47" s="744"/>
      <c r="CA47" s="744"/>
      <c r="CB47" s="744"/>
      <c r="CC47" s="744"/>
      <c r="CD47" s="744"/>
      <c r="CE47" s="744"/>
      <c r="CF47" s="744"/>
      <c r="CG47" s="745"/>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43"/>
      <c r="DW47" s="744"/>
      <c r="DX47" s="744"/>
      <c r="DY47" s="744"/>
      <c r="DZ47" s="788"/>
      <c r="EA47" s="230"/>
    </row>
    <row r="48" spans="1:131" ht="26.25" customHeight="1" x14ac:dyDescent="0.15">
      <c r="A48" s="238">
        <v>21</v>
      </c>
      <c r="B48" s="753"/>
      <c r="C48" s="754"/>
      <c r="D48" s="754"/>
      <c r="E48" s="754"/>
      <c r="F48" s="754"/>
      <c r="G48" s="754"/>
      <c r="H48" s="754"/>
      <c r="I48" s="754"/>
      <c r="J48" s="754"/>
      <c r="K48" s="754"/>
      <c r="L48" s="754"/>
      <c r="M48" s="754"/>
      <c r="N48" s="754"/>
      <c r="O48" s="754"/>
      <c r="P48" s="755"/>
      <c r="Q48" s="756"/>
      <c r="R48" s="757"/>
      <c r="S48" s="757"/>
      <c r="T48" s="757"/>
      <c r="U48" s="757"/>
      <c r="V48" s="757"/>
      <c r="W48" s="757"/>
      <c r="X48" s="757"/>
      <c r="Y48" s="757"/>
      <c r="Z48" s="757"/>
      <c r="AA48" s="757"/>
      <c r="AB48" s="757"/>
      <c r="AC48" s="757"/>
      <c r="AD48" s="757"/>
      <c r="AE48" s="758"/>
      <c r="AF48" s="759"/>
      <c r="AG48" s="760"/>
      <c r="AH48" s="760"/>
      <c r="AI48" s="760"/>
      <c r="AJ48" s="761"/>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43"/>
      <c r="BT48" s="744"/>
      <c r="BU48" s="744"/>
      <c r="BV48" s="744"/>
      <c r="BW48" s="744"/>
      <c r="BX48" s="744"/>
      <c r="BY48" s="744"/>
      <c r="BZ48" s="744"/>
      <c r="CA48" s="744"/>
      <c r="CB48" s="744"/>
      <c r="CC48" s="744"/>
      <c r="CD48" s="744"/>
      <c r="CE48" s="744"/>
      <c r="CF48" s="744"/>
      <c r="CG48" s="745"/>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43"/>
      <c r="DW48" s="744"/>
      <c r="DX48" s="744"/>
      <c r="DY48" s="744"/>
      <c r="DZ48" s="788"/>
      <c r="EA48" s="230"/>
    </row>
    <row r="49" spans="1:131" ht="26.25" customHeight="1" x14ac:dyDescent="0.15">
      <c r="A49" s="238">
        <v>22</v>
      </c>
      <c r="B49" s="753"/>
      <c r="C49" s="754"/>
      <c r="D49" s="754"/>
      <c r="E49" s="754"/>
      <c r="F49" s="754"/>
      <c r="G49" s="754"/>
      <c r="H49" s="754"/>
      <c r="I49" s="754"/>
      <c r="J49" s="754"/>
      <c r="K49" s="754"/>
      <c r="L49" s="754"/>
      <c r="M49" s="754"/>
      <c r="N49" s="754"/>
      <c r="O49" s="754"/>
      <c r="P49" s="755"/>
      <c r="Q49" s="756"/>
      <c r="R49" s="757"/>
      <c r="S49" s="757"/>
      <c r="T49" s="757"/>
      <c r="U49" s="757"/>
      <c r="V49" s="757"/>
      <c r="W49" s="757"/>
      <c r="X49" s="757"/>
      <c r="Y49" s="757"/>
      <c r="Z49" s="757"/>
      <c r="AA49" s="757"/>
      <c r="AB49" s="757"/>
      <c r="AC49" s="757"/>
      <c r="AD49" s="757"/>
      <c r="AE49" s="758"/>
      <c r="AF49" s="759"/>
      <c r="AG49" s="760"/>
      <c r="AH49" s="760"/>
      <c r="AI49" s="760"/>
      <c r="AJ49" s="761"/>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43"/>
      <c r="BT49" s="744"/>
      <c r="BU49" s="744"/>
      <c r="BV49" s="744"/>
      <c r="BW49" s="744"/>
      <c r="BX49" s="744"/>
      <c r="BY49" s="744"/>
      <c r="BZ49" s="744"/>
      <c r="CA49" s="744"/>
      <c r="CB49" s="744"/>
      <c r="CC49" s="744"/>
      <c r="CD49" s="744"/>
      <c r="CE49" s="744"/>
      <c r="CF49" s="744"/>
      <c r="CG49" s="745"/>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43"/>
      <c r="DW49" s="744"/>
      <c r="DX49" s="744"/>
      <c r="DY49" s="744"/>
      <c r="DZ49" s="788"/>
      <c r="EA49" s="230"/>
    </row>
    <row r="50" spans="1:131" ht="26.25" customHeight="1" x14ac:dyDescent="0.15">
      <c r="A50" s="238">
        <v>23</v>
      </c>
      <c r="B50" s="753"/>
      <c r="C50" s="754"/>
      <c r="D50" s="754"/>
      <c r="E50" s="754"/>
      <c r="F50" s="754"/>
      <c r="G50" s="754"/>
      <c r="H50" s="754"/>
      <c r="I50" s="754"/>
      <c r="J50" s="754"/>
      <c r="K50" s="754"/>
      <c r="L50" s="754"/>
      <c r="M50" s="754"/>
      <c r="N50" s="754"/>
      <c r="O50" s="754"/>
      <c r="P50" s="755"/>
      <c r="Q50" s="835"/>
      <c r="R50" s="836"/>
      <c r="S50" s="836"/>
      <c r="T50" s="836"/>
      <c r="U50" s="836"/>
      <c r="V50" s="836"/>
      <c r="W50" s="836"/>
      <c r="X50" s="836"/>
      <c r="Y50" s="836"/>
      <c r="Z50" s="836"/>
      <c r="AA50" s="836"/>
      <c r="AB50" s="836"/>
      <c r="AC50" s="836"/>
      <c r="AD50" s="836"/>
      <c r="AE50" s="837"/>
      <c r="AF50" s="759"/>
      <c r="AG50" s="760"/>
      <c r="AH50" s="760"/>
      <c r="AI50" s="760"/>
      <c r="AJ50" s="761"/>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43"/>
      <c r="BT50" s="744"/>
      <c r="BU50" s="744"/>
      <c r="BV50" s="744"/>
      <c r="BW50" s="744"/>
      <c r="BX50" s="744"/>
      <c r="BY50" s="744"/>
      <c r="BZ50" s="744"/>
      <c r="CA50" s="744"/>
      <c r="CB50" s="744"/>
      <c r="CC50" s="744"/>
      <c r="CD50" s="744"/>
      <c r="CE50" s="744"/>
      <c r="CF50" s="744"/>
      <c r="CG50" s="745"/>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43"/>
      <c r="DW50" s="744"/>
      <c r="DX50" s="744"/>
      <c r="DY50" s="744"/>
      <c r="DZ50" s="788"/>
      <c r="EA50" s="230"/>
    </row>
    <row r="51" spans="1:131" ht="26.25" customHeight="1" x14ac:dyDescent="0.15">
      <c r="A51" s="238">
        <v>24</v>
      </c>
      <c r="B51" s="753"/>
      <c r="C51" s="754"/>
      <c r="D51" s="754"/>
      <c r="E51" s="754"/>
      <c r="F51" s="754"/>
      <c r="G51" s="754"/>
      <c r="H51" s="754"/>
      <c r="I51" s="754"/>
      <c r="J51" s="754"/>
      <c r="K51" s="754"/>
      <c r="L51" s="754"/>
      <c r="M51" s="754"/>
      <c r="N51" s="754"/>
      <c r="O51" s="754"/>
      <c r="P51" s="755"/>
      <c r="Q51" s="835"/>
      <c r="R51" s="836"/>
      <c r="S51" s="836"/>
      <c r="T51" s="836"/>
      <c r="U51" s="836"/>
      <c r="V51" s="836"/>
      <c r="W51" s="836"/>
      <c r="X51" s="836"/>
      <c r="Y51" s="836"/>
      <c r="Z51" s="836"/>
      <c r="AA51" s="836"/>
      <c r="AB51" s="836"/>
      <c r="AC51" s="836"/>
      <c r="AD51" s="836"/>
      <c r="AE51" s="837"/>
      <c r="AF51" s="759"/>
      <c r="AG51" s="760"/>
      <c r="AH51" s="760"/>
      <c r="AI51" s="760"/>
      <c r="AJ51" s="761"/>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43"/>
      <c r="BT51" s="744"/>
      <c r="BU51" s="744"/>
      <c r="BV51" s="744"/>
      <c r="BW51" s="744"/>
      <c r="BX51" s="744"/>
      <c r="BY51" s="744"/>
      <c r="BZ51" s="744"/>
      <c r="CA51" s="744"/>
      <c r="CB51" s="744"/>
      <c r="CC51" s="744"/>
      <c r="CD51" s="744"/>
      <c r="CE51" s="744"/>
      <c r="CF51" s="744"/>
      <c r="CG51" s="745"/>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43"/>
      <c r="DW51" s="744"/>
      <c r="DX51" s="744"/>
      <c r="DY51" s="744"/>
      <c r="DZ51" s="788"/>
      <c r="EA51" s="230"/>
    </row>
    <row r="52" spans="1:131" ht="26.25" customHeight="1" x14ac:dyDescent="0.15">
      <c r="A52" s="238">
        <v>25</v>
      </c>
      <c r="B52" s="753"/>
      <c r="C52" s="754"/>
      <c r="D52" s="754"/>
      <c r="E52" s="754"/>
      <c r="F52" s="754"/>
      <c r="G52" s="754"/>
      <c r="H52" s="754"/>
      <c r="I52" s="754"/>
      <c r="J52" s="754"/>
      <c r="K52" s="754"/>
      <c r="L52" s="754"/>
      <c r="M52" s="754"/>
      <c r="N52" s="754"/>
      <c r="O52" s="754"/>
      <c r="P52" s="755"/>
      <c r="Q52" s="835"/>
      <c r="R52" s="836"/>
      <c r="S52" s="836"/>
      <c r="T52" s="836"/>
      <c r="U52" s="836"/>
      <c r="V52" s="836"/>
      <c r="W52" s="836"/>
      <c r="X52" s="836"/>
      <c r="Y52" s="836"/>
      <c r="Z52" s="836"/>
      <c r="AA52" s="836"/>
      <c r="AB52" s="836"/>
      <c r="AC52" s="836"/>
      <c r="AD52" s="836"/>
      <c r="AE52" s="837"/>
      <c r="AF52" s="759"/>
      <c r="AG52" s="760"/>
      <c r="AH52" s="760"/>
      <c r="AI52" s="760"/>
      <c r="AJ52" s="761"/>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43"/>
      <c r="BT52" s="744"/>
      <c r="BU52" s="744"/>
      <c r="BV52" s="744"/>
      <c r="BW52" s="744"/>
      <c r="BX52" s="744"/>
      <c r="BY52" s="744"/>
      <c r="BZ52" s="744"/>
      <c r="CA52" s="744"/>
      <c r="CB52" s="744"/>
      <c r="CC52" s="744"/>
      <c r="CD52" s="744"/>
      <c r="CE52" s="744"/>
      <c r="CF52" s="744"/>
      <c r="CG52" s="745"/>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43"/>
      <c r="DW52" s="744"/>
      <c r="DX52" s="744"/>
      <c r="DY52" s="744"/>
      <c r="DZ52" s="788"/>
      <c r="EA52" s="230"/>
    </row>
    <row r="53" spans="1:131" ht="26.25" customHeight="1" x14ac:dyDescent="0.15">
      <c r="A53" s="238">
        <v>26</v>
      </c>
      <c r="B53" s="753"/>
      <c r="C53" s="754"/>
      <c r="D53" s="754"/>
      <c r="E53" s="754"/>
      <c r="F53" s="754"/>
      <c r="G53" s="754"/>
      <c r="H53" s="754"/>
      <c r="I53" s="754"/>
      <c r="J53" s="754"/>
      <c r="K53" s="754"/>
      <c r="L53" s="754"/>
      <c r="M53" s="754"/>
      <c r="N53" s="754"/>
      <c r="O53" s="754"/>
      <c r="P53" s="755"/>
      <c r="Q53" s="835"/>
      <c r="R53" s="836"/>
      <c r="S53" s="836"/>
      <c r="T53" s="836"/>
      <c r="U53" s="836"/>
      <c r="V53" s="836"/>
      <c r="W53" s="836"/>
      <c r="X53" s="836"/>
      <c r="Y53" s="836"/>
      <c r="Z53" s="836"/>
      <c r="AA53" s="836"/>
      <c r="AB53" s="836"/>
      <c r="AC53" s="836"/>
      <c r="AD53" s="836"/>
      <c r="AE53" s="837"/>
      <c r="AF53" s="759"/>
      <c r="AG53" s="760"/>
      <c r="AH53" s="760"/>
      <c r="AI53" s="760"/>
      <c r="AJ53" s="761"/>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43"/>
      <c r="BT53" s="744"/>
      <c r="BU53" s="744"/>
      <c r="BV53" s="744"/>
      <c r="BW53" s="744"/>
      <c r="BX53" s="744"/>
      <c r="BY53" s="744"/>
      <c r="BZ53" s="744"/>
      <c r="CA53" s="744"/>
      <c r="CB53" s="744"/>
      <c r="CC53" s="744"/>
      <c r="CD53" s="744"/>
      <c r="CE53" s="744"/>
      <c r="CF53" s="744"/>
      <c r="CG53" s="745"/>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43"/>
      <c r="DW53" s="744"/>
      <c r="DX53" s="744"/>
      <c r="DY53" s="744"/>
      <c r="DZ53" s="788"/>
      <c r="EA53" s="230"/>
    </row>
    <row r="54" spans="1:131" ht="26.25" customHeight="1" x14ac:dyDescent="0.15">
      <c r="A54" s="238">
        <v>27</v>
      </c>
      <c r="B54" s="753"/>
      <c r="C54" s="754"/>
      <c r="D54" s="754"/>
      <c r="E54" s="754"/>
      <c r="F54" s="754"/>
      <c r="G54" s="754"/>
      <c r="H54" s="754"/>
      <c r="I54" s="754"/>
      <c r="J54" s="754"/>
      <c r="K54" s="754"/>
      <c r="L54" s="754"/>
      <c r="M54" s="754"/>
      <c r="N54" s="754"/>
      <c r="O54" s="754"/>
      <c r="P54" s="755"/>
      <c r="Q54" s="835"/>
      <c r="R54" s="836"/>
      <c r="S54" s="836"/>
      <c r="T54" s="836"/>
      <c r="U54" s="836"/>
      <c r="V54" s="836"/>
      <c r="W54" s="836"/>
      <c r="X54" s="836"/>
      <c r="Y54" s="836"/>
      <c r="Z54" s="836"/>
      <c r="AA54" s="836"/>
      <c r="AB54" s="836"/>
      <c r="AC54" s="836"/>
      <c r="AD54" s="836"/>
      <c r="AE54" s="837"/>
      <c r="AF54" s="759"/>
      <c r="AG54" s="760"/>
      <c r="AH54" s="760"/>
      <c r="AI54" s="760"/>
      <c r="AJ54" s="761"/>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43"/>
      <c r="BT54" s="744"/>
      <c r="BU54" s="744"/>
      <c r="BV54" s="744"/>
      <c r="BW54" s="744"/>
      <c r="BX54" s="744"/>
      <c r="BY54" s="744"/>
      <c r="BZ54" s="744"/>
      <c r="CA54" s="744"/>
      <c r="CB54" s="744"/>
      <c r="CC54" s="744"/>
      <c r="CD54" s="744"/>
      <c r="CE54" s="744"/>
      <c r="CF54" s="744"/>
      <c r="CG54" s="745"/>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43"/>
      <c r="DW54" s="744"/>
      <c r="DX54" s="744"/>
      <c r="DY54" s="744"/>
      <c r="DZ54" s="788"/>
      <c r="EA54" s="230"/>
    </row>
    <row r="55" spans="1:131" ht="26.25" customHeight="1" x14ac:dyDescent="0.15">
      <c r="A55" s="238">
        <v>28</v>
      </c>
      <c r="B55" s="753"/>
      <c r="C55" s="754"/>
      <c r="D55" s="754"/>
      <c r="E55" s="754"/>
      <c r="F55" s="754"/>
      <c r="G55" s="754"/>
      <c r="H55" s="754"/>
      <c r="I55" s="754"/>
      <c r="J55" s="754"/>
      <c r="K55" s="754"/>
      <c r="L55" s="754"/>
      <c r="M55" s="754"/>
      <c r="N55" s="754"/>
      <c r="O55" s="754"/>
      <c r="P55" s="755"/>
      <c r="Q55" s="835"/>
      <c r="R55" s="836"/>
      <c r="S55" s="836"/>
      <c r="T55" s="836"/>
      <c r="U55" s="836"/>
      <c r="V55" s="836"/>
      <c r="W55" s="836"/>
      <c r="X55" s="836"/>
      <c r="Y55" s="836"/>
      <c r="Z55" s="836"/>
      <c r="AA55" s="836"/>
      <c r="AB55" s="836"/>
      <c r="AC55" s="836"/>
      <c r="AD55" s="836"/>
      <c r="AE55" s="837"/>
      <c r="AF55" s="759"/>
      <c r="AG55" s="760"/>
      <c r="AH55" s="760"/>
      <c r="AI55" s="760"/>
      <c r="AJ55" s="761"/>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43"/>
      <c r="BT55" s="744"/>
      <c r="BU55" s="744"/>
      <c r="BV55" s="744"/>
      <c r="BW55" s="744"/>
      <c r="BX55" s="744"/>
      <c r="BY55" s="744"/>
      <c r="BZ55" s="744"/>
      <c r="CA55" s="744"/>
      <c r="CB55" s="744"/>
      <c r="CC55" s="744"/>
      <c r="CD55" s="744"/>
      <c r="CE55" s="744"/>
      <c r="CF55" s="744"/>
      <c r="CG55" s="745"/>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43"/>
      <c r="DW55" s="744"/>
      <c r="DX55" s="744"/>
      <c r="DY55" s="744"/>
      <c r="DZ55" s="788"/>
      <c r="EA55" s="230"/>
    </row>
    <row r="56" spans="1:131" ht="26.25" customHeight="1" x14ac:dyDescent="0.15">
      <c r="A56" s="238">
        <v>29</v>
      </c>
      <c r="B56" s="753"/>
      <c r="C56" s="754"/>
      <c r="D56" s="754"/>
      <c r="E56" s="754"/>
      <c r="F56" s="754"/>
      <c r="G56" s="754"/>
      <c r="H56" s="754"/>
      <c r="I56" s="754"/>
      <c r="J56" s="754"/>
      <c r="K56" s="754"/>
      <c r="L56" s="754"/>
      <c r="M56" s="754"/>
      <c r="N56" s="754"/>
      <c r="O56" s="754"/>
      <c r="P56" s="755"/>
      <c r="Q56" s="835"/>
      <c r="R56" s="836"/>
      <c r="S56" s="836"/>
      <c r="T56" s="836"/>
      <c r="U56" s="836"/>
      <c r="V56" s="836"/>
      <c r="W56" s="836"/>
      <c r="X56" s="836"/>
      <c r="Y56" s="836"/>
      <c r="Z56" s="836"/>
      <c r="AA56" s="836"/>
      <c r="AB56" s="836"/>
      <c r="AC56" s="836"/>
      <c r="AD56" s="836"/>
      <c r="AE56" s="837"/>
      <c r="AF56" s="759"/>
      <c r="AG56" s="760"/>
      <c r="AH56" s="760"/>
      <c r="AI56" s="760"/>
      <c r="AJ56" s="761"/>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43"/>
      <c r="BT56" s="744"/>
      <c r="BU56" s="744"/>
      <c r="BV56" s="744"/>
      <c r="BW56" s="744"/>
      <c r="BX56" s="744"/>
      <c r="BY56" s="744"/>
      <c r="BZ56" s="744"/>
      <c r="CA56" s="744"/>
      <c r="CB56" s="744"/>
      <c r="CC56" s="744"/>
      <c r="CD56" s="744"/>
      <c r="CE56" s="744"/>
      <c r="CF56" s="744"/>
      <c r="CG56" s="745"/>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43"/>
      <c r="DW56" s="744"/>
      <c r="DX56" s="744"/>
      <c r="DY56" s="744"/>
      <c r="DZ56" s="788"/>
      <c r="EA56" s="230"/>
    </row>
    <row r="57" spans="1:131" ht="26.25" customHeight="1" x14ac:dyDescent="0.15">
      <c r="A57" s="238">
        <v>30</v>
      </c>
      <c r="B57" s="753"/>
      <c r="C57" s="754"/>
      <c r="D57" s="754"/>
      <c r="E57" s="754"/>
      <c r="F57" s="754"/>
      <c r="G57" s="754"/>
      <c r="H57" s="754"/>
      <c r="I57" s="754"/>
      <c r="J57" s="754"/>
      <c r="K57" s="754"/>
      <c r="L57" s="754"/>
      <c r="M57" s="754"/>
      <c r="N57" s="754"/>
      <c r="O57" s="754"/>
      <c r="P57" s="755"/>
      <c r="Q57" s="835"/>
      <c r="R57" s="836"/>
      <c r="S57" s="836"/>
      <c r="T57" s="836"/>
      <c r="U57" s="836"/>
      <c r="V57" s="836"/>
      <c r="W57" s="836"/>
      <c r="X57" s="836"/>
      <c r="Y57" s="836"/>
      <c r="Z57" s="836"/>
      <c r="AA57" s="836"/>
      <c r="AB57" s="836"/>
      <c r="AC57" s="836"/>
      <c r="AD57" s="836"/>
      <c r="AE57" s="837"/>
      <c r="AF57" s="759"/>
      <c r="AG57" s="760"/>
      <c r="AH57" s="760"/>
      <c r="AI57" s="760"/>
      <c r="AJ57" s="761"/>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43"/>
      <c r="BT57" s="744"/>
      <c r="BU57" s="744"/>
      <c r="BV57" s="744"/>
      <c r="BW57" s="744"/>
      <c r="BX57" s="744"/>
      <c r="BY57" s="744"/>
      <c r="BZ57" s="744"/>
      <c r="CA57" s="744"/>
      <c r="CB57" s="744"/>
      <c r="CC57" s="744"/>
      <c r="CD57" s="744"/>
      <c r="CE57" s="744"/>
      <c r="CF57" s="744"/>
      <c r="CG57" s="745"/>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43"/>
      <c r="DW57" s="744"/>
      <c r="DX57" s="744"/>
      <c r="DY57" s="744"/>
      <c r="DZ57" s="788"/>
      <c r="EA57" s="230"/>
    </row>
    <row r="58" spans="1:131" ht="26.25" customHeight="1" x14ac:dyDescent="0.15">
      <c r="A58" s="238">
        <v>31</v>
      </c>
      <c r="B58" s="753"/>
      <c r="C58" s="754"/>
      <c r="D58" s="754"/>
      <c r="E58" s="754"/>
      <c r="F58" s="754"/>
      <c r="G58" s="754"/>
      <c r="H58" s="754"/>
      <c r="I58" s="754"/>
      <c r="J58" s="754"/>
      <c r="K58" s="754"/>
      <c r="L58" s="754"/>
      <c r="M58" s="754"/>
      <c r="N58" s="754"/>
      <c r="O58" s="754"/>
      <c r="P58" s="755"/>
      <c r="Q58" s="835"/>
      <c r="R58" s="836"/>
      <c r="S58" s="836"/>
      <c r="T58" s="836"/>
      <c r="U58" s="836"/>
      <c r="V58" s="836"/>
      <c r="W58" s="836"/>
      <c r="X58" s="836"/>
      <c r="Y58" s="836"/>
      <c r="Z58" s="836"/>
      <c r="AA58" s="836"/>
      <c r="AB58" s="836"/>
      <c r="AC58" s="836"/>
      <c r="AD58" s="836"/>
      <c r="AE58" s="837"/>
      <c r="AF58" s="759"/>
      <c r="AG58" s="760"/>
      <c r="AH58" s="760"/>
      <c r="AI58" s="760"/>
      <c r="AJ58" s="761"/>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43"/>
      <c r="BT58" s="744"/>
      <c r="BU58" s="744"/>
      <c r="BV58" s="744"/>
      <c r="BW58" s="744"/>
      <c r="BX58" s="744"/>
      <c r="BY58" s="744"/>
      <c r="BZ58" s="744"/>
      <c r="CA58" s="744"/>
      <c r="CB58" s="744"/>
      <c r="CC58" s="744"/>
      <c r="CD58" s="744"/>
      <c r="CE58" s="744"/>
      <c r="CF58" s="744"/>
      <c r="CG58" s="745"/>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43"/>
      <c r="DW58" s="744"/>
      <c r="DX58" s="744"/>
      <c r="DY58" s="744"/>
      <c r="DZ58" s="788"/>
      <c r="EA58" s="230"/>
    </row>
    <row r="59" spans="1:131" ht="26.25" customHeight="1" x14ac:dyDescent="0.15">
      <c r="A59" s="238">
        <v>32</v>
      </c>
      <c r="B59" s="753"/>
      <c r="C59" s="754"/>
      <c r="D59" s="754"/>
      <c r="E59" s="754"/>
      <c r="F59" s="754"/>
      <c r="G59" s="754"/>
      <c r="H59" s="754"/>
      <c r="I59" s="754"/>
      <c r="J59" s="754"/>
      <c r="K59" s="754"/>
      <c r="L59" s="754"/>
      <c r="M59" s="754"/>
      <c r="N59" s="754"/>
      <c r="O59" s="754"/>
      <c r="P59" s="755"/>
      <c r="Q59" s="835"/>
      <c r="R59" s="836"/>
      <c r="S59" s="836"/>
      <c r="T59" s="836"/>
      <c r="U59" s="836"/>
      <c r="V59" s="836"/>
      <c r="W59" s="836"/>
      <c r="X59" s="836"/>
      <c r="Y59" s="836"/>
      <c r="Z59" s="836"/>
      <c r="AA59" s="836"/>
      <c r="AB59" s="836"/>
      <c r="AC59" s="836"/>
      <c r="AD59" s="836"/>
      <c r="AE59" s="837"/>
      <c r="AF59" s="759"/>
      <c r="AG59" s="760"/>
      <c r="AH59" s="760"/>
      <c r="AI59" s="760"/>
      <c r="AJ59" s="761"/>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43"/>
      <c r="BT59" s="744"/>
      <c r="BU59" s="744"/>
      <c r="BV59" s="744"/>
      <c r="BW59" s="744"/>
      <c r="BX59" s="744"/>
      <c r="BY59" s="744"/>
      <c r="BZ59" s="744"/>
      <c r="CA59" s="744"/>
      <c r="CB59" s="744"/>
      <c r="CC59" s="744"/>
      <c r="CD59" s="744"/>
      <c r="CE59" s="744"/>
      <c r="CF59" s="744"/>
      <c r="CG59" s="745"/>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43"/>
      <c r="DW59" s="744"/>
      <c r="DX59" s="744"/>
      <c r="DY59" s="744"/>
      <c r="DZ59" s="788"/>
      <c r="EA59" s="230"/>
    </row>
    <row r="60" spans="1:131" ht="26.25" customHeight="1" x14ac:dyDescent="0.15">
      <c r="A60" s="238">
        <v>33</v>
      </c>
      <c r="B60" s="753"/>
      <c r="C60" s="754"/>
      <c r="D60" s="754"/>
      <c r="E60" s="754"/>
      <c r="F60" s="754"/>
      <c r="G60" s="754"/>
      <c r="H60" s="754"/>
      <c r="I60" s="754"/>
      <c r="J60" s="754"/>
      <c r="K60" s="754"/>
      <c r="L60" s="754"/>
      <c r="M60" s="754"/>
      <c r="N60" s="754"/>
      <c r="O60" s="754"/>
      <c r="P60" s="755"/>
      <c r="Q60" s="835"/>
      <c r="R60" s="836"/>
      <c r="S60" s="836"/>
      <c r="T60" s="836"/>
      <c r="U60" s="836"/>
      <c r="V60" s="836"/>
      <c r="W60" s="836"/>
      <c r="X60" s="836"/>
      <c r="Y60" s="836"/>
      <c r="Z60" s="836"/>
      <c r="AA60" s="836"/>
      <c r="AB60" s="836"/>
      <c r="AC60" s="836"/>
      <c r="AD60" s="836"/>
      <c r="AE60" s="837"/>
      <c r="AF60" s="759"/>
      <c r="AG60" s="760"/>
      <c r="AH60" s="760"/>
      <c r="AI60" s="760"/>
      <c r="AJ60" s="761"/>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43"/>
      <c r="BT60" s="744"/>
      <c r="BU60" s="744"/>
      <c r="BV60" s="744"/>
      <c r="BW60" s="744"/>
      <c r="BX60" s="744"/>
      <c r="BY60" s="744"/>
      <c r="BZ60" s="744"/>
      <c r="CA60" s="744"/>
      <c r="CB60" s="744"/>
      <c r="CC60" s="744"/>
      <c r="CD60" s="744"/>
      <c r="CE60" s="744"/>
      <c r="CF60" s="744"/>
      <c r="CG60" s="745"/>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43"/>
      <c r="DW60" s="744"/>
      <c r="DX60" s="744"/>
      <c r="DY60" s="744"/>
      <c r="DZ60" s="788"/>
      <c r="EA60" s="230"/>
    </row>
    <row r="61" spans="1:131" ht="26.25" customHeight="1" thickBot="1" x14ac:dyDescent="0.2">
      <c r="A61" s="238">
        <v>34</v>
      </c>
      <c r="B61" s="753"/>
      <c r="C61" s="754"/>
      <c r="D61" s="754"/>
      <c r="E61" s="754"/>
      <c r="F61" s="754"/>
      <c r="G61" s="754"/>
      <c r="H61" s="754"/>
      <c r="I61" s="754"/>
      <c r="J61" s="754"/>
      <c r="K61" s="754"/>
      <c r="L61" s="754"/>
      <c r="M61" s="754"/>
      <c r="N61" s="754"/>
      <c r="O61" s="754"/>
      <c r="P61" s="755"/>
      <c r="Q61" s="835"/>
      <c r="R61" s="836"/>
      <c r="S61" s="836"/>
      <c r="T61" s="836"/>
      <c r="U61" s="836"/>
      <c r="V61" s="836"/>
      <c r="W61" s="836"/>
      <c r="X61" s="836"/>
      <c r="Y61" s="836"/>
      <c r="Z61" s="836"/>
      <c r="AA61" s="836"/>
      <c r="AB61" s="836"/>
      <c r="AC61" s="836"/>
      <c r="AD61" s="836"/>
      <c r="AE61" s="837"/>
      <c r="AF61" s="759"/>
      <c r="AG61" s="760"/>
      <c r="AH61" s="760"/>
      <c r="AI61" s="760"/>
      <c r="AJ61" s="761"/>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43"/>
      <c r="BT61" s="744"/>
      <c r="BU61" s="744"/>
      <c r="BV61" s="744"/>
      <c r="BW61" s="744"/>
      <c r="BX61" s="744"/>
      <c r="BY61" s="744"/>
      <c r="BZ61" s="744"/>
      <c r="CA61" s="744"/>
      <c r="CB61" s="744"/>
      <c r="CC61" s="744"/>
      <c r="CD61" s="744"/>
      <c r="CE61" s="744"/>
      <c r="CF61" s="744"/>
      <c r="CG61" s="745"/>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43"/>
      <c r="DW61" s="744"/>
      <c r="DX61" s="744"/>
      <c r="DY61" s="744"/>
      <c r="DZ61" s="788"/>
      <c r="EA61" s="230"/>
    </row>
    <row r="62" spans="1:131" ht="26.25" customHeight="1" x14ac:dyDescent="0.15">
      <c r="A62" s="238">
        <v>35</v>
      </c>
      <c r="B62" s="753"/>
      <c r="C62" s="754"/>
      <c r="D62" s="754"/>
      <c r="E62" s="754"/>
      <c r="F62" s="754"/>
      <c r="G62" s="754"/>
      <c r="H62" s="754"/>
      <c r="I62" s="754"/>
      <c r="J62" s="754"/>
      <c r="K62" s="754"/>
      <c r="L62" s="754"/>
      <c r="M62" s="754"/>
      <c r="N62" s="754"/>
      <c r="O62" s="754"/>
      <c r="P62" s="755"/>
      <c r="Q62" s="835"/>
      <c r="R62" s="836"/>
      <c r="S62" s="836"/>
      <c r="T62" s="836"/>
      <c r="U62" s="836"/>
      <c r="V62" s="836"/>
      <c r="W62" s="836"/>
      <c r="X62" s="836"/>
      <c r="Y62" s="836"/>
      <c r="Z62" s="836"/>
      <c r="AA62" s="836"/>
      <c r="AB62" s="836"/>
      <c r="AC62" s="836"/>
      <c r="AD62" s="836"/>
      <c r="AE62" s="837"/>
      <c r="AF62" s="759"/>
      <c r="AG62" s="760"/>
      <c r="AH62" s="760"/>
      <c r="AI62" s="760"/>
      <c r="AJ62" s="761"/>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43"/>
      <c r="BT62" s="744"/>
      <c r="BU62" s="744"/>
      <c r="BV62" s="744"/>
      <c r="BW62" s="744"/>
      <c r="BX62" s="744"/>
      <c r="BY62" s="744"/>
      <c r="BZ62" s="744"/>
      <c r="CA62" s="744"/>
      <c r="CB62" s="744"/>
      <c r="CC62" s="744"/>
      <c r="CD62" s="744"/>
      <c r="CE62" s="744"/>
      <c r="CF62" s="744"/>
      <c r="CG62" s="745"/>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43"/>
      <c r="DW62" s="744"/>
      <c r="DX62" s="744"/>
      <c r="DY62" s="744"/>
      <c r="DZ62" s="788"/>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549</v>
      </c>
      <c r="AG63" s="844"/>
      <c r="AH63" s="844"/>
      <c r="AI63" s="844"/>
      <c r="AJ63" s="845"/>
      <c r="AK63" s="846"/>
      <c r="AL63" s="841"/>
      <c r="AM63" s="841"/>
      <c r="AN63" s="841"/>
      <c r="AO63" s="841"/>
      <c r="AP63" s="844">
        <v>4912</v>
      </c>
      <c r="AQ63" s="844"/>
      <c r="AR63" s="844"/>
      <c r="AS63" s="844"/>
      <c r="AT63" s="844"/>
      <c r="AU63" s="844">
        <v>3898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43"/>
      <c r="BT63" s="744"/>
      <c r="BU63" s="744"/>
      <c r="BV63" s="744"/>
      <c r="BW63" s="744"/>
      <c r="BX63" s="744"/>
      <c r="BY63" s="744"/>
      <c r="BZ63" s="744"/>
      <c r="CA63" s="744"/>
      <c r="CB63" s="744"/>
      <c r="CC63" s="744"/>
      <c r="CD63" s="744"/>
      <c r="CE63" s="744"/>
      <c r="CF63" s="744"/>
      <c r="CG63" s="745"/>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43"/>
      <c r="DW63" s="744"/>
      <c r="DX63" s="744"/>
      <c r="DY63" s="744"/>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43"/>
      <c r="BT64" s="744"/>
      <c r="BU64" s="744"/>
      <c r="BV64" s="744"/>
      <c r="BW64" s="744"/>
      <c r="BX64" s="744"/>
      <c r="BY64" s="744"/>
      <c r="BZ64" s="744"/>
      <c r="CA64" s="744"/>
      <c r="CB64" s="744"/>
      <c r="CC64" s="744"/>
      <c r="CD64" s="744"/>
      <c r="CE64" s="744"/>
      <c r="CF64" s="744"/>
      <c r="CG64" s="745"/>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43"/>
      <c r="DW64" s="744"/>
      <c r="DX64" s="744"/>
      <c r="DY64" s="744"/>
      <c r="DZ64" s="788"/>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43"/>
      <c r="BT65" s="744"/>
      <c r="BU65" s="744"/>
      <c r="BV65" s="744"/>
      <c r="BW65" s="744"/>
      <c r="BX65" s="744"/>
      <c r="BY65" s="744"/>
      <c r="BZ65" s="744"/>
      <c r="CA65" s="744"/>
      <c r="CB65" s="744"/>
      <c r="CC65" s="744"/>
      <c r="CD65" s="744"/>
      <c r="CE65" s="744"/>
      <c r="CF65" s="744"/>
      <c r="CG65" s="745"/>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43"/>
      <c r="DW65" s="744"/>
      <c r="DX65" s="744"/>
      <c r="DY65" s="744"/>
      <c r="DZ65" s="788"/>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558</v>
      </c>
      <c r="C68" s="870"/>
      <c r="D68" s="870"/>
      <c r="E68" s="870"/>
      <c r="F68" s="870"/>
      <c r="G68" s="870"/>
      <c r="H68" s="870"/>
      <c r="I68" s="870"/>
      <c r="J68" s="870"/>
      <c r="K68" s="870"/>
      <c r="L68" s="870"/>
      <c r="M68" s="870"/>
      <c r="N68" s="870"/>
      <c r="O68" s="870"/>
      <c r="P68" s="871"/>
      <c r="Q68" s="872">
        <v>1609</v>
      </c>
      <c r="R68" s="866"/>
      <c r="S68" s="866"/>
      <c r="T68" s="866"/>
      <c r="U68" s="866"/>
      <c r="V68" s="866">
        <v>1467</v>
      </c>
      <c r="W68" s="866"/>
      <c r="X68" s="866"/>
      <c r="Y68" s="866"/>
      <c r="Z68" s="866"/>
      <c r="AA68" s="866">
        <v>141</v>
      </c>
      <c r="AB68" s="866"/>
      <c r="AC68" s="866"/>
      <c r="AD68" s="866"/>
      <c r="AE68" s="866"/>
      <c r="AF68" s="866">
        <v>141</v>
      </c>
      <c r="AG68" s="866"/>
      <c r="AH68" s="866"/>
      <c r="AI68" s="866"/>
      <c r="AJ68" s="866"/>
      <c r="AK68" s="866" t="s">
        <v>562</v>
      </c>
      <c r="AL68" s="866"/>
      <c r="AM68" s="866"/>
      <c r="AN68" s="866"/>
      <c r="AO68" s="866"/>
      <c r="AP68" s="866" t="s">
        <v>562</v>
      </c>
      <c r="AQ68" s="866"/>
      <c r="AR68" s="866"/>
      <c r="AS68" s="866"/>
      <c r="AT68" s="866"/>
      <c r="AU68" s="866" t="s">
        <v>562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559</v>
      </c>
      <c r="C69" s="874"/>
      <c r="D69" s="874"/>
      <c r="E69" s="874"/>
      <c r="F69" s="874"/>
      <c r="G69" s="874"/>
      <c r="H69" s="874"/>
      <c r="I69" s="874"/>
      <c r="J69" s="874"/>
      <c r="K69" s="874"/>
      <c r="L69" s="874"/>
      <c r="M69" s="874"/>
      <c r="N69" s="874"/>
      <c r="O69" s="874"/>
      <c r="P69" s="875"/>
      <c r="Q69" s="876">
        <v>456917</v>
      </c>
      <c r="R69" s="830"/>
      <c r="S69" s="830"/>
      <c r="T69" s="830"/>
      <c r="U69" s="830"/>
      <c r="V69" s="830">
        <v>456118</v>
      </c>
      <c r="W69" s="830"/>
      <c r="X69" s="830"/>
      <c r="Y69" s="830"/>
      <c r="Z69" s="830"/>
      <c r="AA69" s="830">
        <v>799</v>
      </c>
      <c r="AB69" s="830"/>
      <c r="AC69" s="830"/>
      <c r="AD69" s="830"/>
      <c r="AE69" s="830"/>
      <c r="AF69" s="830">
        <v>794</v>
      </c>
      <c r="AG69" s="830"/>
      <c r="AH69" s="830"/>
      <c r="AI69" s="830"/>
      <c r="AJ69" s="830"/>
      <c r="AK69" s="830">
        <v>892</v>
      </c>
      <c r="AL69" s="830"/>
      <c r="AM69" s="830"/>
      <c r="AN69" s="830"/>
      <c r="AO69" s="830"/>
      <c r="AP69" s="830" t="s">
        <v>562</v>
      </c>
      <c r="AQ69" s="830"/>
      <c r="AR69" s="830"/>
      <c r="AS69" s="830"/>
      <c r="AT69" s="830"/>
      <c r="AU69" s="830" t="s">
        <v>562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560</v>
      </c>
      <c r="C70" s="874"/>
      <c r="D70" s="874"/>
      <c r="E70" s="874"/>
      <c r="F70" s="874"/>
      <c r="G70" s="874"/>
      <c r="H70" s="874"/>
      <c r="I70" s="874"/>
      <c r="J70" s="874"/>
      <c r="K70" s="874"/>
      <c r="L70" s="874"/>
      <c r="M70" s="874"/>
      <c r="N70" s="874"/>
      <c r="O70" s="874"/>
      <c r="P70" s="875"/>
      <c r="Q70" s="876">
        <v>4343</v>
      </c>
      <c r="R70" s="830"/>
      <c r="S70" s="830"/>
      <c r="T70" s="830"/>
      <c r="U70" s="830"/>
      <c r="V70" s="830">
        <v>4160</v>
      </c>
      <c r="W70" s="830"/>
      <c r="X70" s="830"/>
      <c r="Y70" s="830"/>
      <c r="Z70" s="830"/>
      <c r="AA70" s="830">
        <v>183</v>
      </c>
      <c r="AB70" s="830"/>
      <c r="AC70" s="830"/>
      <c r="AD70" s="830"/>
      <c r="AE70" s="830"/>
      <c r="AF70" s="830">
        <v>183</v>
      </c>
      <c r="AG70" s="830"/>
      <c r="AH70" s="830"/>
      <c r="AI70" s="830"/>
      <c r="AJ70" s="830"/>
      <c r="AK70" s="830" t="s">
        <v>562</v>
      </c>
      <c r="AL70" s="830"/>
      <c r="AM70" s="830"/>
      <c r="AN70" s="830"/>
      <c r="AO70" s="830"/>
      <c r="AP70" s="830" t="s">
        <v>562</v>
      </c>
      <c r="AQ70" s="830"/>
      <c r="AR70" s="830"/>
      <c r="AS70" s="830"/>
      <c r="AT70" s="830"/>
      <c r="AU70" s="830" t="s">
        <v>562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561</v>
      </c>
      <c r="C71" s="874"/>
      <c r="D71" s="874"/>
      <c r="E71" s="874"/>
      <c r="F71" s="874"/>
      <c r="G71" s="874"/>
      <c r="H71" s="874"/>
      <c r="I71" s="874"/>
      <c r="J71" s="874"/>
      <c r="K71" s="874"/>
      <c r="L71" s="874"/>
      <c r="M71" s="874"/>
      <c r="N71" s="874"/>
      <c r="O71" s="874"/>
      <c r="P71" s="875"/>
      <c r="Q71" s="876">
        <v>753</v>
      </c>
      <c r="R71" s="830"/>
      <c r="S71" s="830"/>
      <c r="T71" s="830"/>
      <c r="U71" s="830"/>
      <c r="V71" s="830">
        <v>694</v>
      </c>
      <c r="W71" s="830"/>
      <c r="X71" s="830"/>
      <c r="Y71" s="830"/>
      <c r="Z71" s="830"/>
      <c r="AA71" s="830">
        <v>59</v>
      </c>
      <c r="AB71" s="830"/>
      <c r="AC71" s="830"/>
      <c r="AD71" s="830"/>
      <c r="AE71" s="830"/>
      <c r="AF71" s="830">
        <v>59</v>
      </c>
      <c r="AG71" s="830"/>
      <c r="AH71" s="830"/>
      <c r="AI71" s="830"/>
      <c r="AJ71" s="830"/>
      <c r="AK71" s="830" t="s">
        <v>562</v>
      </c>
      <c r="AL71" s="830"/>
      <c r="AM71" s="830"/>
      <c r="AN71" s="830"/>
      <c r="AO71" s="830"/>
      <c r="AP71" s="830" t="s">
        <v>562</v>
      </c>
      <c r="AQ71" s="830"/>
      <c r="AR71" s="830"/>
      <c r="AS71" s="830"/>
      <c r="AT71" s="830"/>
      <c r="AU71" s="830" t="s">
        <v>562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568</v>
      </c>
      <c r="C72" s="874"/>
      <c r="D72" s="874"/>
      <c r="E72" s="874"/>
      <c r="F72" s="874"/>
      <c r="G72" s="874"/>
      <c r="H72" s="874"/>
      <c r="I72" s="874"/>
      <c r="J72" s="874"/>
      <c r="K72" s="874"/>
      <c r="L72" s="874"/>
      <c r="M72" s="874"/>
      <c r="N72" s="874"/>
      <c r="O72" s="874"/>
      <c r="P72" s="875"/>
      <c r="Q72" s="876">
        <v>28832</v>
      </c>
      <c r="R72" s="830"/>
      <c r="S72" s="830"/>
      <c r="T72" s="830"/>
      <c r="U72" s="830"/>
      <c r="V72" s="830">
        <v>26141</v>
      </c>
      <c r="W72" s="830"/>
      <c r="X72" s="830"/>
      <c r="Y72" s="830"/>
      <c r="Z72" s="830"/>
      <c r="AA72" s="830">
        <v>2691</v>
      </c>
      <c r="AB72" s="830"/>
      <c r="AC72" s="830"/>
      <c r="AD72" s="830"/>
      <c r="AE72" s="830"/>
      <c r="AF72" s="830">
        <v>36115</v>
      </c>
      <c r="AG72" s="830"/>
      <c r="AH72" s="830"/>
      <c r="AI72" s="830"/>
      <c r="AJ72" s="830"/>
      <c r="AK72" s="830" t="s">
        <v>562</v>
      </c>
      <c r="AL72" s="830"/>
      <c r="AM72" s="830"/>
      <c r="AN72" s="830"/>
      <c r="AO72" s="830"/>
      <c r="AP72" s="830">
        <v>55247</v>
      </c>
      <c r="AQ72" s="830"/>
      <c r="AR72" s="830"/>
      <c r="AS72" s="830"/>
      <c r="AT72" s="830"/>
      <c r="AU72" s="830">
        <v>2020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569</v>
      </c>
      <c r="C73" s="874"/>
      <c r="D73" s="874"/>
      <c r="E73" s="874"/>
      <c r="F73" s="874"/>
      <c r="G73" s="874"/>
      <c r="H73" s="874"/>
      <c r="I73" s="874"/>
      <c r="J73" s="874"/>
      <c r="K73" s="874"/>
      <c r="L73" s="874"/>
      <c r="M73" s="874"/>
      <c r="N73" s="874"/>
      <c r="O73" s="874"/>
      <c r="P73" s="875"/>
      <c r="Q73" s="876">
        <v>3013</v>
      </c>
      <c r="R73" s="830"/>
      <c r="S73" s="830"/>
      <c r="T73" s="830"/>
      <c r="U73" s="830"/>
      <c r="V73" s="830">
        <v>2588</v>
      </c>
      <c r="W73" s="830"/>
      <c r="X73" s="830"/>
      <c r="Y73" s="830"/>
      <c r="Z73" s="830"/>
      <c r="AA73" s="830">
        <v>425</v>
      </c>
      <c r="AB73" s="830"/>
      <c r="AC73" s="830"/>
      <c r="AD73" s="830"/>
      <c r="AE73" s="830"/>
      <c r="AF73" s="830">
        <v>3544</v>
      </c>
      <c r="AG73" s="830"/>
      <c r="AH73" s="830"/>
      <c r="AI73" s="830"/>
      <c r="AJ73" s="830"/>
      <c r="AK73" s="830" t="s">
        <v>570</v>
      </c>
      <c r="AL73" s="830"/>
      <c r="AM73" s="830"/>
      <c r="AN73" s="830"/>
      <c r="AO73" s="830"/>
      <c r="AP73" s="830">
        <v>9249</v>
      </c>
      <c r="AQ73" s="830"/>
      <c r="AR73" s="830"/>
      <c r="AS73" s="830"/>
      <c r="AT73" s="830"/>
      <c r="AU73" s="830" t="s">
        <v>570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40836</v>
      </c>
      <c r="AG88" s="844"/>
      <c r="AH88" s="844"/>
      <c r="AI88" s="844"/>
      <c r="AJ88" s="844"/>
      <c r="AK88" s="841"/>
      <c r="AL88" s="841"/>
      <c r="AM88" s="841"/>
      <c r="AN88" s="841"/>
      <c r="AO88" s="841"/>
      <c r="AP88" s="844">
        <v>64496</v>
      </c>
      <c r="AQ88" s="844"/>
      <c r="AR88" s="844"/>
      <c r="AS88" s="844"/>
      <c r="AT88" s="844"/>
      <c r="AU88" s="844">
        <v>2020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3075304</v>
      </c>
      <c r="AB110" s="900"/>
      <c r="AC110" s="900"/>
      <c r="AD110" s="900"/>
      <c r="AE110" s="901"/>
      <c r="AF110" s="902">
        <v>2924295</v>
      </c>
      <c r="AG110" s="900"/>
      <c r="AH110" s="900"/>
      <c r="AI110" s="900"/>
      <c r="AJ110" s="901"/>
      <c r="AK110" s="902">
        <v>2704210</v>
      </c>
      <c r="AL110" s="900"/>
      <c r="AM110" s="900"/>
      <c r="AN110" s="900"/>
      <c r="AO110" s="901"/>
      <c r="AP110" s="903">
        <v>27.5</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23767274</v>
      </c>
      <c r="BR110" s="931"/>
      <c r="BS110" s="931"/>
      <c r="BT110" s="931"/>
      <c r="BU110" s="931"/>
      <c r="BV110" s="931">
        <v>22079763</v>
      </c>
      <c r="BW110" s="931"/>
      <c r="BX110" s="931"/>
      <c r="BY110" s="931"/>
      <c r="BZ110" s="931"/>
      <c r="CA110" s="931">
        <v>20741278</v>
      </c>
      <c r="CB110" s="931"/>
      <c r="CC110" s="931"/>
      <c r="CD110" s="931"/>
      <c r="CE110" s="931"/>
      <c r="CF110" s="944">
        <v>210.7</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7284712</v>
      </c>
      <c r="BR112" s="926"/>
      <c r="BS112" s="926"/>
      <c r="BT112" s="926"/>
      <c r="BU112" s="926"/>
      <c r="BV112" s="926">
        <v>6411886</v>
      </c>
      <c r="BW112" s="926"/>
      <c r="BX112" s="926"/>
      <c r="BY112" s="926"/>
      <c r="BZ112" s="926"/>
      <c r="CA112" s="926">
        <v>3897873</v>
      </c>
      <c r="CB112" s="926"/>
      <c r="CC112" s="926"/>
      <c r="CD112" s="926"/>
      <c r="CE112" s="926"/>
      <c r="CF112" s="920">
        <v>39.6</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731642</v>
      </c>
      <c r="AB113" s="938"/>
      <c r="AC113" s="938"/>
      <c r="AD113" s="938"/>
      <c r="AE113" s="939"/>
      <c r="AF113" s="940">
        <v>651199</v>
      </c>
      <c r="AG113" s="938"/>
      <c r="AH113" s="938"/>
      <c r="AI113" s="938"/>
      <c r="AJ113" s="939"/>
      <c r="AK113" s="940">
        <v>437452</v>
      </c>
      <c r="AL113" s="938"/>
      <c r="AM113" s="938"/>
      <c r="AN113" s="938"/>
      <c r="AO113" s="939"/>
      <c r="AP113" s="941">
        <v>4.4000000000000004</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v>2020342</v>
      </c>
      <c r="CB113" s="926"/>
      <c r="CC113" s="926"/>
      <c r="CD113" s="926"/>
      <c r="CE113" s="926"/>
      <c r="CF113" s="920">
        <v>20.5</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v>217442</v>
      </c>
      <c r="AL114" s="959"/>
      <c r="AM114" s="959"/>
      <c r="AN114" s="959"/>
      <c r="AO114" s="960"/>
      <c r="AP114" s="962">
        <v>2.2000000000000002</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3036146</v>
      </c>
      <c r="BR114" s="926"/>
      <c r="BS114" s="926"/>
      <c r="BT114" s="926"/>
      <c r="BU114" s="926"/>
      <c r="BV114" s="926">
        <v>3132039</v>
      </c>
      <c r="BW114" s="926"/>
      <c r="BX114" s="926"/>
      <c r="BY114" s="926"/>
      <c r="BZ114" s="926"/>
      <c r="CA114" s="926">
        <v>3079411</v>
      </c>
      <c r="CB114" s="926"/>
      <c r="CC114" s="926"/>
      <c r="CD114" s="926"/>
      <c r="CE114" s="926"/>
      <c r="CF114" s="920">
        <v>31.3</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58</v>
      </c>
      <c r="AB115" s="938"/>
      <c r="AC115" s="938"/>
      <c r="AD115" s="938"/>
      <c r="AE115" s="939"/>
      <c r="AF115" s="940">
        <v>37</v>
      </c>
      <c r="AG115" s="938"/>
      <c r="AH115" s="938"/>
      <c r="AI115" s="938"/>
      <c r="AJ115" s="939"/>
      <c r="AK115" s="940">
        <v>23</v>
      </c>
      <c r="AL115" s="938"/>
      <c r="AM115" s="938"/>
      <c r="AN115" s="938"/>
      <c r="AO115" s="939"/>
      <c r="AP115" s="941">
        <v>0</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286</v>
      </c>
      <c r="AB116" s="959"/>
      <c r="AC116" s="959"/>
      <c r="AD116" s="959"/>
      <c r="AE116" s="960"/>
      <c r="AF116" s="961">
        <v>358</v>
      </c>
      <c r="AG116" s="959"/>
      <c r="AH116" s="959"/>
      <c r="AI116" s="959"/>
      <c r="AJ116" s="960"/>
      <c r="AK116" s="961">
        <v>288</v>
      </c>
      <c r="AL116" s="959"/>
      <c r="AM116" s="959"/>
      <c r="AN116" s="959"/>
      <c r="AO116" s="960"/>
      <c r="AP116" s="962">
        <v>0</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3807290</v>
      </c>
      <c r="AB117" s="979"/>
      <c r="AC117" s="979"/>
      <c r="AD117" s="979"/>
      <c r="AE117" s="980"/>
      <c r="AF117" s="981">
        <v>3575889</v>
      </c>
      <c r="AG117" s="979"/>
      <c r="AH117" s="979"/>
      <c r="AI117" s="979"/>
      <c r="AJ117" s="980"/>
      <c r="AK117" s="981">
        <v>3359415</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34088132</v>
      </c>
      <c r="BR119" s="1000"/>
      <c r="BS119" s="1000"/>
      <c r="BT119" s="1000"/>
      <c r="BU119" s="1000"/>
      <c r="BV119" s="1000">
        <v>31623688</v>
      </c>
      <c r="BW119" s="1000"/>
      <c r="BX119" s="1000"/>
      <c r="BY119" s="1000"/>
      <c r="BZ119" s="1000"/>
      <c r="CA119" s="1000">
        <v>29738904</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2831876</v>
      </c>
      <c r="BR120" s="931"/>
      <c r="BS120" s="931"/>
      <c r="BT120" s="931"/>
      <c r="BU120" s="931"/>
      <c r="BV120" s="931">
        <v>3212781</v>
      </c>
      <c r="BW120" s="931"/>
      <c r="BX120" s="931"/>
      <c r="BY120" s="931"/>
      <c r="BZ120" s="931"/>
      <c r="CA120" s="931">
        <v>3678310</v>
      </c>
      <c r="CB120" s="931"/>
      <c r="CC120" s="931"/>
      <c r="CD120" s="931"/>
      <c r="CE120" s="931"/>
      <c r="CF120" s="944">
        <v>37.4</v>
      </c>
      <c r="CG120" s="945"/>
      <c r="CH120" s="945"/>
      <c r="CI120" s="945"/>
      <c r="CJ120" s="945"/>
      <c r="CK120" s="1006" t="s">
        <v>448</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1741759</v>
      </c>
      <c r="DH120" s="931"/>
      <c r="DI120" s="931"/>
      <c r="DJ120" s="931"/>
      <c r="DK120" s="931"/>
      <c r="DL120" s="931">
        <v>1622369</v>
      </c>
      <c r="DM120" s="931"/>
      <c r="DN120" s="931"/>
      <c r="DO120" s="931"/>
      <c r="DP120" s="931"/>
      <c r="DQ120" s="931">
        <v>1492461</v>
      </c>
      <c r="DR120" s="931"/>
      <c r="DS120" s="931"/>
      <c r="DT120" s="931"/>
      <c r="DU120" s="931"/>
      <c r="DV120" s="932">
        <v>15.2</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12015</v>
      </c>
      <c r="BR121" s="926"/>
      <c r="BS121" s="926"/>
      <c r="BT121" s="926"/>
      <c r="BU121" s="926"/>
      <c r="BV121" s="926">
        <v>5195</v>
      </c>
      <c r="BW121" s="926"/>
      <c r="BX121" s="926"/>
      <c r="BY121" s="926"/>
      <c r="BZ121" s="926"/>
      <c r="CA121" s="926">
        <v>6092</v>
      </c>
      <c r="CB121" s="926"/>
      <c r="CC121" s="926"/>
      <c r="CD121" s="926"/>
      <c r="CE121" s="926"/>
      <c r="CF121" s="920">
        <v>0.1</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1625671</v>
      </c>
      <c r="DH121" s="926"/>
      <c r="DI121" s="926"/>
      <c r="DJ121" s="926"/>
      <c r="DK121" s="926"/>
      <c r="DL121" s="926">
        <v>1432480</v>
      </c>
      <c r="DM121" s="926"/>
      <c r="DN121" s="926"/>
      <c r="DO121" s="926"/>
      <c r="DP121" s="926"/>
      <c r="DQ121" s="926">
        <v>1326517</v>
      </c>
      <c r="DR121" s="926"/>
      <c r="DS121" s="926"/>
      <c r="DT121" s="926"/>
      <c r="DU121" s="926"/>
      <c r="DV121" s="927">
        <v>13.5</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22636377</v>
      </c>
      <c r="BR122" s="1000"/>
      <c r="BS122" s="1000"/>
      <c r="BT122" s="1000"/>
      <c r="BU122" s="1000"/>
      <c r="BV122" s="1000">
        <v>21140651</v>
      </c>
      <c r="BW122" s="1000"/>
      <c r="BX122" s="1000"/>
      <c r="BY122" s="1000"/>
      <c r="BZ122" s="1000"/>
      <c r="CA122" s="1000">
        <v>19861637</v>
      </c>
      <c r="CB122" s="1000"/>
      <c r="CC122" s="1000"/>
      <c r="CD122" s="1000"/>
      <c r="CE122" s="1000"/>
      <c r="CF122" s="1017">
        <v>201.8</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1179462</v>
      </c>
      <c r="DH122" s="926"/>
      <c r="DI122" s="926"/>
      <c r="DJ122" s="926"/>
      <c r="DK122" s="926"/>
      <c r="DL122" s="926">
        <v>904838</v>
      </c>
      <c r="DM122" s="926"/>
      <c r="DN122" s="926"/>
      <c r="DO122" s="926"/>
      <c r="DP122" s="926"/>
      <c r="DQ122" s="926">
        <v>768984</v>
      </c>
      <c r="DR122" s="926"/>
      <c r="DS122" s="926"/>
      <c r="DT122" s="926"/>
      <c r="DU122" s="926"/>
      <c r="DV122" s="927">
        <v>7.8</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25480268</v>
      </c>
      <c r="BR123" s="1064"/>
      <c r="BS123" s="1064"/>
      <c r="BT123" s="1064"/>
      <c r="BU123" s="1064"/>
      <c r="BV123" s="1064">
        <v>24358627</v>
      </c>
      <c r="BW123" s="1064"/>
      <c r="BX123" s="1064"/>
      <c r="BY123" s="1064"/>
      <c r="BZ123" s="1064"/>
      <c r="CA123" s="1064">
        <v>23546039</v>
      </c>
      <c r="CB123" s="1064"/>
      <c r="CC123" s="1064"/>
      <c r="CD123" s="1064"/>
      <c r="CE123" s="1064"/>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v>296884</v>
      </c>
      <c r="DH123" s="959"/>
      <c r="DI123" s="959"/>
      <c r="DJ123" s="959"/>
      <c r="DK123" s="960"/>
      <c r="DL123" s="961">
        <v>311206</v>
      </c>
      <c r="DM123" s="959"/>
      <c r="DN123" s="959"/>
      <c r="DO123" s="959"/>
      <c r="DP123" s="960"/>
      <c r="DQ123" s="961">
        <v>309911</v>
      </c>
      <c r="DR123" s="959"/>
      <c r="DS123" s="959"/>
      <c r="DT123" s="959"/>
      <c r="DU123" s="960"/>
      <c r="DV123" s="962">
        <v>3.1</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83.9</v>
      </c>
      <c r="BR124" s="1027"/>
      <c r="BS124" s="1027"/>
      <c r="BT124" s="1027"/>
      <c r="BU124" s="1027"/>
      <c r="BV124" s="1027">
        <v>74.5</v>
      </c>
      <c r="BW124" s="1027"/>
      <c r="BX124" s="1027"/>
      <c r="BY124" s="1027"/>
      <c r="BZ124" s="1027"/>
      <c r="CA124" s="1027">
        <v>62.9</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v>2440936</v>
      </c>
      <c r="DH124" s="986"/>
      <c r="DI124" s="986"/>
      <c r="DJ124" s="986"/>
      <c r="DK124" s="987"/>
      <c r="DL124" s="985">
        <v>2140993</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58</v>
      </c>
      <c r="AB127" s="959"/>
      <c r="AC127" s="959"/>
      <c r="AD127" s="959"/>
      <c r="AE127" s="960"/>
      <c r="AF127" s="961">
        <v>37</v>
      </c>
      <c r="AG127" s="959"/>
      <c r="AH127" s="959"/>
      <c r="AI127" s="959"/>
      <c r="AJ127" s="960"/>
      <c r="AK127" s="961">
        <v>23</v>
      </c>
      <c r="AL127" s="959"/>
      <c r="AM127" s="959"/>
      <c r="AN127" s="959"/>
      <c r="AO127" s="960"/>
      <c r="AP127" s="962">
        <v>0</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4061</v>
      </c>
      <c r="AB128" s="1046"/>
      <c r="AC128" s="1046"/>
      <c r="AD128" s="1046"/>
      <c r="AE128" s="1047"/>
      <c r="AF128" s="1048">
        <v>18615</v>
      </c>
      <c r="AG128" s="1046"/>
      <c r="AH128" s="1046"/>
      <c r="AI128" s="1046"/>
      <c r="AJ128" s="1047"/>
      <c r="AK128" s="1048">
        <v>19545</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13.03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12828308</v>
      </c>
      <c r="AB129" s="959"/>
      <c r="AC129" s="959"/>
      <c r="AD129" s="959"/>
      <c r="AE129" s="960"/>
      <c r="AF129" s="961">
        <v>12206023</v>
      </c>
      <c r="AG129" s="959"/>
      <c r="AH129" s="959"/>
      <c r="AI129" s="959"/>
      <c r="AJ129" s="960"/>
      <c r="AK129" s="961">
        <v>12223693</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18.03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2575201</v>
      </c>
      <c r="AB130" s="959"/>
      <c r="AC130" s="959"/>
      <c r="AD130" s="959"/>
      <c r="AE130" s="960"/>
      <c r="AF130" s="961">
        <v>2466043</v>
      </c>
      <c r="AG130" s="959"/>
      <c r="AH130" s="959"/>
      <c r="AI130" s="959"/>
      <c r="AJ130" s="960"/>
      <c r="AK130" s="961">
        <v>2380931</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10.9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10253107</v>
      </c>
      <c r="AB131" s="986"/>
      <c r="AC131" s="986"/>
      <c r="AD131" s="986"/>
      <c r="AE131" s="987"/>
      <c r="AF131" s="985">
        <v>9739980</v>
      </c>
      <c r="AG131" s="986"/>
      <c r="AH131" s="986"/>
      <c r="AI131" s="986"/>
      <c r="AJ131" s="987"/>
      <c r="AK131" s="985">
        <v>9842762</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62.9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11.97713044</v>
      </c>
      <c r="AB132" s="1097"/>
      <c r="AC132" s="1097"/>
      <c r="AD132" s="1097"/>
      <c r="AE132" s="1098"/>
      <c r="AF132" s="1099">
        <v>11.203626699999999</v>
      </c>
      <c r="AG132" s="1097"/>
      <c r="AH132" s="1097"/>
      <c r="AI132" s="1097"/>
      <c r="AJ132" s="1098"/>
      <c r="AK132" s="1099">
        <v>9.7425803850000001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12.3</v>
      </c>
      <c r="AB133" s="1080"/>
      <c r="AC133" s="1080"/>
      <c r="AD133" s="1080"/>
      <c r="AE133" s="1081"/>
      <c r="AF133" s="1079">
        <v>11.6</v>
      </c>
      <c r="AG133" s="1080"/>
      <c r="AH133" s="1080"/>
      <c r="AI133" s="1080"/>
      <c r="AJ133" s="1081"/>
      <c r="AK133" s="1079">
        <v>10.9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1k4aGTzcIerJYPqNIguCRzEKlxJkXpfrbSOzqD6aZ4MPUnx4hkUXtRllGrcBwGiOxTzohFCx8paWj/g1A8nFg==" saltValue="dgzFJp3sAKC6MuPZ3lr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CR9:CV9"/>
    <mergeCell ref="CW9:DA9"/>
    <mergeCell ref="DB9:DF9"/>
    <mergeCell ref="DG9:DK9"/>
    <mergeCell ref="DL9:DP9"/>
    <mergeCell ref="DQ9:DU9"/>
    <mergeCell ref="AK9:AO9"/>
    <mergeCell ref="AP9:AT9"/>
    <mergeCell ref="AU9:AY9"/>
    <mergeCell ref="CH9:CL9"/>
    <mergeCell ref="CM9:CQ9"/>
    <mergeCell ref="DB8:DF8"/>
    <mergeCell ref="DG8:DK8"/>
    <mergeCell ref="DL8:DP8"/>
    <mergeCell ref="DQ8:DU8"/>
    <mergeCell ref="DV8:DZ8"/>
    <mergeCell ref="B9:P9"/>
    <mergeCell ref="Q9:U9"/>
    <mergeCell ref="V9:Z9"/>
    <mergeCell ref="AA9:AE9"/>
    <mergeCell ref="AF9:AJ9"/>
    <mergeCell ref="AU8:AY8"/>
    <mergeCell ref="CH8:CL8"/>
    <mergeCell ref="CM8:CQ8"/>
    <mergeCell ref="CR8:CV8"/>
    <mergeCell ref="CW8:DA8"/>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S11:CG11"/>
    <mergeCell ref="BS10:CG10"/>
    <mergeCell ref="BS8:CG8"/>
    <mergeCell ref="BS9:CG9"/>
    <mergeCell ref="BS7:CG7"/>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9rKdLT3vwAlxdoofmt2hq1/97bALWIREp6KHUPdDaFEjZ+W5jz7K6pD7LeAuvlJCGJEl1hdl92+vAR/O5Jmuw==" saltValue="4GOtEo6Nhek9oZ/lYSdWf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za8GdTqg+lTP+vWPdz8wnkf84sU7gDeRXfCI4RSCM/0UI27jNu2ZtniHeRwCA/Q1BblkFMsxeVlmL6P+HRUQ==" saltValue="HppjKnDYhDO91fMj+bHEN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3608645</v>
      </c>
      <c r="AP9" s="281">
        <v>135607</v>
      </c>
      <c r="AQ9" s="282">
        <v>107616</v>
      </c>
      <c r="AR9" s="283">
        <v>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52826</v>
      </c>
      <c r="AP10" s="284">
        <v>1985</v>
      </c>
      <c r="AQ10" s="285">
        <v>10095</v>
      </c>
      <c r="AR10" s="286">
        <v>-80.3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82261</v>
      </c>
      <c r="AP11" s="284">
        <v>3091</v>
      </c>
      <c r="AQ11" s="285">
        <v>1704</v>
      </c>
      <c r="AR11" s="286">
        <v>81.400000000000006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7</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123201</v>
      </c>
      <c r="AP13" s="284">
        <v>4630</v>
      </c>
      <c r="AQ13" s="285">
        <v>4110</v>
      </c>
      <c r="AR13" s="286">
        <v>12.7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2297</v>
      </c>
      <c r="AP14" s="284">
        <v>86</v>
      </c>
      <c r="AQ14" s="285">
        <v>2451</v>
      </c>
      <c r="AR14" s="286">
        <v>-96.5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-297329</v>
      </c>
      <c r="AP15" s="284">
        <v>-11173</v>
      </c>
      <c r="AQ15" s="285">
        <v>-6399</v>
      </c>
      <c r="AR15" s="286">
        <v>74.599999999999994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3571901</v>
      </c>
      <c r="AP16" s="284">
        <v>134226</v>
      </c>
      <c r="AQ16" s="285">
        <v>119584</v>
      </c>
      <c r="AR16" s="286">
        <v>12.2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13.19</v>
      </c>
      <c r="AP21" s="298">
        <v>10.86</v>
      </c>
      <c r="AQ21" s="299">
        <v>2.33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99.2</v>
      </c>
      <c r="AP22" s="303">
        <v>97.3</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2704210</v>
      </c>
      <c r="AP32" s="312">
        <v>101620</v>
      </c>
      <c r="AQ32" s="313">
        <v>75090</v>
      </c>
      <c r="AR32" s="314">
        <v>35.299999999999997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v>1</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437452</v>
      </c>
      <c r="AP35" s="312">
        <v>16439</v>
      </c>
      <c r="AQ35" s="313">
        <v>17211</v>
      </c>
      <c r="AR35" s="314">
        <v>-4.5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217442</v>
      </c>
      <c r="AP36" s="312">
        <v>8171</v>
      </c>
      <c r="AQ36" s="313">
        <v>2478</v>
      </c>
      <c r="AR36" s="314">
        <v>229.7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23</v>
      </c>
      <c r="AP37" s="312">
        <v>1</v>
      </c>
      <c r="AQ37" s="313">
        <v>654</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v>288</v>
      </c>
      <c r="AP38" s="315">
        <v>11</v>
      </c>
      <c r="AQ38" s="316">
        <v>4</v>
      </c>
      <c r="AR38" s="304">
        <v>175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-19545</v>
      </c>
      <c r="AP39" s="312">
        <v>-734</v>
      </c>
      <c r="AQ39" s="313">
        <v>-3502</v>
      </c>
      <c r="AR39" s="314">
        <v>-79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-2380931</v>
      </c>
      <c r="AP40" s="312">
        <v>-89472</v>
      </c>
      <c r="AQ40" s="313">
        <v>-63750</v>
      </c>
      <c r="AR40" s="314">
        <v>40.299999999999997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958939</v>
      </c>
      <c r="AP41" s="312">
        <v>36035</v>
      </c>
      <c r="AQ41" s="313">
        <v>28185</v>
      </c>
      <c r="AR41" s="314">
        <v>27.9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2909446</v>
      </c>
      <c r="AN51" s="334">
        <v>102147</v>
      </c>
      <c r="AO51" s="335">
        <v>9.4</v>
      </c>
      <c r="AP51" s="336">
        <v>94081</v>
      </c>
      <c r="AQ51" s="337">
        <v>10.5</v>
      </c>
      <c r="AR51" s="338">
        <v>-1.1000000000000001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2112781</v>
      </c>
      <c r="AN52" s="342">
        <v>74177</v>
      </c>
      <c r="AO52" s="343">
        <v>49.7</v>
      </c>
      <c r="AP52" s="344">
        <v>48949</v>
      </c>
      <c r="AQ52" s="345">
        <v>11.5</v>
      </c>
      <c r="AR52" s="346">
        <v>38.200000000000003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1540096</v>
      </c>
      <c r="AN53" s="334">
        <v>54917</v>
      </c>
      <c r="AO53" s="335">
        <v>-46.2</v>
      </c>
      <c r="AP53" s="336">
        <v>92632</v>
      </c>
      <c r="AQ53" s="337">
        <v>-1.5</v>
      </c>
      <c r="AR53" s="338">
        <v>-44.7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921114</v>
      </c>
      <c r="AN54" s="342">
        <v>32845</v>
      </c>
      <c r="AO54" s="343">
        <v>-55.7</v>
      </c>
      <c r="AP54" s="344">
        <v>47978</v>
      </c>
      <c r="AQ54" s="345">
        <v>-2</v>
      </c>
      <c r="AR54" s="346">
        <v>-53.7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1907388</v>
      </c>
      <c r="AN55" s="334">
        <v>69281</v>
      </c>
      <c r="AO55" s="335">
        <v>26.2</v>
      </c>
      <c r="AP55" s="336">
        <v>96469</v>
      </c>
      <c r="AQ55" s="337">
        <v>4.0999999999999996</v>
      </c>
      <c r="AR55" s="338">
        <v>22.1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940346</v>
      </c>
      <c r="AN56" s="342">
        <v>34156</v>
      </c>
      <c r="AO56" s="343">
        <v>4</v>
      </c>
      <c r="AP56" s="344">
        <v>49775</v>
      </c>
      <c r="AQ56" s="345">
        <v>3.7</v>
      </c>
      <c r="AR56" s="346">
        <v>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1195527</v>
      </c>
      <c r="AN57" s="334">
        <v>44313</v>
      </c>
      <c r="AO57" s="335">
        <v>-36</v>
      </c>
      <c r="AP57" s="336">
        <v>85743</v>
      </c>
      <c r="AQ57" s="337">
        <v>-11.1</v>
      </c>
      <c r="AR57" s="338">
        <v>-24.9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590311</v>
      </c>
      <c r="AN58" s="342">
        <v>21880</v>
      </c>
      <c r="AO58" s="343">
        <v>-35.9</v>
      </c>
      <c r="AP58" s="344">
        <v>45231</v>
      </c>
      <c r="AQ58" s="345">
        <v>-9.1</v>
      </c>
      <c r="AR58" s="346">
        <v>-26.8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1534188</v>
      </c>
      <c r="AN59" s="334">
        <v>57652</v>
      </c>
      <c r="AO59" s="335">
        <v>30.1</v>
      </c>
      <c r="AP59" s="336">
        <v>92509</v>
      </c>
      <c r="AQ59" s="337">
        <v>7.9</v>
      </c>
      <c r="AR59" s="338">
        <v>22.2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1110128</v>
      </c>
      <c r="AN60" s="342">
        <v>41717</v>
      </c>
      <c r="AO60" s="343">
        <v>90.7</v>
      </c>
      <c r="AP60" s="344">
        <v>52274</v>
      </c>
      <c r="AQ60" s="345">
        <v>15.6</v>
      </c>
      <c r="AR60" s="346">
        <v>75.099999999999994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1817329</v>
      </c>
      <c r="AN61" s="349">
        <v>65662</v>
      </c>
      <c r="AO61" s="350">
        <v>-3.3</v>
      </c>
      <c r="AP61" s="351">
        <v>92287</v>
      </c>
      <c r="AQ61" s="352">
        <v>2</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1134936</v>
      </c>
      <c r="AN62" s="342">
        <v>40955</v>
      </c>
      <c r="AO62" s="343">
        <v>10.6</v>
      </c>
      <c r="AP62" s="344">
        <v>48841</v>
      </c>
      <c r="AQ62" s="345">
        <v>3.9</v>
      </c>
      <c r="AR62" s="346">
        <v>6.7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8KywxUoIEw77sbXlqjjCOJj9Vyg5P9dlTVuGSyS4dXQU9uuy2TnVazYLHnhernqHXd7ZB5FtCbFWXZvgXVLSg==" saltValue="gnpxkLpltl/YwYYCsgEF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Un0AmQYhi1WHyksNXsgkExShXYMdGt5ASf4u9/UyCoYoIvBHwb9TQDAD1DGmxhgkGZ2Z8ZpKzIHkfDo8qMMJ2w==" saltValue="Zb68izNFShpI0y5iayU1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5dG9qHfrtuhZN5mgchmfSHzDd/C8tICUtAgnJ4AXwahN8pW6oZVhPHRX9GbRMb9Wtd/0JDCZ1lwYy3D1T9WBnA==" saltValue="FaajgQmirZ0Tczpe8a8uh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6.7</v>
      </c>
      <c r="G47" s="12">
        <v>4.83</v>
      </c>
      <c r="H47" s="12">
        <v>5.26</v>
      </c>
      <c r="I47" s="12">
        <v>7.54</v>
      </c>
      <c r="J47" s="13">
        <v>8.9499999999999993</v>
      </c>
    </row>
    <row r="48" spans="2:10" ht="57.75" customHeight="1" x14ac:dyDescent="0.15">
      <c r="B48" s="14"/>
      <c r="C48" s="1141" t="s">
        <v>4</v>
      </c>
      <c r="D48" s="1141"/>
      <c r="E48" s="1142"/>
      <c r="F48" s="15">
        <v>2.04</v>
      </c>
      <c r="G48" s="16">
        <v>4.2699999999999996</v>
      </c>
      <c r="H48" s="16">
        <v>7.24</v>
      </c>
      <c r="I48" s="16">
        <v>5.97</v>
      </c>
      <c r="J48" s="17">
        <v>4.29</v>
      </c>
    </row>
    <row r="49" spans="2:10" ht="57.75" customHeight="1" thickBot="1" x14ac:dyDescent="0.2">
      <c r="B49" s="18"/>
      <c r="C49" s="1143" t="s">
        <v>5</v>
      </c>
      <c r="D49" s="1143"/>
      <c r="E49" s="1144"/>
      <c r="F49" s="19" t="s">
        <v>533</v>
      </c>
      <c r="G49" s="20" t="s">
        <v>534</v>
      </c>
      <c r="H49" s="20">
        <v>1.3</v>
      </c>
      <c r="I49" s="20" t="s">
        <v>535</v>
      </c>
      <c r="J49" s="21" t="s">
        <v>536</v>
      </c>
    </row>
    <row r="50" spans="2:10" x14ac:dyDescent="0.15"/>
  </sheetData>
  <sheetProtection algorithmName="SHA-512" hashValue="LzHfL9a9n46iTZxqOZ5t/IW5O/pS5aPLJ3U0bcTYHMhz3ezLRxxu3sHYWJ00c9u8SWA3eeVzh1hXr2O7ZqP2aA==" saltValue="3a1rdfCG6y4Ubg2J4IvH/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537</v>
      </c>
      <c r="D34" s="1151"/>
      <c r="E34" s="1152"/>
      <c r="F34" s="32">
        <v>2.0299999999999998</v>
      </c>
      <c r="G34" s="33">
        <v>4.26</v>
      </c>
      <c r="H34" s="33">
        <v>7.24</v>
      </c>
      <c r="I34" s="33">
        <v>5.97</v>
      </c>
      <c r="J34" s="34">
        <v>4.28</v>
      </c>
      <c r="K34" s="22"/>
      <c r="L34" s="22"/>
      <c r="M34" s="22"/>
      <c r="N34" s="22"/>
      <c r="O34" s="22"/>
      <c r="P34" s="22"/>
    </row>
    <row r="35" spans="1:16" ht="39" customHeight="1" x14ac:dyDescent="0.15">
      <c r="A35" s="22"/>
      <c r="B35" s="35"/>
      <c r="C35" s="1145" t="s">
        <v>538</v>
      </c>
      <c r="D35" s="1146"/>
      <c r="E35" s="1147"/>
      <c r="F35" s="36">
        <v>0.61</v>
      </c>
      <c r="G35" s="37">
        <v>1.25</v>
      </c>
      <c r="H35" s="37">
        <v>2.08</v>
      </c>
      <c r="I35" s="37">
        <v>2.36</v>
      </c>
      <c r="J35" s="38">
        <v>2.0499999999999998</v>
      </c>
      <c r="K35" s="22"/>
      <c r="L35" s="22"/>
      <c r="M35" s="22"/>
      <c r="N35" s="22"/>
      <c r="O35" s="22"/>
      <c r="P35" s="22"/>
    </row>
    <row r="36" spans="1:16" ht="39" customHeight="1" x14ac:dyDescent="0.15">
      <c r="A36" s="22"/>
      <c r="B36" s="35"/>
      <c r="C36" s="1145" t="s">
        <v>539</v>
      </c>
      <c r="D36" s="1146"/>
      <c r="E36" s="1147"/>
      <c r="F36" s="36" t="s">
        <v>490</v>
      </c>
      <c r="G36" s="37">
        <v>0.62</v>
      </c>
      <c r="H36" s="37">
        <v>1.02</v>
      </c>
      <c r="I36" s="37">
        <v>0.79</v>
      </c>
      <c r="J36" s="38">
        <v>0.84</v>
      </c>
      <c r="K36" s="22"/>
      <c r="L36" s="22"/>
      <c r="M36" s="22"/>
      <c r="N36" s="22"/>
      <c r="O36" s="22"/>
      <c r="P36" s="22"/>
    </row>
    <row r="37" spans="1:16" ht="39" customHeight="1" x14ac:dyDescent="0.15">
      <c r="A37" s="22"/>
      <c r="B37" s="35"/>
      <c r="C37" s="1145" t="s">
        <v>540</v>
      </c>
      <c r="D37" s="1146"/>
      <c r="E37" s="1147"/>
      <c r="F37" s="36">
        <v>0</v>
      </c>
      <c r="G37" s="37">
        <v>0</v>
      </c>
      <c r="H37" s="37">
        <v>0</v>
      </c>
      <c r="I37" s="37">
        <v>0</v>
      </c>
      <c r="J37" s="38">
        <v>0.5</v>
      </c>
      <c r="K37" s="22"/>
      <c r="L37" s="22"/>
      <c r="M37" s="22"/>
      <c r="N37" s="22"/>
      <c r="O37" s="22"/>
      <c r="P37" s="22"/>
    </row>
    <row r="38" spans="1:16" ht="39" customHeight="1" x14ac:dyDescent="0.15">
      <c r="A38" s="22"/>
      <c r="B38" s="35"/>
      <c r="C38" s="1145" t="s">
        <v>541</v>
      </c>
      <c r="D38" s="1146"/>
      <c r="E38" s="1147"/>
      <c r="F38" s="36" t="s">
        <v>490</v>
      </c>
      <c r="G38" s="37">
        <v>0.05</v>
      </c>
      <c r="H38" s="37">
        <v>0.2</v>
      </c>
      <c r="I38" s="37">
        <v>0.05</v>
      </c>
      <c r="J38" s="38">
        <v>0.48</v>
      </c>
      <c r="K38" s="22"/>
      <c r="L38" s="22"/>
      <c r="M38" s="22"/>
      <c r="N38" s="22"/>
      <c r="O38" s="22"/>
      <c r="P38" s="22"/>
    </row>
    <row r="39" spans="1:16" ht="39" customHeight="1" x14ac:dyDescent="0.15">
      <c r="A39" s="22"/>
      <c r="B39" s="35"/>
      <c r="C39" s="1145" t="s">
        <v>542</v>
      </c>
      <c r="D39" s="1146"/>
      <c r="E39" s="1147"/>
      <c r="F39" s="36">
        <v>0.65</v>
      </c>
      <c r="G39" s="37">
        <v>0.71</v>
      </c>
      <c r="H39" s="37">
        <v>0.52</v>
      </c>
      <c r="I39" s="37">
        <v>0.31</v>
      </c>
      <c r="J39" s="38">
        <v>0.4</v>
      </c>
      <c r="K39" s="22"/>
      <c r="L39" s="22"/>
      <c r="M39" s="22"/>
      <c r="N39" s="22"/>
      <c r="O39" s="22"/>
      <c r="P39" s="22"/>
    </row>
    <row r="40" spans="1:16" ht="39" customHeight="1" x14ac:dyDescent="0.15">
      <c r="A40" s="22"/>
      <c r="B40" s="35"/>
      <c r="C40" s="1145" t="s">
        <v>543</v>
      </c>
      <c r="D40" s="1146"/>
      <c r="E40" s="1147"/>
      <c r="F40" s="36">
        <v>0</v>
      </c>
      <c r="G40" s="37">
        <v>0</v>
      </c>
      <c r="H40" s="37">
        <v>0</v>
      </c>
      <c r="I40" s="37">
        <v>0</v>
      </c>
      <c r="J40" s="38">
        <v>0.1</v>
      </c>
      <c r="K40" s="22"/>
      <c r="L40" s="22"/>
      <c r="M40" s="22"/>
      <c r="N40" s="22"/>
      <c r="O40" s="22"/>
      <c r="P40" s="22"/>
    </row>
    <row r="41" spans="1:16" ht="39" customHeight="1" x14ac:dyDescent="0.15">
      <c r="A41" s="22"/>
      <c r="B41" s="35"/>
      <c r="C41" s="1145" t="s">
        <v>544</v>
      </c>
      <c r="D41" s="1146"/>
      <c r="E41" s="1147"/>
      <c r="F41" s="36">
        <v>0.08</v>
      </c>
      <c r="G41" s="37">
        <v>0.08</v>
      </c>
      <c r="H41" s="37">
        <v>0.08</v>
      </c>
      <c r="I41" s="37">
        <v>0.09</v>
      </c>
      <c r="J41" s="38">
        <v>0.09</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v>4</v>
      </c>
      <c r="G43" s="42">
        <v>3.63</v>
      </c>
      <c r="H43" s="42">
        <v>3.39</v>
      </c>
      <c r="I43" s="42">
        <v>3.41</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0+SK9XjTpsxMMfbJQmVTy5iNDNSswO/CO2rtnmYdyvAD4k3kdzB8D9PSLRmMQfCVntPnV6jY6mJB3+qL3QT3w==" saltValue="ethGiQY9dvPew0FxAh7D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3470</v>
      </c>
      <c r="L45" s="60">
        <v>3090</v>
      </c>
      <c r="M45" s="60">
        <v>3075</v>
      </c>
      <c r="N45" s="60">
        <v>2924</v>
      </c>
      <c r="O45" s="61">
        <v>2704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722</v>
      </c>
      <c r="L48" s="64">
        <v>752</v>
      </c>
      <c r="M48" s="64">
        <v>732</v>
      </c>
      <c r="N48" s="64">
        <v>651</v>
      </c>
      <c r="O48" s="65">
        <v>437</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490</v>
      </c>
      <c r="L49" s="64" t="s">
        <v>490</v>
      </c>
      <c r="M49" s="64" t="s">
        <v>490</v>
      </c>
      <c r="N49" s="64" t="s">
        <v>490</v>
      </c>
      <c r="O49" s="65">
        <v>217</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0</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2941</v>
      </c>
      <c r="L52" s="64">
        <v>2691</v>
      </c>
      <c r="M52" s="64">
        <v>2579</v>
      </c>
      <c r="N52" s="64">
        <v>2485</v>
      </c>
      <c r="O52" s="65">
        <v>2401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1252</v>
      </c>
      <c r="L53" s="69">
        <v>1151</v>
      </c>
      <c r="M53" s="69">
        <v>1228</v>
      </c>
      <c r="N53" s="69">
        <v>1090</v>
      </c>
      <c r="O53" s="70">
        <v>957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cHXVDxmMRURBsssrk0P/XKalPrr1rroMfyYlhGHnPoP41wAHS97lhe29UkzV5YGFADRr8TKQQs3VBUmy08Ovw==" saltValue="lzOvEbZwViZbRQf8uL3r5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26262</v>
      </c>
      <c r="J41" s="356">
        <v>24702</v>
      </c>
      <c r="K41" s="356">
        <v>23767</v>
      </c>
      <c r="L41" s="356">
        <v>22080</v>
      </c>
      <c r="M41" s="357">
        <v>20741</v>
      </c>
    </row>
    <row r="42" spans="2:13" ht="27.75" customHeight="1" x14ac:dyDescent="0.15">
      <c r="B42" s="1186"/>
      <c r="C42" s="1187"/>
      <c r="D42" s="106"/>
      <c r="E42" s="1192" t="s">
        <v>32</v>
      </c>
      <c r="F42" s="1192"/>
      <c r="G42" s="1192"/>
      <c r="H42" s="1193"/>
      <c r="I42" s="358" t="s">
        <v>490</v>
      </c>
      <c r="J42" s="359" t="s">
        <v>490</v>
      </c>
      <c r="K42" s="359" t="s">
        <v>490</v>
      </c>
      <c r="L42" s="359" t="s">
        <v>490</v>
      </c>
      <c r="M42" s="360" t="s">
        <v>490</v>
      </c>
    </row>
    <row r="43" spans="2:13" ht="27.75" customHeight="1" x14ac:dyDescent="0.15">
      <c r="B43" s="1186"/>
      <c r="C43" s="1187"/>
      <c r="D43" s="106"/>
      <c r="E43" s="1192" t="s">
        <v>33</v>
      </c>
      <c r="F43" s="1192"/>
      <c r="G43" s="1192"/>
      <c r="H43" s="1193"/>
      <c r="I43" s="358">
        <v>8783</v>
      </c>
      <c r="J43" s="359">
        <v>8072</v>
      </c>
      <c r="K43" s="359">
        <v>7285</v>
      </c>
      <c r="L43" s="359">
        <v>6412</v>
      </c>
      <c r="M43" s="360">
        <v>3898</v>
      </c>
    </row>
    <row r="44" spans="2:13" ht="27.75" customHeight="1" x14ac:dyDescent="0.15">
      <c r="B44" s="1186"/>
      <c r="C44" s="1187"/>
      <c r="D44" s="106"/>
      <c r="E44" s="1192" t="s">
        <v>34</v>
      </c>
      <c r="F44" s="1192"/>
      <c r="G44" s="1192"/>
      <c r="H44" s="1193"/>
      <c r="I44" s="358" t="s">
        <v>490</v>
      </c>
      <c r="J44" s="359" t="s">
        <v>490</v>
      </c>
      <c r="K44" s="359" t="s">
        <v>490</v>
      </c>
      <c r="L44" s="359" t="s">
        <v>490</v>
      </c>
      <c r="M44" s="360">
        <v>2020</v>
      </c>
    </row>
    <row r="45" spans="2:13" ht="27.75" customHeight="1" x14ac:dyDescent="0.15">
      <c r="B45" s="1186"/>
      <c r="C45" s="1187"/>
      <c r="D45" s="106"/>
      <c r="E45" s="1192" t="s">
        <v>35</v>
      </c>
      <c r="F45" s="1192"/>
      <c r="G45" s="1192"/>
      <c r="H45" s="1193"/>
      <c r="I45" s="358">
        <v>2539</v>
      </c>
      <c r="J45" s="359">
        <v>2793</v>
      </c>
      <c r="K45" s="359">
        <v>3036</v>
      </c>
      <c r="L45" s="359">
        <v>3132</v>
      </c>
      <c r="M45" s="360">
        <v>3079</v>
      </c>
    </row>
    <row r="46" spans="2:13" ht="27.75" customHeight="1" x14ac:dyDescent="0.15">
      <c r="B46" s="1186"/>
      <c r="C46" s="1187"/>
      <c r="D46" s="107"/>
      <c r="E46" s="1192" t="s">
        <v>36</v>
      </c>
      <c r="F46" s="1192"/>
      <c r="G46" s="1192"/>
      <c r="H46" s="1193"/>
      <c r="I46" s="358">
        <v>33</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3580</v>
      </c>
      <c r="J50" s="359">
        <v>2532</v>
      </c>
      <c r="K50" s="359">
        <v>2832</v>
      </c>
      <c r="L50" s="359">
        <v>3213</v>
      </c>
      <c r="M50" s="360">
        <v>3678</v>
      </c>
    </row>
    <row r="51" spans="2:13" ht="27.75" customHeight="1" x14ac:dyDescent="0.15">
      <c r="B51" s="1186"/>
      <c r="C51" s="1187"/>
      <c r="D51" s="106"/>
      <c r="E51" s="1192" t="s">
        <v>42</v>
      </c>
      <c r="F51" s="1192"/>
      <c r="G51" s="1192"/>
      <c r="H51" s="1193"/>
      <c r="I51" s="358">
        <v>47</v>
      </c>
      <c r="J51" s="359">
        <v>22</v>
      </c>
      <c r="K51" s="359">
        <v>12</v>
      </c>
      <c r="L51" s="359">
        <v>5</v>
      </c>
      <c r="M51" s="360">
        <v>6</v>
      </c>
    </row>
    <row r="52" spans="2:13" ht="27.75" customHeight="1" x14ac:dyDescent="0.15">
      <c r="B52" s="1188"/>
      <c r="C52" s="1189"/>
      <c r="D52" s="106"/>
      <c r="E52" s="1192" t="s">
        <v>43</v>
      </c>
      <c r="F52" s="1192"/>
      <c r="G52" s="1192"/>
      <c r="H52" s="1193"/>
      <c r="I52" s="358">
        <v>25092</v>
      </c>
      <c r="J52" s="359">
        <v>23704</v>
      </c>
      <c r="K52" s="359">
        <v>22636</v>
      </c>
      <c r="L52" s="359">
        <v>21141</v>
      </c>
      <c r="M52" s="360">
        <v>19862</v>
      </c>
    </row>
    <row r="53" spans="2:13" ht="27.75" customHeight="1" thickBot="1" x14ac:dyDescent="0.2">
      <c r="B53" s="1199" t="s">
        <v>19</v>
      </c>
      <c r="C53" s="1200"/>
      <c r="D53" s="110"/>
      <c r="E53" s="1201" t="s">
        <v>44</v>
      </c>
      <c r="F53" s="1201"/>
      <c r="G53" s="1201"/>
      <c r="H53" s="1202"/>
      <c r="I53" s="361">
        <v>8898</v>
      </c>
      <c r="J53" s="362">
        <v>9308</v>
      </c>
      <c r="K53" s="362">
        <v>8608</v>
      </c>
      <c r="L53" s="362">
        <v>7265</v>
      </c>
      <c r="M53" s="363">
        <v>6193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PW8hbFEolqmEEPJzwGzq5MlUIKqublp3BMD8Oc97ci2i9lhu69L9+9soNBA1qlxyYrkTUrJmYUn9ycibYADSg==" saltValue="F2lVrydW3iOz4zgl8TSy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675</v>
      </c>
      <c r="G55" s="122">
        <v>921</v>
      </c>
      <c r="H55" s="123">
        <v>1094</v>
      </c>
    </row>
    <row r="56" spans="2:8" ht="52.5" customHeight="1" x14ac:dyDescent="0.15">
      <c r="B56" s="124"/>
      <c r="C56" s="1213" t="s">
        <v>47</v>
      </c>
      <c r="D56" s="1213"/>
      <c r="E56" s="1214"/>
      <c r="F56" s="125">
        <v>444</v>
      </c>
      <c r="G56" s="125">
        <v>444</v>
      </c>
      <c r="H56" s="126">
        <v>501</v>
      </c>
    </row>
    <row r="57" spans="2:8" ht="53.25" customHeight="1" x14ac:dyDescent="0.15">
      <c r="B57" s="124"/>
      <c r="C57" s="1215" t="s">
        <v>48</v>
      </c>
      <c r="D57" s="1215"/>
      <c r="E57" s="1216"/>
      <c r="F57" s="127">
        <v>5748</v>
      </c>
      <c r="G57" s="127">
        <v>5734</v>
      </c>
      <c r="H57" s="128">
        <v>5910</v>
      </c>
    </row>
    <row r="58" spans="2:8" ht="45.75" customHeight="1" x14ac:dyDescent="0.15">
      <c r="B58" s="129"/>
      <c r="C58" s="1203" t="s">
        <v>563</v>
      </c>
      <c r="D58" s="1204"/>
      <c r="E58" s="1205"/>
      <c r="F58" s="130">
        <v>3131</v>
      </c>
      <c r="G58" s="130">
        <v>2938</v>
      </c>
      <c r="H58" s="131">
        <v>2867</v>
      </c>
    </row>
    <row r="59" spans="2:8" ht="45.75" customHeight="1" x14ac:dyDescent="0.15">
      <c r="B59" s="129"/>
      <c r="C59" s="1203" t="s">
        <v>564</v>
      </c>
      <c r="D59" s="1204"/>
      <c r="E59" s="1205"/>
      <c r="F59" s="130">
        <v>876</v>
      </c>
      <c r="G59" s="130">
        <v>920</v>
      </c>
      <c r="H59" s="131">
        <v>930</v>
      </c>
    </row>
    <row r="60" spans="2:8" ht="45.75" customHeight="1" x14ac:dyDescent="0.15">
      <c r="B60" s="129"/>
      <c r="C60" s="1203" t="s">
        <v>565</v>
      </c>
      <c r="D60" s="1204"/>
      <c r="E60" s="1205"/>
      <c r="F60" s="130">
        <v>356</v>
      </c>
      <c r="G60" s="130">
        <v>388</v>
      </c>
      <c r="H60" s="131">
        <v>514</v>
      </c>
    </row>
    <row r="61" spans="2:8" ht="45.75" customHeight="1" x14ac:dyDescent="0.15">
      <c r="B61" s="129"/>
      <c r="C61" s="1203" t="s">
        <v>566</v>
      </c>
      <c r="D61" s="1204"/>
      <c r="E61" s="1205"/>
      <c r="F61" s="130">
        <v>339</v>
      </c>
      <c r="G61" s="130">
        <v>380</v>
      </c>
      <c r="H61" s="131">
        <v>397</v>
      </c>
    </row>
    <row r="62" spans="2:8" ht="45.75" customHeight="1" thickBot="1" x14ac:dyDescent="0.2">
      <c r="B62" s="132"/>
      <c r="C62" s="1206" t="s">
        <v>567</v>
      </c>
      <c r="D62" s="1207"/>
      <c r="E62" s="1208"/>
      <c r="F62" s="133">
        <v>422</v>
      </c>
      <c r="G62" s="133">
        <v>422</v>
      </c>
      <c r="H62" s="134">
        <v>377</v>
      </c>
    </row>
    <row r="63" spans="2:8" ht="52.5" customHeight="1" thickBot="1" x14ac:dyDescent="0.2">
      <c r="B63" s="135"/>
      <c r="C63" s="1209" t="s">
        <v>49</v>
      </c>
      <c r="D63" s="1209"/>
      <c r="E63" s="1210"/>
      <c r="F63" s="136">
        <v>6867</v>
      </c>
      <c r="G63" s="136">
        <v>7099</v>
      </c>
      <c r="H63" s="137">
        <v>7505</v>
      </c>
    </row>
    <row r="64" spans="2:8" x14ac:dyDescent="0.15"/>
  </sheetData>
  <sheetProtection algorithmName="SHA-512" hashValue="aML1KAWDD4TlgxOr9DZ/gdTHnxzLDKm7lUYzrYas8W2TYBJoUTgnHN/ebIYtN+0QYa/exwcvcQvBDdIqGag04Q==" saltValue="eWuv4Yre8ex2f4+Bu7MM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102147</v>
      </c>
      <c r="E3" s="156"/>
      <c r="F3" s="157">
        <v>94081</v>
      </c>
      <c r="G3" s="158"/>
      <c r="H3" s="159"/>
    </row>
    <row r="4" spans="1:8" x14ac:dyDescent="0.15">
      <c r="A4" s="160"/>
      <c r="B4" s="161"/>
      <c r="C4" s="162"/>
      <c r="D4" s="163">
        <v>74177</v>
      </c>
      <c r="E4" s="164"/>
      <c r="F4" s="165">
        <v>48949</v>
      </c>
      <c r="G4" s="166"/>
      <c r="H4" s="167"/>
    </row>
    <row r="5" spans="1:8" x14ac:dyDescent="0.15">
      <c r="A5" s="148" t="s">
        <v>522</v>
      </c>
      <c r="B5" s="153"/>
      <c r="C5" s="154"/>
      <c r="D5" s="155">
        <v>54917</v>
      </c>
      <c r="E5" s="156"/>
      <c r="F5" s="157">
        <v>92632</v>
      </c>
      <c r="G5" s="158"/>
      <c r="H5" s="159"/>
    </row>
    <row r="6" spans="1:8" x14ac:dyDescent="0.15">
      <c r="A6" s="160"/>
      <c r="B6" s="161"/>
      <c r="C6" s="162"/>
      <c r="D6" s="163">
        <v>32845</v>
      </c>
      <c r="E6" s="164"/>
      <c r="F6" s="165">
        <v>47978</v>
      </c>
      <c r="G6" s="166"/>
      <c r="H6" s="167"/>
    </row>
    <row r="7" spans="1:8" x14ac:dyDescent="0.15">
      <c r="A7" s="148" t="s">
        <v>523</v>
      </c>
      <c r="B7" s="153"/>
      <c r="C7" s="154"/>
      <c r="D7" s="155">
        <v>69281</v>
      </c>
      <c r="E7" s="156"/>
      <c r="F7" s="157">
        <v>96469</v>
      </c>
      <c r="G7" s="158"/>
      <c r="H7" s="159"/>
    </row>
    <row r="8" spans="1:8" x14ac:dyDescent="0.15">
      <c r="A8" s="160"/>
      <c r="B8" s="161"/>
      <c r="C8" s="162"/>
      <c r="D8" s="163">
        <v>34156</v>
      </c>
      <c r="E8" s="164"/>
      <c r="F8" s="165">
        <v>49775</v>
      </c>
      <c r="G8" s="166"/>
      <c r="H8" s="167"/>
    </row>
    <row r="9" spans="1:8" x14ac:dyDescent="0.15">
      <c r="A9" s="148" t="s">
        <v>524</v>
      </c>
      <c r="B9" s="153"/>
      <c r="C9" s="154"/>
      <c r="D9" s="155">
        <v>44313</v>
      </c>
      <c r="E9" s="156"/>
      <c r="F9" s="157">
        <v>85743</v>
      </c>
      <c r="G9" s="158"/>
      <c r="H9" s="159"/>
    </row>
    <row r="10" spans="1:8" x14ac:dyDescent="0.15">
      <c r="A10" s="160"/>
      <c r="B10" s="161"/>
      <c r="C10" s="162"/>
      <c r="D10" s="163">
        <v>21880</v>
      </c>
      <c r="E10" s="164"/>
      <c r="F10" s="165">
        <v>45231</v>
      </c>
      <c r="G10" s="166"/>
      <c r="H10" s="167"/>
    </row>
    <row r="11" spans="1:8" x14ac:dyDescent="0.15">
      <c r="A11" s="148" t="s">
        <v>525</v>
      </c>
      <c r="B11" s="153"/>
      <c r="C11" s="154"/>
      <c r="D11" s="155">
        <v>57652</v>
      </c>
      <c r="E11" s="156"/>
      <c r="F11" s="157">
        <v>92509</v>
      </c>
      <c r="G11" s="158"/>
      <c r="H11" s="159"/>
    </row>
    <row r="12" spans="1:8" x14ac:dyDescent="0.15">
      <c r="A12" s="160"/>
      <c r="B12" s="161"/>
      <c r="C12" s="168"/>
      <c r="D12" s="163">
        <v>41717</v>
      </c>
      <c r="E12" s="164"/>
      <c r="F12" s="165">
        <v>52274</v>
      </c>
      <c r="G12" s="166"/>
      <c r="H12" s="167"/>
    </row>
    <row r="13" spans="1:8" x14ac:dyDescent="0.15">
      <c r="A13" s="148"/>
      <c r="B13" s="153"/>
      <c r="C13" s="169"/>
      <c r="D13" s="170">
        <v>65662</v>
      </c>
      <c r="E13" s="171"/>
      <c r="F13" s="172">
        <v>92287</v>
      </c>
      <c r="G13" s="173"/>
      <c r="H13" s="159"/>
    </row>
    <row r="14" spans="1:8" x14ac:dyDescent="0.15">
      <c r="A14" s="160"/>
      <c r="B14" s="161"/>
      <c r="C14" s="162"/>
      <c r="D14" s="163">
        <v>40955</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2.04</v>
      </c>
      <c r="C19" s="174">
        <f>ROUND(VALUE(SUBSTITUTE(実質収支比率等に係る経年分析!G$48,"▲","-")),2)</f>
        <v>4.2699999999999996</v>
      </c>
      <c r="D19" s="174">
        <f>ROUND(VALUE(SUBSTITUTE(実質収支比率等に係る経年分析!H$48,"▲","-")),2)</f>
        <v>7.24</v>
      </c>
      <c r="E19" s="174">
        <f>ROUND(VALUE(SUBSTITUTE(実質収支比率等に係る経年分析!I$48,"▲","-")),2)</f>
        <v>5.97</v>
      </c>
      <c r="F19" s="174">
        <f>ROUND(VALUE(SUBSTITUTE(実質収支比率等に係る経年分析!J$48,"▲","-")),2)</f>
        <v>4.29</v>
      </c>
    </row>
    <row r="20" spans="1:11" x14ac:dyDescent="0.15">
      <c r="A20" s="174" t="s">
        <v>53</v>
      </c>
      <c r="B20" s="174">
        <f>ROUND(VALUE(SUBSTITUTE(実質収支比率等に係る経年分析!F$47,"▲","-")),2)</f>
        <v>6.7</v>
      </c>
      <c r="C20" s="174">
        <f>ROUND(VALUE(SUBSTITUTE(実質収支比率等に係る経年分析!G$47,"▲","-")),2)</f>
        <v>4.83</v>
      </c>
      <c r="D20" s="174">
        <f>ROUND(VALUE(SUBSTITUTE(実質収支比率等に係る経年分析!H$47,"▲","-")),2)</f>
        <v>5.26</v>
      </c>
      <c r="E20" s="174">
        <f>ROUND(VALUE(SUBSTITUTE(実質収支比率等に係る経年分析!I$47,"▲","-")),2)</f>
        <v>7.54</v>
      </c>
      <c r="F20" s="174">
        <f>ROUND(VALUE(SUBSTITUTE(実質収支比率等に係る経年分析!J$47,"▲","-")),2)</f>
        <v>8.9499999999999993</v>
      </c>
    </row>
    <row r="21" spans="1:11" x14ac:dyDescent="0.15">
      <c r="A21" s="174" t="s">
        <v>54</v>
      </c>
      <c r="B21" s="174">
        <f>IF(ISNUMBER(VALUE(SUBSTITUTE(実質収支比率等に係る経年分析!F$49,"▲","-"))),ROUND(VALUE(SUBSTITUTE(実質収支比率等に係る経年分析!F$49,"▲","-")),2),NA())</f>
        <v>-3.66</v>
      </c>
      <c r="C21" s="174">
        <f>IF(ISNUMBER(VALUE(SUBSTITUTE(実質収支比率等に係る経年分析!G$49,"▲","-"))),ROUND(VALUE(SUBSTITUTE(実質収支比率等に係る経年分析!G$49,"▲","-")),2),NA())</f>
        <v>-0.59</v>
      </c>
      <c r="D21" s="174">
        <f>IF(ISNUMBER(VALUE(SUBSTITUTE(実質収支比率等に係る経年分析!H$49,"▲","-"))),ROUND(VALUE(SUBSTITUTE(実質収支比率等に係る経年分析!H$49,"▲","-")),2),NA())</f>
        <v>1.3</v>
      </c>
      <c r="E21" s="174">
        <f>IF(ISNUMBER(VALUE(SUBSTITUTE(実質収支比率等に係る経年分析!I$49,"▲","-"))),ROUND(VALUE(SUBSTITUTE(実質収支比率等に係る経年分析!I$49,"▲","-")),2),NA())</f>
        <v>-3.63</v>
      </c>
      <c r="F21" s="174">
        <f>IF(ISNUMBER(VALUE(SUBSTITUTE(実質収支比率等に係る経年分析!J$49,"▲","-"))),ROUND(VALUE(SUBSTITUTE(実質収支比率等に係る経年分析!J$49,"▲","-")),2),NA())</f>
        <v>-3.54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3.63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3.39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3.41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浄化槽整備事業特別会計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v>
      </c>
    </row>
    <row r="32" spans="1:11" x14ac:dyDescent="0.15">
      <c r="A32" s="175" t="str">
        <f>IF(連結実質赤字比率に係る赤字・黒字の構成分析!C$38="",NA(),連結実質赤字比率に係る赤字・黒字の構成分析!C$38)</f>
        <v>下水道事業（特定環境保全公共下水道事業）会計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0.48</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15">
      <c r="A34" s="175" t="str">
        <f>IF(連結実質赤字比率に係る赤字・黒字の構成分析!C$36="",NA(),連結実質赤字比率に係る赤字・黒字の構成分析!C$36)</f>
        <v>下水道事業（公共下水道事業）会計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2.0499999999999998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2.0299999999999998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2941</v>
      </c>
      <c r="E42" s="176"/>
      <c r="F42" s="176"/>
      <c r="G42" s="176">
        <f>'実質公債費比率（分子）の構造'!L$52</f>
        <v>2691</v>
      </c>
      <c r="H42" s="176"/>
      <c r="I42" s="176"/>
      <c r="J42" s="176">
        <f>'実質公債費比率（分子）の構造'!M$52</f>
        <v>2579</v>
      </c>
      <c r="K42" s="176"/>
      <c r="L42" s="176"/>
      <c r="M42" s="176">
        <f>'実質公債費比率（分子）の構造'!N$52</f>
        <v>2485</v>
      </c>
      <c r="N42" s="176"/>
      <c r="O42" s="176"/>
      <c r="P42" s="176">
        <f>'実質公債費比率（分子）の構造'!O$52</f>
        <v>2401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f>'実質公債費比率（分子）の構造'!O$49</f>
        <v>217</v>
      </c>
      <c r="O45" s="176"/>
      <c r="P45" s="176"/>
    </row>
    <row r="46" spans="1:16" x14ac:dyDescent="0.15">
      <c r="A46" s="176" t="s">
        <v>64</v>
      </c>
      <c r="B46" s="176">
        <f>'実質公債費比率（分子）の構造'!K$48</f>
        <v>722</v>
      </c>
      <c r="C46" s="176"/>
      <c r="D46" s="176"/>
      <c r="E46" s="176">
        <f>'実質公債費比率（分子）の構造'!L$48</f>
        <v>752</v>
      </c>
      <c r="F46" s="176"/>
      <c r="G46" s="176"/>
      <c r="H46" s="176">
        <f>'実質公債費比率（分子）の構造'!M$48</f>
        <v>732</v>
      </c>
      <c r="I46" s="176"/>
      <c r="J46" s="176"/>
      <c r="K46" s="176">
        <f>'実質公債費比率（分子）の構造'!N$48</f>
        <v>651</v>
      </c>
      <c r="L46" s="176"/>
      <c r="M46" s="176"/>
      <c r="N46" s="176">
        <f>'実質公債費比率（分子）の構造'!O$48</f>
        <v>437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3470</v>
      </c>
      <c r="C49" s="176"/>
      <c r="D49" s="176"/>
      <c r="E49" s="176">
        <f>'実質公債費比率（分子）の構造'!L$45</f>
        <v>3090</v>
      </c>
      <c r="F49" s="176"/>
      <c r="G49" s="176"/>
      <c r="H49" s="176">
        <f>'実質公債費比率（分子）の構造'!M$45</f>
        <v>3075</v>
      </c>
      <c r="I49" s="176"/>
      <c r="J49" s="176"/>
      <c r="K49" s="176">
        <f>'実質公債費比率（分子）の構造'!N$45</f>
        <v>2924</v>
      </c>
      <c r="L49" s="176"/>
      <c r="M49" s="176"/>
      <c r="N49" s="176">
        <f>'実質公債費比率（分子）の構造'!O$45</f>
        <v>2704</v>
      </c>
      <c r="O49" s="176"/>
      <c r="P49" s="176"/>
    </row>
    <row r="50" spans="1:16" x14ac:dyDescent="0.15">
      <c r="A50" s="176" t="s">
        <v>67</v>
      </c>
      <c r="B50" s="176" t="e">
        <f>NA()</f>
        <v>#N/A</v>
      </c>
      <c r="C50" s="176">
        <f>IF(ISNUMBER('実質公債費比率（分子）の構造'!K$53),'実質公債費比率（分子）の構造'!K$53,NA())</f>
        <v>1252</v>
      </c>
      <c r="D50" s="176" t="e">
        <f>NA()</f>
        <v>#N/A</v>
      </c>
      <c r="E50" s="176" t="e">
        <f>NA()</f>
        <v>#N/A</v>
      </c>
      <c r="F50" s="176">
        <f>IF(ISNUMBER('実質公債費比率（分子）の構造'!L$53),'実質公債費比率（分子）の構造'!L$53,NA())</f>
        <v>1151</v>
      </c>
      <c r="G50" s="176" t="e">
        <f>NA()</f>
        <v>#N/A</v>
      </c>
      <c r="H50" s="176" t="e">
        <f>NA()</f>
        <v>#N/A</v>
      </c>
      <c r="I50" s="176">
        <f>IF(ISNUMBER('実質公債費比率（分子）の構造'!M$53),'実質公債費比率（分子）の構造'!M$53,NA())</f>
        <v>1228</v>
      </c>
      <c r="J50" s="176" t="e">
        <f>NA()</f>
        <v>#N/A</v>
      </c>
      <c r="K50" s="176" t="e">
        <f>NA()</f>
        <v>#N/A</v>
      </c>
      <c r="L50" s="176">
        <f>IF(ISNUMBER('実質公債費比率（分子）の構造'!N$53),'実質公債費比率（分子）の構造'!N$53,NA())</f>
        <v>1090</v>
      </c>
      <c r="M50" s="176" t="e">
        <f>NA()</f>
        <v>#N/A</v>
      </c>
      <c r="N50" s="176" t="e">
        <f>NA()</f>
        <v>#N/A</v>
      </c>
      <c r="O50" s="176">
        <f>IF(ISNUMBER('実質公債費比率（分子）の構造'!O$53),'実質公債費比率（分子）の構造'!O$53,NA())</f>
        <v>957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25092</v>
      </c>
      <c r="E56" s="175"/>
      <c r="F56" s="175"/>
      <c r="G56" s="175">
        <f>'将来負担比率（分子）の構造'!J$52</f>
        <v>23704</v>
      </c>
      <c r="H56" s="175"/>
      <c r="I56" s="175"/>
      <c r="J56" s="175">
        <f>'将来負担比率（分子）の構造'!K$52</f>
        <v>22636</v>
      </c>
      <c r="K56" s="175"/>
      <c r="L56" s="175"/>
      <c r="M56" s="175">
        <f>'将来負担比率（分子）の構造'!L$52</f>
        <v>21141</v>
      </c>
      <c r="N56" s="175"/>
      <c r="O56" s="175"/>
      <c r="P56" s="175">
        <f>'将来負担比率（分子）の構造'!M$52</f>
        <v>19862</v>
      </c>
    </row>
    <row r="57" spans="1:16" x14ac:dyDescent="0.15">
      <c r="A57" s="175" t="s">
        <v>42</v>
      </c>
      <c r="B57" s="175"/>
      <c r="C57" s="175"/>
      <c r="D57" s="175">
        <f>'将来負担比率（分子）の構造'!I$51</f>
        <v>47</v>
      </c>
      <c r="E57" s="175"/>
      <c r="F57" s="175"/>
      <c r="G57" s="175">
        <f>'将来負担比率（分子）の構造'!J$51</f>
        <v>22</v>
      </c>
      <c r="H57" s="175"/>
      <c r="I57" s="175"/>
      <c r="J57" s="175">
        <f>'将来負担比率（分子）の構造'!K$51</f>
        <v>12</v>
      </c>
      <c r="K57" s="175"/>
      <c r="L57" s="175"/>
      <c r="M57" s="175">
        <f>'将来負担比率（分子）の構造'!L$51</f>
        <v>5</v>
      </c>
      <c r="N57" s="175"/>
      <c r="O57" s="175"/>
      <c r="P57" s="175">
        <f>'将来負担比率（分子）の構造'!M$51</f>
        <v>6</v>
      </c>
    </row>
    <row r="58" spans="1:16" x14ac:dyDescent="0.15">
      <c r="A58" s="175" t="s">
        <v>41</v>
      </c>
      <c r="B58" s="175"/>
      <c r="C58" s="175"/>
      <c r="D58" s="175">
        <f>'将来負担比率（分子）の構造'!I$50</f>
        <v>3580</v>
      </c>
      <c r="E58" s="175"/>
      <c r="F58" s="175"/>
      <c r="G58" s="175">
        <f>'将来負担比率（分子）の構造'!J$50</f>
        <v>2532</v>
      </c>
      <c r="H58" s="175"/>
      <c r="I58" s="175"/>
      <c r="J58" s="175">
        <f>'将来負担比率（分子）の構造'!K$50</f>
        <v>2832</v>
      </c>
      <c r="K58" s="175"/>
      <c r="L58" s="175"/>
      <c r="M58" s="175">
        <f>'将来負担比率（分子）の構造'!L$50</f>
        <v>3213</v>
      </c>
      <c r="N58" s="175"/>
      <c r="O58" s="175"/>
      <c r="P58" s="175">
        <f>'将来負担比率（分子）の構造'!M$50</f>
        <v>3678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2539</v>
      </c>
      <c r="C62" s="175"/>
      <c r="D62" s="175"/>
      <c r="E62" s="175">
        <f>'将来負担比率（分子）の構造'!J$45</f>
        <v>2793</v>
      </c>
      <c r="F62" s="175"/>
      <c r="G62" s="175"/>
      <c r="H62" s="175">
        <f>'将来負担比率（分子）の構造'!K$45</f>
        <v>3036</v>
      </c>
      <c r="I62" s="175"/>
      <c r="J62" s="175"/>
      <c r="K62" s="175">
        <f>'将来負担比率（分子）の構造'!L$45</f>
        <v>3132</v>
      </c>
      <c r="L62" s="175"/>
      <c r="M62" s="175"/>
      <c r="N62" s="175">
        <f>'将来負担比率（分子）の構造'!M$45</f>
        <v>3079</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f>'将来負担比率（分子）の構造'!M$44</f>
        <v>2020</v>
      </c>
      <c r="O63" s="175"/>
      <c r="P63" s="175"/>
    </row>
    <row r="64" spans="1:16" x14ac:dyDescent="0.15">
      <c r="A64" s="175" t="s">
        <v>33</v>
      </c>
      <c r="B64" s="175">
        <f>'将来負担比率（分子）の構造'!I$43</f>
        <v>8783</v>
      </c>
      <c r="C64" s="175"/>
      <c r="D64" s="175"/>
      <c r="E64" s="175">
        <f>'将来負担比率（分子）の構造'!J$43</f>
        <v>8072</v>
      </c>
      <c r="F64" s="175"/>
      <c r="G64" s="175"/>
      <c r="H64" s="175">
        <f>'将来負担比率（分子）の構造'!K$43</f>
        <v>7285</v>
      </c>
      <c r="I64" s="175"/>
      <c r="J64" s="175"/>
      <c r="K64" s="175">
        <f>'将来負担比率（分子）の構造'!L$43</f>
        <v>6412</v>
      </c>
      <c r="L64" s="175"/>
      <c r="M64" s="175"/>
      <c r="N64" s="175">
        <f>'将来負担比率（分子）の構造'!M$43</f>
        <v>3898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26262</v>
      </c>
      <c r="C66" s="175"/>
      <c r="D66" s="175"/>
      <c r="E66" s="175">
        <f>'将来負担比率（分子）の構造'!J$41</f>
        <v>24702</v>
      </c>
      <c r="F66" s="175"/>
      <c r="G66" s="175"/>
      <c r="H66" s="175">
        <f>'将来負担比率（分子）の構造'!K$41</f>
        <v>23767</v>
      </c>
      <c r="I66" s="175"/>
      <c r="J66" s="175"/>
      <c r="K66" s="175">
        <f>'将来負担比率（分子）の構造'!L$41</f>
        <v>22080</v>
      </c>
      <c r="L66" s="175"/>
      <c r="M66" s="175"/>
      <c r="N66" s="175">
        <f>'将来負担比率（分子）の構造'!M$41</f>
        <v>20741</v>
      </c>
      <c r="O66" s="175"/>
      <c r="P66" s="175"/>
    </row>
    <row r="67" spans="1:16" x14ac:dyDescent="0.15">
      <c r="A67" s="175" t="s">
        <v>71</v>
      </c>
      <c r="B67" s="175" t="e">
        <f>NA()</f>
        <v>#N/A</v>
      </c>
      <c r="C67" s="175">
        <f>IF(ISNUMBER('将来負担比率（分子）の構造'!I$53), IF('将来負担比率（分子）の構造'!I$53 &lt; 0, 0, '将来負担比率（分子）の構造'!I$53), NA())</f>
        <v>8898</v>
      </c>
      <c r="D67" s="175" t="e">
        <f>NA()</f>
        <v>#N/A</v>
      </c>
      <c r="E67" s="175" t="e">
        <f>NA()</f>
        <v>#N/A</v>
      </c>
      <c r="F67" s="175">
        <f>IF(ISNUMBER('将来負担比率（分子）の構造'!J$53), IF('将来負担比率（分子）の構造'!J$53 &lt; 0, 0, '将来負担比率（分子）の構造'!J$53), NA())</f>
        <v>9308</v>
      </c>
      <c r="G67" s="175" t="e">
        <f>NA()</f>
        <v>#N/A</v>
      </c>
      <c r="H67" s="175" t="e">
        <f>NA()</f>
        <v>#N/A</v>
      </c>
      <c r="I67" s="175">
        <f>IF(ISNUMBER('将来負担比率（分子）の構造'!K$53), IF('将来負担比率（分子）の構造'!K$53 &lt; 0, 0, '将来負担比率（分子）の構造'!K$53), NA())</f>
        <v>8608</v>
      </c>
      <c r="J67" s="175" t="e">
        <f>NA()</f>
        <v>#N/A</v>
      </c>
      <c r="K67" s="175" t="e">
        <f>NA()</f>
        <v>#N/A</v>
      </c>
      <c r="L67" s="175">
        <f>IF(ISNUMBER('将来負担比率（分子）の構造'!L$53), IF('将来負担比率（分子）の構造'!L$53 &lt; 0, 0, '将来負担比率（分子）の構造'!L$53), NA())</f>
        <v>7265</v>
      </c>
      <c r="M67" s="175" t="e">
        <f>NA()</f>
        <v>#N/A</v>
      </c>
      <c r="N67" s="175" t="e">
        <f>NA()</f>
        <v>#N/A</v>
      </c>
      <c r="O67" s="175">
        <f>IF(ISNUMBER('将来負担比率（分子）の構造'!M$53), IF('将来負担比率（分子）の構造'!M$53 &lt; 0, 0, '将来負担比率（分子）の構造'!M$53), NA())</f>
        <v>6193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675</v>
      </c>
      <c r="C72" s="179">
        <f>基金残高に係る経年分析!G55</f>
        <v>921</v>
      </c>
      <c r="D72" s="179">
        <f>基金残高に係る経年分析!H55</f>
        <v>1094</v>
      </c>
    </row>
    <row r="73" spans="1:16" x14ac:dyDescent="0.15">
      <c r="A73" s="178" t="s">
        <v>74</v>
      </c>
      <c r="B73" s="179">
        <f>基金残高に係る経年分析!F56</f>
        <v>444</v>
      </c>
      <c r="C73" s="179">
        <f>基金残高に係る経年分析!G56</f>
        <v>444</v>
      </c>
      <c r="D73" s="179">
        <f>基金残高に係る経年分析!H56</f>
        <v>501</v>
      </c>
    </row>
    <row r="74" spans="1:16" x14ac:dyDescent="0.15">
      <c r="A74" s="178" t="s">
        <v>75</v>
      </c>
      <c r="B74" s="179">
        <f>基金残高に係る経年分析!F57</f>
        <v>5748</v>
      </c>
      <c r="C74" s="179">
        <f>基金残高に係る経年分析!G57</f>
        <v>5734</v>
      </c>
      <c r="D74" s="179">
        <f>基金残高に係る経年分析!H57</f>
        <v>5910</v>
      </c>
    </row>
  </sheetData>
  <sheetProtection algorithmName="SHA-512" hashValue="6pRUa+luEbuqMJfk91j3jzsg/gDrSh93kpBtd3FHYTCtYAuOcxjE3Mhc+znAgPZFFADRzrrwj3Eg2SpUGKAxIg==" saltValue="78z+1Ihw3W6LEs2IXGKFs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岡村 千夏</cp:lastModifiedBy>
  <cp:lastPrinted>2025-03-12T23:56:31Z</cp:lastPrinted>
  <dcterms:created xsi:type="dcterms:W3CDTF">2025-02-19T04:16:28Z</dcterms:created>
  <dcterms:modified xsi:type="dcterms:W3CDTF">2025-03-12T23:58:33Z</dcterms:modified>
  <cp:category/>
</cp:coreProperties>
</file>