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総務部_財政課_財政係\04_財政状況の公表に関すること\03_財政公表\財政状況資料集\R05\25.03当初回答\03_回答\"/>
    </mc:Choice>
  </mc:AlternateContent>
  <xr:revisionPtr revIDLastSave="0" documentId="13_ncr:1_{E1557C5D-4C04-4B96-983B-D46DEA8C8323}"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AM36" i="10"/>
  <c r="BW34" i="10"/>
  <c r="BW35" i="10" s="1"/>
  <c r="BW36" i="10" s="1"/>
  <c r="BW37" i="10" s="1"/>
  <c r="C34" i="10"/>
  <c r="CO34" i="10" l="1"/>
  <c r="CO35" i="10" s="1"/>
  <c r="CO36" i="10" s="1"/>
  <c r="CO37" i="10" s="1"/>
  <c r="CO38" i="10" s="1"/>
  <c r="CO39" i="10" s="1"/>
  <c r="CO40" i="10" s="1"/>
  <c r="CO41" i="10" s="1"/>
  <c r="CO42" i="10" s="1"/>
  <c r="C35" i="10"/>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alcChain>
</file>

<file path=xl/sharedStrings.xml><?xml version="1.0" encoding="utf-8"?>
<sst xmlns="http://schemas.openxmlformats.org/spreadsheetml/2006/main" count="1094" uniqueCount="583">
  <si>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</si>
  <si>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</si>
  <si>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</si>
  <si>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</si>
  <si>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</si>
  <si>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</si>
  <si>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</si>
  <si>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</si>
  <si>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</si>
  <si>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</si>
  <si>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</si>
  <si>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</si>
  <si>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</si>
  <si>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</si>
  <si>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</si>
  <si>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</si>
  <si>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</si>
  <si>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</si>
  <si>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</si>
  <si>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</si>
  <si>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</si>
  <si>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</si>
  <si>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</si>
  <si>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</si>
  <si>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</si>
  <si>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</si>
  <si>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</si>
  <si>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</si>
  <si>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</si>
  <si>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</si>
  <si>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</si>
  <si>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</si>
  <si>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</si>
  <si>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</si>
  <si>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</si>
  <si>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</si>
  <si>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</si>
  <si>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</si>
  <si>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</si>
  <si>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</si>
  <si>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</si>
  <si>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</si>
  <si>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</si>
  <si>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</si>
  <si>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</si>
  <si>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</si>
  <si>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</si>
  <si>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</si>
  <si>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</si>
  <si>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</si>
  <si>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</si>
  <si>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</si>
  <si>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</si>
  <si>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</si>
  <si>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</si>
  <si>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</si>
  <si>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</si>
  <si>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</si>
  <si>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</si>
  <si>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</si>
  <si>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</si>
  <si>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</si>
  <si>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</si>
  <si>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</si>
  <si>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</si>
  <si>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</si>
  <si>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</si>
  <si>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</si>
  <si>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</si>
  <si>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</si>
  <si>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</si>
  <si>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</si>
  <si>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</si>
  <si>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</si>
  <si>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</si>
  <si>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</si>
  <si>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</si>
  <si>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</si>
  <si>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</si>
  <si>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</si>
  <si>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</si>
  <si>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</si>
  <si>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</si>
  <si>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</si>
  <si>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</si>
  <si>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</si>
  <si>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</si>
  <si>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</si>
  <si>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</si>
  <si>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</si>
  <si>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</si>
  <si>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</si>
  <si>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</si>
  <si>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</si>
  <si>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</si>
  <si>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</si>
  <si>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</si>
  <si>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</si>
  <si>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</si>
  <si>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</si>
  <si>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</si>
  <si>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</si>
  <si>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</si>
  <si>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</si>
  <si>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</si>
  <si>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</si>
  <si>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</si>
  <si>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</si>
  <si>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</si>
  <si>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</si>
  <si>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</si>
  <si>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</si>
  <si>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</si>
  <si>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</si>
  <si>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</si>
  <si>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</si>
  <si>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</si>
  <si>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</si>
  <si>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</si>
  <si>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</si>
  <si>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</si>
  <si>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</si>
  <si>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</si>
  <si>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</si>
  <si>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</si>
  <si>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</si>
  <si>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</si>
  <si>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</si>
  <si>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</si>
  <si>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</si>
  <si>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</si>
  <si>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</si>
  <si>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</si>
  <si>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</si>
  <si>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</si>
  <si>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</si>
  <si>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</si>
  <si>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</si>
  <si>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</si>
  <si>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</si>
  <si>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</si>
  <si>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</si>
  <si>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</si>
  <si>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</si>
  <si>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</si>
  <si>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</si>
  <si>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</si>
  <si>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</si>
  <si>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</si>
  <si>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</si>
  <si>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</si>
  <si>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</si>
  <si>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</si>
  <si>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</si>
  <si>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</si>
  <si>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</si>
  <si>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</si>
  <si>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</si>
  <si>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</si>
  <si>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</si>
  <si>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</si>
  <si>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</si>
  <si>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</si>
  <si>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</si>
  <si>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</si>
  <si>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</si>
  <si>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</si>
  <si>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</si>
  <si>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</si>
  <si>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</si>
  <si>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</si>
  <si>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</si>
  <si>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</si>
  <si>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</si>
  <si>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</si>
  <si>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</si>
  <si>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</si>
  <si>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</si>
  <si>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</si>
  <si>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</si>
  <si>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</si>
  <si>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</si>
  <si>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</si>
  <si>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</si>
  <si>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</si>
  <si>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</si>
  <si>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</si>
  <si>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</si>
  <si>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</si>
  <si>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</si>
  <si>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</si>
  <si>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</si>
  <si>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</si>
  <si>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</si>
  <si>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</si>
  <si>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</si>
  <si>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</si>
  <si>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</si>
  <si>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</si>
  <si>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</si>
  <si>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</si>
  <si>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</si>
  <si>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</si>
  <si>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広島県庄原市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</si>
  <si>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</si>
  <si>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</si>
  <si>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</si>
  <si>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</si>
  <si>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</si>
  <si>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</si>
  <si>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</si>
  <si>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</si>
  <si>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</si>
  <si>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</si>
  <si>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</si>
  <si>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</si>
  <si>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</si>
  <si>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</si>
  <si>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</si>
  <si>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</si>
  <si>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</si>
  <si>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</si>
  <si>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</si>
  <si>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</si>
  <si>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</si>
  <si>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</si>
  <si>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</si>
  <si>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</si>
  <si>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</si>
  <si>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</si>
  <si>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</si>
  <si>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</si>
  <si>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</si>
  <si>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</si>
  <si>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</si>
  <si>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</si>
  <si>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</si>
  <si>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</si>
  <si>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</si>
  <si>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</si>
  <si>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</si>
  <si>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</si>
  <si>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</si>
  <si>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</si>
  <si>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</si>
  <si>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</si>
  <si>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</si>
  <si>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</si>
  <si>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</si>
  <si>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</si>
  <si>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</si>
  <si>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</si>
  <si>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</si>
  <si>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</si>
  <si>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</si>
  <si>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</si>
  <si>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</si>
  <si>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</si>
  <si>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</si>
  <si>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</si>
  <si>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</si>
  <si>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</si>
  <si>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</si>
  <si>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</si>
  <si>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</si>
  <si>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</si>
  <si>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</si>
  <si>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</si>
  <si>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</si>
  <si>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</si>
  <si>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</si>
  <si>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</si>
  <si>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</si>
  <si>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</si>
  <si>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</si>
  <si>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</si>
  <si>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</si>
  <si>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</si>
  <si>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</si>
  <si>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</si>
  <si>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</si>
  <si>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</si>
  <si>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</si>
  <si>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</si>
  <si>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</si>
  <si>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</si>
  <si>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</si>
  <si>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</si>
  <si>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</si>
  <si>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</si>
  <si>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</si>
  <si>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</si>
  <si>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</si>
  <si>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</si>
  <si>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</si>
  <si>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</si>
  <si>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</si>
  <si>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</si>
  <si>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</si>
  <si>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</si>
  <si>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</si>
  <si>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</si>
  <si>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</si>
  <si>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</si>
  <si>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</si>
  <si>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</si>
  <si>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</si>
  <si>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</si>
  <si>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</si>
  <si>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</si>
  <si>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</si>
  <si>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</si>
  <si>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</si>
  <si>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</si>
  <si>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</si>
  <si>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</si>
  <si>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</si>
  <si>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</si>
  <si>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</si>
  <si>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</si>
  <si>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</si>
  <si>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</si>
  <si>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</si>
  <si>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</si>
  <si>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</si>
  <si>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</si>
  <si>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</si>
  <si>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</si>
  <si>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</si>
  <si>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</si>
  <si>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</si>
  <si>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</si>
  <si>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</si>
  <si>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</si>
  <si>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</si>
  <si>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</si>
  <si>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</si>
  <si>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</si>
  <si>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</si>
  <si>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</si>
  <si>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</si>
  <si>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</si>
  <si>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</si>
  <si>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</si>
  <si>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</si>
  <si>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</si>
  <si>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</si>
  <si>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</si>
  <si>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</si>
  <si>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</si>
  <si>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</si>
  <si>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</si>
  <si>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</si>
  <si>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</si>
  <si>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広島県庄原市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</si>
  <si>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</si>
  <si>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</si>
  <si>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</si>
  <si>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</si>
  <si>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</si>
  <si>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</si>
  <si>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</si>
  <si>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</si>
  <si>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</si>
  <si>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</si>
  <si>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</si>
  <si>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</si>
  <si>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</si>
  <si>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</si>
  <si>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</si>
  <si>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</si>
  <si>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</si>
  <si>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</si>
  <si>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</si>
  <si>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</si>
  <si>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</si>
  <si>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</si>
  <si>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</si>
  <si>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</si>
  <si>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</si>
  <si>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</si>
  <si>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</si>
  <si>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</si>
  <si>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</si>
  <si>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</si>
  <si>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</si>
  <si>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</si>
  <si>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</si>
  <si>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</si>
  <si>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</si>
  <si>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</si>
  <si>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</si>
  <si>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</si>
  <si>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</si>
  <si>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</si>
  <si>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</si>
  <si>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国民健康保険病院事業会計</t>
    <phoneticPr fontId="5"/>
  </si>
  <si>
    <t>法適用企業</t>
    <phoneticPr fontId="5"/>
  </si>
  <si>
    <t>下水道事業会計</t>
    <phoneticPr fontId="5"/>
  </si>
  <si>
    <t>農業集落排水事業特別会計</t>
    <phoneticPr fontId="5"/>
  </si>
  <si>
    <t>法非適用企業</t>
    <phoneticPr fontId="5"/>
  </si>
  <si>
    <t>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</si>
  <si>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</si>
  <si>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</si>
  <si>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</si>
  <si>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</si>
  <si>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</si>
  <si>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</si>
  <si>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</si>
  <si>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</si>
  <si>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</si>
  <si>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</si>
  <si>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</si>
  <si>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</si>
  <si>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</si>
  <si>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</si>
  <si>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</si>
  <si>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</si>
  <si>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</si>
  <si>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</si>
  <si>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</si>
  <si>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</si>
  <si>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</si>
  <si>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</si>
  <si>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</si>
  <si>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</si>
  <si>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</si>
  <si>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</si>
  <si>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</si>
  <si>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</si>
  <si>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</si>
  <si>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</si>
  <si>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</si>
  <si>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</si>
  <si>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</si>
  <si>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</si>
  <si>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</si>
  <si>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</si>
  <si>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</si>
  <si>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</si>
  <si>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</si>
  <si>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</si>
  <si>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</si>
  <si>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</si>
  <si>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</si>
  <si>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</si>
  <si>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</si>
  <si>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</si>
  <si>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</si>
  <si>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</si>
  <si>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</si>
  <si>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</si>
  <si>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</si>
  <si>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</si>
  <si>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</si>
  <si>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</si>
  <si>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</si>
  <si>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</si>
  <si>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</si>
  <si>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</si>
  <si>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</si>
  <si>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</si>
  <si>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</si>
  <si>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</si>
  <si>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</si>
  <si>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</si>
  <si>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</si>
  <si>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</si>
  <si>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</si>
  <si>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</si>
  <si>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</si>
  <si>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</si>
  <si>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</si>
  <si>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</si>
  <si>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</si>
  <si>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</si>
  <si>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</si>
  <si>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</si>
  <si>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</si>
  <si>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</si>
  <si>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</si>
  <si>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</si>
  <si>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</si>
  <si>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</si>
  <si>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</si>
  <si>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</si>
  <si>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</si>
  <si>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</si>
  <si>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</si>
  <si>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</si>
  <si>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</si>
  <si>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</si>
  <si>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</si>
  <si>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</si>
  <si>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</si>
  <si>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</si>
  <si>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</si>
  <si>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</si>
  <si>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</si>
  <si>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</si>
  <si>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</si>
  <si>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</si>
  <si>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</si>
  <si>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</si>
  <si>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</si>
  <si>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</si>
  <si>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</si>
  <si>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</si>
  <si>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</si>
  <si>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</si>
  <si>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</si>
  <si>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</si>
  <si>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</si>
  <si>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</si>
  <si>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</si>
  <si>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</si>
  <si>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</si>
  <si>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</si>
  <si>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</si>
  <si>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</si>
  <si>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</si>
  <si>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</si>
  <si>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</si>
  <si>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</si>
  <si>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</si>
  <si>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</si>
  <si>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</si>
  <si>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</si>
  <si>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</si>
  <si>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</si>
  <si>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</si>
  <si>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</si>
  <si>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</si>
  <si>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</si>
  <si>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</si>
  <si>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</si>
  <si>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</si>
  <si>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</si>
  <si>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0.65</t>
  </si>
  <si>
    <t>▲ 1.72</t>
  </si>
  <si>
    <t>▲ 2.28</t>
  </si>
  <si>
    <t>▲ 3.06</t>
  </si>
  <si>
    <t>国民健康保険病院事業会計</t>
  </si>
  <si>
    <t>一般会計</t>
  </si>
  <si>
    <t>介護保険特別会計</t>
  </si>
  <si>
    <t>下水道事業会計</t>
  </si>
  <si>
    <t>国民健康保険特別会計</t>
  </si>
  <si>
    <t>浄化槽整備事業特別会計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</si>
  <si>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</si>
  <si>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</si>
  <si>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</si>
  <si>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</si>
  <si>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</si>
  <si>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</si>
  <si>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</si>
  <si>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</si>
  <si>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</si>
  <si>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</si>
  <si>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</si>
  <si>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　</t>
    <phoneticPr fontId="2"/>
  </si>
  <si>
    <t>地域振興基金</t>
    <rPh sb="0" eb="2">
      <t>チイキ</t>
    </rPh>
    <rPh sb="2" eb="4">
      <t>シンコウ</t>
    </rPh>
    <rPh sb="4" eb="6">
      <t>キキン</t>
    </rPh>
    <phoneticPr fontId="2"/>
  </si>
  <si>
    <t>過疎地域持続的発展基金</t>
    <rPh sb="0" eb="2">
      <t>カソ</t>
    </rPh>
    <rPh sb="2" eb="4">
      <t>チイキ</t>
    </rPh>
    <rPh sb="4" eb="7">
      <t>ジゾクテキ</t>
    </rPh>
    <rPh sb="7" eb="9">
      <t>ハッテン</t>
    </rPh>
    <rPh sb="9" eb="11">
      <t>キキン</t>
    </rPh>
    <phoneticPr fontId="2"/>
  </si>
  <si>
    <t>森林環境整備基金</t>
    <rPh sb="0" eb="2">
      <t>シンリン</t>
    </rPh>
    <rPh sb="2" eb="4">
      <t>カンキョウ</t>
    </rPh>
    <rPh sb="4" eb="6">
      <t>セイビ</t>
    </rPh>
    <rPh sb="6" eb="8">
      <t>キキン</t>
    </rPh>
    <phoneticPr fontId="2"/>
  </si>
  <si>
    <t>ふるさと水と土の基金</t>
    <rPh sb="4" eb="5">
      <t>ミズ</t>
    </rPh>
    <rPh sb="6" eb="7">
      <t>ツチ</t>
    </rPh>
    <rPh sb="8" eb="10">
      <t>キキン</t>
    </rPh>
    <phoneticPr fontId="2"/>
  </si>
  <si>
    <t>ふるさと応援寄附基金</t>
    <rPh sb="4" eb="6">
      <t>オウエン</t>
    </rPh>
    <rPh sb="6" eb="8">
      <t>キフ</t>
    </rPh>
    <rPh sb="8" eb="10">
      <t>キキン</t>
    </rPh>
    <phoneticPr fontId="2"/>
  </si>
  <si>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</si>
  <si>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</si>
  <si>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</si>
  <si>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</si>
  <si>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</si>
  <si>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</si>
  <si>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</si>
  <si>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</si>
  <si>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</si>
  <si>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</si>
  <si>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</si>
  <si>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</si>
  <si>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</si>
  <si>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</si>
  <si>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</si>
  <si>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広島県水道広域連合企業団（水道事業会計）</t>
    <phoneticPr fontId="2"/>
  </si>
  <si>
    <t>広島県水道広域連合企業団（工業用水道事業会計）</t>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</si>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</sst>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C1F-4932-9D6B-E85CE66873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111941</c:v>
                </c:pt>
                <c:pt idx="1">
                  <c:v>148521</c:v>
                </c:pt>
                <c:pt idx="2">
                  <c:v>156034</c:v>
                </c:pt>
                <c:pt idx="3">
                  <c:v>156284</c:v>
                </c:pt>
                <c:pt idx="4">
                  <c:v>113716</c:v>
                </c:pt>
              </c:numCache>
            </c:numRef>
          </c:val>
          <c:smooth val="0"/>
          <c:extLst>
            <c:ext xmlns:c16="http://schemas.microsoft.com/office/drawing/2014/chart" uri="{C3380CC4-5D6E-409C-BE32-E72D297353CC}">
              <c16:uniqueId val="{00000001-BC1F-4932-9D6B-E85CE66873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2.81</c:v>
                </c:pt>
                <c:pt idx="1">
                  <c:v>2.81</c:v>
                </c:pt>
                <c:pt idx="2">
                  <c:v>6.81</c:v>
                </c:pt>
                <c:pt idx="3">
                  <c:v>4.68</c:v>
                </c:pt>
                <c:pt idx="4">
                  <c:v>2.69</c:v>
                </c:pt>
              </c:numCache>
            </c:numRef>
          </c:val>
          <c:extLst>
            <c:ext xmlns:c16="http://schemas.microsoft.com/office/drawing/2014/chart" uri="{C3380CC4-5D6E-409C-BE32-E72D297353CC}">
              <c16:uniqueId val="{00000000-7E9B-42BC-B9AE-111A6B9009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21.76</c:v>
                </c:pt>
                <c:pt idx="1">
                  <c:v>20.85</c:v>
                </c:pt>
                <c:pt idx="2">
                  <c:v>20.97</c:v>
                </c:pt>
                <c:pt idx="3">
                  <c:v>25.01</c:v>
                </c:pt>
                <c:pt idx="4">
                  <c:v>26.14</c:v>
                </c:pt>
              </c:numCache>
            </c:numRef>
          </c:val>
          <c:extLst>
            <c:ext xmlns:c16="http://schemas.microsoft.com/office/drawing/2014/chart" uri="{C3380CC4-5D6E-409C-BE32-E72D297353CC}">
              <c16:uniqueId val="{00000001-7E9B-42BC-B9AE-111A6B9009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-0.65</c:v>
                </c:pt>
                <c:pt idx="1">
                  <c:v>-1.72</c:v>
                </c:pt>
                <c:pt idx="2">
                  <c:v>6.48</c:v>
                </c:pt>
                <c:pt idx="3">
                  <c:v>-2.2799999999999998</c:v>
                </c:pt>
                <c:pt idx="4">
                  <c:v>-3.06</c:v>
                </c:pt>
              </c:numCache>
            </c:numRef>
          </c:val>
          <c:smooth val="0"/>
          <c:extLst>
            <c:ext xmlns:c16="http://schemas.microsoft.com/office/drawing/2014/chart" uri="{C3380CC4-5D6E-409C-BE32-E72D297353CC}">
              <c16:uniqueId val="{00000002-7E9B-42BC-B9AE-111A6B9009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8.73</c:v>
                </c:pt>
                <c:pt idx="2">
                  <c:v>#N/A</c:v>
                </c:pt>
                <c:pt idx="3">
                  <c:v>8.27</c:v>
                </c:pt>
                <c:pt idx="4">
                  <c:v>#N/A</c:v>
                </c:pt>
                <c:pt idx="5">
                  <c:v>8.0299999999999994</c:v>
                </c:pt>
                <c:pt idx="6">
                  <c:v>#N/A</c:v>
                </c:pt>
                <c:pt idx="7">
                  <c:v>8.56</c:v>
                </c:pt>
                <c:pt idx="8">
                  <c:v>#N/A</c:v>
                </c:pt>
                <c:pt idx="9">
                  <c:v>0</c:v>
                </c:pt>
              </c:numCache>
            </c:numRef>
          </c:val>
          <c:extLst>
            <c:ext xmlns:c16="http://schemas.microsoft.com/office/drawing/2014/chart" uri="{C3380CC4-5D6E-409C-BE32-E72D297353CC}">
              <c16:uniqueId val="{00000000-92DF-4405-B8B4-0D7BF0195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DF-4405-B8B4-0D7BF01956C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2DF-4405-B8B4-0D7BF01956C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0.01</c:v>
                </c:pt>
                <c:pt idx="8">
                  <c:v>#N/A</c:v>
                </c:pt>
                <c:pt idx="9">
                  <c:v>0.1</c:v>
                </c:pt>
              </c:numCache>
            </c:numRef>
          </c:val>
          <c:extLst>
            <c:ext xmlns:c16="http://schemas.microsoft.com/office/drawing/2014/chart" uri="{C3380CC4-5D6E-409C-BE32-E72D297353CC}">
              <c16:uniqueId val="{00000003-92DF-4405-B8B4-0D7BF01956CC}"/>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4-92DF-4405-B8B4-0D7BF01956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0.28999999999999998</c:v>
                </c:pt>
                <c:pt idx="4">
                  <c:v>#N/A</c:v>
                </c:pt>
                <c:pt idx="5">
                  <c:v>0.16</c:v>
                </c:pt>
                <c:pt idx="6">
                  <c:v>#N/A</c:v>
                </c:pt>
                <c:pt idx="7">
                  <c:v>0.17</c:v>
                </c:pt>
                <c:pt idx="8">
                  <c:v>#N/A</c:v>
                </c:pt>
                <c:pt idx="9">
                  <c:v>0.24</c:v>
                </c:pt>
              </c:numCache>
            </c:numRef>
          </c:val>
          <c:extLst>
            <c:ext xmlns:c16="http://schemas.microsoft.com/office/drawing/2014/chart" uri="{C3380CC4-5D6E-409C-BE32-E72D297353CC}">
              <c16:uniqueId val="{00000005-92DF-4405-B8B4-0D7BF01956C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0.16</c:v>
                </c:pt>
                <c:pt idx="4">
                  <c:v>#N/A</c:v>
                </c:pt>
                <c:pt idx="5">
                  <c:v>0.21</c:v>
                </c:pt>
                <c:pt idx="6">
                  <c:v>#N/A</c:v>
                </c:pt>
                <c:pt idx="7">
                  <c:v>0.26</c:v>
                </c:pt>
                <c:pt idx="8">
                  <c:v>#N/A</c:v>
                </c:pt>
                <c:pt idx="9">
                  <c:v>0.3</c:v>
                </c:pt>
              </c:numCache>
            </c:numRef>
          </c:val>
          <c:extLst>
            <c:ext xmlns:c16="http://schemas.microsoft.com/office/drawing/2014/chart" uri="{C3380CC4-5D6E-409C-BE32-E72D297353CC}">
              <c16:uniqueId val="{00000006-92DF-4405-B8B4-0D7BF01956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0.57999999999999996</c:v>
                </c:pt>
                <c:pt idx="4">
                  <c:v>#N/A</c:v>
                </c:pt>
                <c:pt idx="5">
                  <c:v>0.93</c:v>
                </c:pt>
                <c:pt idx="6">
                  <c:v>#N/A</c:v>
                </c:pt>
                <c:pt idx="7">
                  <c:v>0.94</c:v>
                </c:pt>
                <c:pt idx="8">
                  <c:v>#N/A</c:v>
                </c:pt>
                <c:pt idx="9">
                  <c:v>1.07</c:v>
                </c:pt>
              </c:numCache>
            </c:numRef>
          </c:val>
          <c:extLst>
            <c:ext xmlns:c16="http://schemas.microsoft.com/office/drawing/2014/chart" uri="{C3380CC4-5D6E-409C-BE32-E72D297353CC}">
              <c16:uniqueId val="{00000007-92DF-4405-B8B4-0D7BF01956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c:v>
                </c:pt>
                <c:pt idx="2">
                  <c:v>#N/A</c:v>
                </c:pt>
                <c:pt idx="3">
                  <c:v>2.81</c:v>
                </c:pt>
                <c:pt idx="4">
                  <c:v>#N/A</c:v>
                </c:pt>
                <c:pt idx="5">
                  <c:v>6.81</c:v>
                </c:pt>
                <c:pt idx="6">
                  <c:v>#N/A</c:v>
                </c:pt>
                <c:pt idx="7">
                  <c:v>4.67</c:v>
                </c:pt>
                <c:pt idx="8">
                  <c:v>#N/A</c:v>
                </c:pt>
                <c:pt idx="9">
                  <c:v>2.69</c:v>
                </c:pt>
              </c:numCache>
            </c:numRef>
          </c:val>
          <c:extLst>
            <c:ext xmlns:c16="http://schemas.microsoft.com/office/drawing/2014/chart" uri="{C3380CC4-5D6E-409C-BE32-E72D297353CC}">
              <c16:uniqueId val="{00000008-92DF-4405-B8B4-0D7BF01956C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3.24</c:v>
                </c:pt>
                <c:pt idx="2">
                  <c:v>#N/A</c:v>
                </c:pt>
                <c:pt idx="3">
                  <c:v>3.8</c:v>
                </c:pt>
                <c:pt idx="4">
                  <c:v>#N/A</c:v>
                </c:pt>
                <c:pt idx="5">
                  <c:v>4.66</c:v>
                </c:pt>
                <c:pt idx="6">
                  <c:v>#N/A</c:v>
                </c:pt>
                <c:pt idx="7">
                  <c:v>5.62</c:v>
                </c:pt>
                <c:pt idx="8">
                  <c:v>#N/A</c:v>
                </c:pt>
                <c:pt idx="9">
                  <c:v>6.22</c:v>
                </c:pt>
              </c:numCache>
            </c:numRef>
          </c:val>
          <c:extLst>
            <c:ext xmlns:c16="http://schemas.microsoft.com/office/drawing/2014/chart" uri="{C3380CC4-5D6E-409C-BE32-E72D297353CC}">
              <c16:uniqueId val="{00000009-92DF-4405-B8B4-0D7BF0195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3448</c:v>
                </c:pt>
                <c:pt idx="5">
                  <c:v>3566</c:v>
                </c:pt>
                <c:pt idx="8">
                  <c:v>3653</c:v>
                </c:pt>
                <c:pt idx="11">
                  <c:v>3715</c:v>
                </c:pt>
                <c:pt idx="14">
                  <c:v>3678</c:v>
                </c:pt>
              </c:numCache>
            </c:numRef>
          </c:val>
          <c:extLst>
            <c:ext xmlns:c16="http://schemas.microsoft.com/office/drawing/2014/chart" uri="{C3380CC4-5D6E-409C-BE32-E72D297353CC}">
              <c16:uniqueId val="{00000000-B9A9-4D78-B9BC-E1CD15046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A9-4D78-B9BC-E1CD15046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95</c:v>
                </c:pt>
                <c:pt idx="3">
                  <c:v>80</c:v>
                </c:pt>
                <c:pt idx="6">
                  <c:v>67</c:v>
                </c:pt>
                <c:pt idx="9">
                  <c:v>68</c:v>
                </c:pt>
                <c:pt idx="12">
                  <c:v>62</c:v>
                </c:pt>
              </c:numCache>
            </c:numRef>
          </c:val>
          <c:extLst>
            <c:ext xmlns:c16="http://schemas.microsoft.com/office/drawing/2014/chart" uri="{C3380CC4-5D6E-409C-BE32-E72D297353CC}">
              <c16:uniqueId val="{00000002-B9A9-4D78-B9BC-E1CD15046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7</c:v>
                </c:pt>
                <c:pt idx="6">
                  <c:v>3</c:v>
                </c:pt>
                <c:pt idx="9">
                  <c:v>0</c:v>
                </c:pt>
                <c:pt idx="12">
                  <c:v>188</c:v>
                </c:pt>
              </c:numCache>
            </c:numRef>
          </c:val>
          <c:extLst>
            <c:ext xmlns:c16="http://schemas.microsoft.com/office/drawing/2014/chart" uri="{C3380CC4-5D6E-409C-BE32-E72D297353CC}">
              <c16:uniqueId val="{00000003-B9A9-4D78-B9BC-E1CD15046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853</c:v>
                </c:pt>
                <c:pt idx="3">
                  <c:v>862</c:v>
                </c:pt>
                <c:pt idx="6">
                  <c:v>874</c:v>
                </c:pt>
                <c:pt idx="9">
                  <c:v>873</c:v>
                </c:pt>
                <c:pt idx="12">
                  <c:v>680</c:v>
                </c:pt>
              </c:numCache>
            </c:numRef>
          </c:val>
          <c:extLst>
            <c:ext xmlns:c16="http://schemas.microsoft.com/office/drawing/2014/chart" uri="{C3380CC4-5D6E-409C-BE32-E72D297353CC}">
              <c16:uniqueId val="{00000004-B9A9-4D78-B9BC-E1CD15046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9-4D78-B9BC-E1CD15046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A9-4D78-B9BC-E1CD15046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4018</c:v>
                </c:pt>
                <c:pt idx="3">
                  <c:v>4200</c:v>
                </c:pt>
                <c:pt idx="6">
                  <c:v>4306</c:v>
                </c:pt>
                <c:pt idx="9">
                  <c:v>4490</c:v>
                </c:pt>
                <c:pt idx="12">
                  <c:v>4358</c:v>
                </c:pt>
              </c:numCache>
            </c:numRef>
          </c:val>
          <c:extLst>
            <c:ext xmlns:c16="http://schemas.microsoft.com/office/drawing/2014/chart" uri="{C3380CC4-5D6E-409C-BE32-E72D297353CC}">
              <c16:uniqueId val="{00000007-B9A9-4D78-B9BC-E1CD150464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1527</c:v>
                </c:pt>
                <c:pt idx="2">
                  <c:v>#N/A</c:v>
                </c:pt>
                <c:pt idx="3">
                  <c:v>#N/A</c:v>
                </c:pt>
                <c:pt idx="4">
                  <c:v>1583</c:v>
                </c:pt>
                <c:pt idx="5">
                  <c:v>#N/A</c:v>
                </c:pt>
                <c:pt idx="6">
                  <c:v>#N/A</c:v>
                </c:pt>
                <c:pt idx="7">
                  <c:v>1597</c:v>
                </c:pt>
                <c:pt idx="8">
                  <c:v>#N/A</c:v>
                </c:pt>
                <c:pt idx="9">
                  <c:v>#N/A</c:v>
                </c:pt>
                <c:pt idx="10">
                  <c:v>1716</c:v>
                </c:pt>
                <c:pt idx="11">
                  <c:v>#N/A</c:v>
                </c:pt>
                <c:pt idx="12">
                  <c:v>#N/A</c:v>
                </c:pt>
                <c:pt idx="13">
                  <c:v>1610</c:v>
                </c:pt>
                <c:pt idx="14">
                  <c:v>#N/A</c:v>
                </c:pt>
              </c:numCache>
            </c:numRef>
          </c:val>
          <c:smooth val="0"/>
          <c:extLst>
            <c:ext xmlns:c16="http://schemas.microsoft.com/office/drawing/2014/chart" uri="{C3380CC4-5D6E-409C-BE32-E72D297353CC}">
              <c16:uniqueId val="{00000008-B9A9-4D78-B9BC-E1CD150464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32409</c:v>
                </c:pt>
                <c:pt idx="5">
                  <c:v>32920</c:v>
                </c:pt>
                <c:pt idx="8">
                  <c:v>31654</c:v>
                </c:pt>
                <c:pt idx="11">
                  <c:v>31841</c:v>
                </c:pt>
                <c:pt idx="14">
                  <c:v>30390</c:v>
                </c:pt>
              </c:numCache>
            </c:numRef>
          </c:val>
          <c:extLst>
            <c:ext xmlns:c16="http://schemas.microsoft.com/office/drawing/2014/chart" uri="{C3380CC4-5D6E-409C-BE32-E72D297353CC}">
              <c16:uniqueId val="{00000000-0453-4ABC-A7E7-1B78408911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190</c:v>
                </c:pt>
                <c:pt idx="5">
                  <c:v>186</c:v>
                </c:pt>
                <c:pt idx="8">
                  <c:v>95</c:v>
                </c:pt>
                <c:pt idx="11">
                  <c:v>73</c:v>
                </c:pt>
                <c:pt idx="14">
                  <c:v>100</c:v>
                </c:pt>
              </c:numCache>
            </c:numRef>
          </c:val>
          <c:extLst>
            <c:ext xmlns:c16="http://schemas.microsoft.com/office/drawing/2014/chart" uri="{C3380CC4-5D6E-409C-BE32-E72D297353CC}">
              <c16:uniqueId val="{00000001-0453-4ABC-A7E7-1B78408911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4557</c:v>
                </c:pt>
                <c:pt idx="5">
                  <c:v>4676</c:v>
                </c:pt>
                <c:pt idx="8">
                  <c:v>4940</c:v>
                </c:pt>
                <c:pt idx="11">
                  <c:v>5696</c:v>
                </c:pt>
                <c:pt idx="14">
                  <c:v>6104</c:v>
                </c:pt>
              </c:numCache>
            </c:numRef>
          </c:val>
          <c:extLst>
            <c:ext xmlns:c16="http://schemas.microsoft.com/office/drawing/2014/chart" uri="{C3380CC4-5D6E-409C-BE32-E72D297353CC}">
              <c16:uniqueId val="{00000002-0453-4ABC-A7E7-1B78408911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53-4ABC-A7E7-1B78408911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53-4ABC-A7E7-1B78408911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0453-4ABC-A7E7-1B78408911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3755</c:v>
                </c:pt>
                <c:pt idx="3">
                  <c:v>3769</c:v>
                </c:pt>
                <c:pt idx="6">
                  <c:v>3798</c:v>
                </c:pt>
                <c:pt idx="9">
                  <c:v>3815</c:v>
                </c:pt>
                <c:pt idx="12">
                  <c:v>3981</c:v>
                </c:pt>
              </c:numCache>
            </c:numRef>
          </c:val>
          <c:extLst>
            <c:ext xmlns:c16="http://schemas.microsoft.com/office/drawing/2014/chart" uri="{C3380CC4-5D6E-409C-BE32-E72D297353CC}">
              <c16:uniqueId val="{00000006-0453-4ABC-A7E7-1B78408911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c:v>
                </c:pt>
                <c:pt idx="3">
                  <c:v>3</c:v>
                </c:pt>
                <c:pt idx="6">
                  <c:v>0</c:v>
                </c:pt>
                <c:pt idx="9">
                  <c:v>0</c:v>
                </c:pt>
                <c:pt idx="12">
                  <c:v>1242</c:v>
                </c:pt>
              </c:numCache>
            </c:numRef>
          </c:val>
          <c:extLst>
            <c:ext xmlns:c16="http://schemas.microsoft.com/office/drawing/2014/chart" uri="{C3380CC4-5D6E-409C-BE32-E72D297353CC}">
              <c16:uniqueId val="{00000007-0453-4ABC-A7E7-1B78408911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9537</c:v>
                </c:pt>
                <c:pt idx="3">
                  <c:v>8967</c:v>
                </c:pt>
                <c:pt idx="6">
                  <c:v>8514</c:v>
                </c:pt>
                <c:pt idx="9">
                  <c:v>8105</c:v>
                </c:pt>
                <c:pt idx="12">
                  <c:v>5929</c:v>
                </c:pt>
              </c:numCache>
            </c:numRef>
          </c:val>
          <c:extLst>
            <c:ext xmlns:c16="http://schemas.microsoft.com/office/drawing/2014/chart" uri="{C3380CC4-5D6E-409C-BE32-E72D297353CC}">
              <c16:uniqueId val="{00000008-0453-4ABC-A7E7-1B78408911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683</c:v>
                </c:pt>
                <c:pt idx="3">
                  <c:v>622</c:v>
                </c:pt>
                <c:pt idx="6">
                  <c:v>563</c:v>
                </c:pt>
                <c:pt idx="9">
                  <c:v>505</c:v>
                </c:pt>
                <c:pt idx="12">
                  <c:v>449</c:v>
                </c:pt>
              </c:numCache>
            </c:numRef>
          </c:val>
          <c:extLst>
            <c:ext xmlns:c16="http://schemas.microsoft.com/office/drawing/2014/chart" uri="{C3380CC4-5D6E-409C-BE32-E72D297353CC}">
              <c16:uniqueId val="{00000009-0453-4ABC-A7E7-1B78408911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38578</c:v>
                </c:pt>
                <c:pt idx="3">
                  <c:v>38631</c:v>
                </c:pt>
                <c:pt idx="6">
                  <c:v>38569</c:v>
                </c:pt>
                <c:pt idx="9">
                  <c:v>37091</c:v>
                </c:pt>
                <c:pt idx="12">
                  <c:v>35371</c:v>
                </c:pt>
              </c:numCache>
            </c:numRef>
          </c:val>
          <c:extLst>
            <c:ext xmlns:c16="http://schemas.microsoft.com/office/drawing/2014/chart" uri="{C3380CC4-5D6E-409C-BE32-E72D297353CC}">
              <c16:uniqueId val="{0000000A-0453-4ABC-A7E7-1B78408911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15408</c:v>
                </c:pt>
                <c:pt idx="2">
                  <c:v>#N/A</c:v>
                </c:pt>
                <c:pt idx="3">
                  <c:v>#N/A</c:v>
                </c:pt>
                <c:pt idx="4">
                  <c:v>14211</c:v>
                </c:pt>
                <c:pt idx="5">
                  <c:v>#N/A</c:v>
                </c:pt>
                <c:pt idx="6">
                  <c:v>#N/A</c:v>
                </c:pt>
                <c:pt idx="7">
                  <c:v>14756</c:v>
                </c:pt>
                <c:pt idx="8">
                  <c:v>#N/A</c:v>
                </c:pt>
                <c:pt idx="9">
                  <c:v>#N/A</c:v>
                </c:pt>
                <c:pt idx="10">
                  <c:v>11906</c:v>
                </c:pt>
                <c:pt idx="11">
                  <c:v>#N/A</c:v>
                </c:pt>
                <c:pt idx="12">
                  <c:v>#N/A</c:v>
                </c:pt>
                <c:pt idx="13">
                  <c:v>10378</c:v>
                </c:pt>
                <c:pt idx="14">
                  <c:v>#N/A</c:v>
                </c:pt>
              </c:numCache>
            </c:numRef>
          </c:val>
          <c:smooth val="0"/>
          <c:extLst>
            <c:ext xmlns:c16="http://schemas.microsoft.com/office/drawing/2014/chart" uri="{C3380CC4-5D6E-409C-BE32-E72D297353CC}">
              <c16:uniqueId val="{0000000B-0453-4ABC-A7E7-1B78408911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3829</c:v>
                </c:pt>
                <c:pt idx="1">
                  <c:v>4459</c:v>
                </c:pt>
                <c:pt idx="2">
                  <c:v>4679</c:v>
                </c:pt>
              </c:numCache>
            </c:numRef>
          </c:val>
          <c:extLst>
            <c:ext xmlns:c16="http://schemas.microsoft.com/office/drawing/2014/chart" uri="{C3380CC4-5D6E-409C-BE32-E72D297353CC}">
              <c16:uniqueId val="{00000000-F628-4FAA-A4DE-4A494E4756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72</c:v>
                </c:pt>
              </c:numCache>
            </c:numRef>
          </c:val>
          <c:extLst>
            <c:ext xmlns:c16="http://schemas.microsoft.com/office/drawing/2014/chart" uri="{C3380CC4-5D6E-409C-BE32-E72D297353CC}">
              <c16:uniqueId val="{00000001-F628-4FAA-A4DE-4A494E4756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3269</c:v>
                </c:pt>
                <c:pt idx="1">
                  <c:v>2784</c:v>
                </c:pt>
                <c:pt idx="2">
                  <c:v>2842</c:v>
                </c:pt>
              </c:numCache>
            </c:numRef>
          </c:val>
          <c:extLst>
            <c:ext xmlns:c16="http://schemas.microsoft.com/office/drawing/2014/chart" uri="{C3380CC4-5D6E-409C-BE32-E72D297353CC}">
              <c16:uniqueId val="{00000002-F628-4FAA-A4DE-4A494E4756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前年度と同数値の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となり、依然として類似団体平均を下回っている。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人口減少や過疎化などの影響により大幅な税収等の増加は見込めず、急激な改善は難しい状況にある。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月に改訂した「第２期持続可能な財政運営プラン ～後期実施計画～」に基づ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一般会計繰出金の削減や地方債繰上償還などによる歳出削減、税収の徴収率の向上や新たな財源確保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歳入確保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の効果を検証したうえで、令和７年度に次期プランを作成し改善に向けた取り組みを進める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、普通交付税の増などにより経常一般財源等が増額（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百万円）となったものの、労務単価の上昇や価格高騰の影響により物件費が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％と増加したことに加え、人件費が消防団員報酬見直し、職員給改定などにより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％に増加したことで、経常経費充当一般財源が増額（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依然、類似団体の平均値を上回っているため、義務的経費の抑制、一般財源による歳入確保に努め、経常収支比率の低下を図る。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61</xdr:row>
      <xdr:rowOff>91803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1233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61</xdr:row>
      <xdr:rowOff>53884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75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61</xdr:row>
      <xdr:rowOff>43543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755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43543</xdr:rowOff>
    </xdr:from>
    <xdr:to>
      <xdr:col>11</xdr:col>
      <xdr:colOff>31750</xdr:colOff>
      <xdr:row>61</xdr:row>
      <xdr:rowOff>88356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0199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41003</xdr:rowOff>
    </xdr:from>
    <xdr:to>
      <xdr:col>23</xdr:col>
      <xdr:colOff>184150</xdr:colOff>
      <xdr:row>61</xdr:row>
      <xdr:rowOff>142603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3084</xdr:rowOff>
    </xdr:from>
    <xdr:to>
      <xdr:col>19</xdr:col>
      <xdr:colOff>184150</xdr:colOff>
      <xdr:row>61</xdr:row>
      <xdr:rowOff>104684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89461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116131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人件費については、給与改定や消防団員報酬の処遇改善などにより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また、物件費については、小学校教科用図書改訂に係る教師用指導書購入による増額（</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百万円）などがあったが、除雪経費の減（△</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百万円）などにより、物件費全体では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なお、施設の維持管理業務の大半を法人等への委託や指定管理者制度の活用を行っていることから物件費が高止まりしていることに加え、人口減少の影響により、人口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人当たりの決算額が多額となっている。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135246</xdr:rowOff>
    </xdr:from>
    <xdr:to>
      <xdr:col>23</xdr:col>
      <xdr:colOff>133350</xdr:colOff>
      <xdr:row>82</xdr:row>
      <xdr:rowOff>138379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94146"/>
          <a:ext cx="8382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111449</xdr:rowOff>
    </xdr:from>
    <xdr:to>
      <xdr:col>19</xdr:col>
      <xdr:colOff>133350</xdr:colOff>
      <xdr:row>82</xdr:row>
      <xdr:rowOff>135246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0349"/>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100606</xdr:rowOff>
    </xdr:from>
    <xdr:to>
      <xdr:col>15</xdr:col>
      <xdr:colOff>82550</xdr:colOff>
      <xdr:row>82</xdr:row>
      <xdr:rowOff>111449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59506"/>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75986</xdr:rowOff>
    </xdr:from>
    <xdr:to>
      <xdr:col>11</xdr:col>
      <xdr:colOff>31750</xdr:colOff>
      <xdr:row>82</xdr:row>
      <xdr:rowOff>100606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34886"/>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87579</xdr:rowOff>
    </xdr:from>
    <xdr:to>
      <xdr:col>23</xdr:col>
      <xdr:colOff>184150</xdr:colOff>
      <xdr:row>83</xdr:row>
      <xdr:rowOff>17729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59656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84446</xdr:rowOff>
    </xdr:from>
    <xdr:to>
      <xdr:col>19</xdr:col>
      <xdr:colOff>184150</xdr:colOff>
      <xdr:row>83</xdr:row>
      <xdr:rowOff>14596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170823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29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60649</xdr:rowOff>
    </xdr:from>
    <xdr:to>
      <xdr:col>15</xdr:col>
      <xdr:colOff>133350</xdr:colOff>
      <xdr:row>82</xdr:row>
      <xdr:rowOff>162249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147026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0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49806</xdr:rowOff>
    </xdr:from>
    <xdr:to>
      <xdr:col>11</xdr:col>
      <xdr:colOff>82550</xdr:colOff>
      <xdr:row>82</xdr:row>
      <xdr:rowOff>151406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136183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9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25186</xdr:rowOff>
    </xdr:from>
    <xdr:to>
      <xdr:col>7</xdr:col>
      <xdr:colOff>31750</xdr:colOff>
      <xdr:row>82</xdr:row>
      <xdr:rowOff>126786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111563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7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今後も、給料体系の見直し等を通じ引き続き縮減に努める。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7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9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34572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市の面積が広大で、類似団体と比較して、支所を多く配置しなくてはいけないことから、平均を上回っている。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89493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58263"/>
          <a:ext cx="8382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28363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4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157183</xdr:rowOff>
    </xdr:from>
    <xdr:to>
      <xdr:col>72</xdr:col>
      <xdr:colOff>203200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15633"/>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142706</xdr:rowOff>
    </xdr:from>
    <xdr:to>
      <xdr:col>68</xdr:col>
      <xdr:colOff>152400</xdr:colOff>
      <xdr:row>61</xdr:row>
      <xdr:rowOff>157183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01156"/>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38693</xdr:rowOff>
    </xdr:from>
    <xdr:to>
      <xdr:col>81</xdr:col>
      <xdr:colOff>95250</xdr:colOff>
      <xdr:row>62</xdr:row>
      <xdr:rowOff>140293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47854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106383</xdr:rowOff>
    </xdr:from>
    <xdr:to>
      <xdr:col>68</xdr:col>
      <xdr:colOff>203200</xdr:colOff>
      <xdr:row>62</xdr:row>
      <xdr:rowOff>36533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21310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5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91906</xdr:rowOff>
    </xdr:from>
    <xdr:to>
      <xdr:col>64</xdr:col>
      <xdr:colOff>152400</xdr:colOff>
      <xdr:row>62</xdr:row>
      <xdr:rowOff>22056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6833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3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今後も公債費負担適正化計画に沿った計画的な市債発行に努めることにより、実質公債費比率の着実な低減を図る。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66252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0789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64241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0185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76306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018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102447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199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今後も公債費負担適正化計画に沿った計画的な市債発行に努めることにより、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比率の着実な低減を図る。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40767</xdr:rowOff>
    </xdr:from>
    <xdr:to>
      <xdr:col>81</xdr:col>
      <xdr:colOff>44450</xdr:colOff>
      <xdr:row>17</xdr:row>
      <xdr:rowOff>130852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55417"/>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130852</xdr:rowOff>
    </xdr:from>
    <xdr:to>
      <xdr:col>77</xdr:col>
      <xdr:colOff>44450</xdr:colOff>
      <xdr:row>18</xdr:row>
      <xdr:rowOff>92117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4550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92117</xdr:rowOff>
    </xdr:from>
    <xdr:to>
      <xdr:col>72</xdr:col>
      <xdr:colOff>203200</xdr:colOff>
      <xdr:row>18</xdr:row>
      <xdr:rowOff>97748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7821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97748</xdr:rowOff>
    </xdr:from>
    <xdr:to>
      <xdr:col>68</xdr:col>
      <xdr:colOff>152400</xdr:colOff>
      <xdr:row>19</xdr:row>
      <xdr:rowOff>13165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838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80052</xdr:rowOff>
    </xdr:from>
    <xdr:to>
      <xdr:col>77</xdr:col>
      <xdr:colOff>95250</xdr:colOff>
      <xdr:row>18</xdr:row>
      <xdr:rowOff>10202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166429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1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41317</xdr:rowOff>
    </xdr:from>
    <xdr:to>
      <xdr:col>73</xdr:col>
      <xdr:colOff>44450</xdr:colOff>
      <xdr:row>18</xdr:row>
      <xdr:rowOff>142917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127694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1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46948</xdr:rowOff>
    </xdr:from>
    <xdr:to>
      <xdr:col>68</xdr:col>
      <xdr:colOff>203200</xdr:colOff>
      <xdr:row>18</xdr:row>
      <xdr:rowOff>148548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133325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1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133816</xdr:rowOff>
    </xdr:from>
    <xdr:to>
      <xdr:col>64</xdr:col>
      <xdr:colOff>152400</xdr:colOff>
      <xdr:row>19</xdr:row>
      <xdr:rowOff>63966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48742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類似団体と同水準ではあるが、ごみ処理事業の大部分を直営で行っているため、その維持管理経費が多額となる傾向にある。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また、旧市町毎にある公共施設・保育所等の維持管理経費、小中学生の通学にかかる経費、指定管理者制度の活用による影響に加え、労務単価の高騰などが大きな要因である。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これは、人口減少による影響を受けつつも、自立支援事業や生活保護扶助事業等の増額による影響により、扶助費が高止まりとなっていることが要因である。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病院事業、下水道事業、介護保険事業、後期高齢者医療事業などの特別会計への多額の繰出金が必要となっている。一般会計繰出方針に沿った繰出しを行い、特別会計の健全化を進め、繰出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自治振興区への補助交付金、市立病院や消防組合への負担金などが多数・多額となっている。また、高齢化の進展などにより今後も社会保障関係経費の増加傾向が続くと見込まれる。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任意の繰上償還と公債費負担適正化計画の着実な実施により、段階的に市債残高が減少している。実質公債費率も平成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年度をピークに減少に転じており、平成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％を下回り、令和５年度決算では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117475</xdr:rowOff>
    </xdr:from>
    <xdr:to>
      <xdr:col>24</xdr:col>
      <xdr:colOff>25400</xdr:colOff>
      <xdr:row>75</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762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98425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40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66675</xdr:rowOff>
    </xdr:from>
    <xdr:to>
      <xdr:col>24</xdr:col>
      <xdr:colOff>76200</xdr:colOff>
      <xdr:row>75</xdr:row>
      <xdr:rowOff>168275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38752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154957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124477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47625</xdr:rowOff>
    </xdr:from>
    <xdr:to>
      <xdr:col>11</xdr:col>
      <xdr:colOff>60325</xdr:colOff>
      <xdr:row>75</xdr:row>
      <xdr:rowOff>149225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134002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社会保障関係経費の増加、物価や労務単価の上昇傾向等に伴い、全体で増加傾向となり、令和５年度決算では前年度と比較して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本市の財政状況を総合的に勘案しながら、事業の緊急性と優先度等を考慮すると共に、必要な事業規模及び費用対効果を十分に精査し、計画的に事業を進める必要がある。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246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246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78994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7714</xdr:rowOff>
    </xdr:from>
    <xdr:to>
      <xdr:col>29</xdr:col>
      <xdr:colOff>127000</xdr:colOff>
      <xdr:row>15</xdr:row>
      <xdr:rowOff>106600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7089"/>
          <a:ext cx="647700" cy="9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85787</xdr:rowOff>
    </xdr:from>
    <xdr:to>
      <xdr:col>26</xdr:col>
      <xdr:colOff>50800</xdr:colOff>
      <xdr:row>15</xdr:row>
      <xdr:rowOff>106600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05162"/>
          <a:ext cx="698500" cy="2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85787</xdr:rowOff>
    </xdr:from>
    <xdr:to>
      <xdr:col>22</xdr:col>
      <xdr:colOff>114300</xdr:colOff>
      <xdr:row>15</xdr:row>
      <xdr:rowOff>146083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05162"/>
          <a:ext cx="698500" cy="6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146083</xdr:rowOff>
    </xdr:from>
    <xdr:to>
      <xdr:col>18</xdr:col>
      <xdr:colOff>177800</xdr:colOff>
      <xdr:row>15</xdr:row>
      <xdr:rowOff>170641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5458"/>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128364</xdr:rowOff>
    </xdr:from>
    <xdr:to>
      <xdr:col>29</xdr:col>
      <xdr:colOff>177800</xdr:colOff>
      <xdr:row>15</xdr:row>
      <xdr:rowOff>58514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144891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55800</xdr:rowOff>
    </xdr:from>
    <xdr:to>
      <xdr:col>26</xdr:col>
      <xdr:colOff>101600</xdr:colOff>
      <xdr:row>15</xdr:row>
      <xdr:rowOff>157400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167577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34987</xdr:rowOff>
    </xdr:from>
    <xdr:to>
      <xdr:col>22</xdr:col>
      <xdr:colOff>165100</xdr:colOff>
      <xdr:row>15</xdr:row>
      <xdr:rowOff>136587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146764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95283</xdr:rowOff>
    </xdr:from>
    <xdr:to>
      <xdr:col>19</xdr:col>
      <xdr:colOff>38100</xdr:colOff>
      <xdr:row>16</xdr:row>
      <xdr:rowOff>25433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35610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119841</xdr:rowOff>
    </xdr:from>
    <xdr:to>
      <xdr:col>15</xdr:col>
      <xdr:colOff>101600</xdr:colOff>
      <xdr:row>16</xdr:row>
      <xdr:rowOff>49991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60168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314472</xdr:rowOff>
    </xdr:from>
    <xdr:to>
      <xdr:col>29</xdr:col>
      <xdr:colOff>127000</xdr:colOff>
      <xdr:row>37</xdr:row>
      <xdr:rowOff>322015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39172"/>
          <a:ext cx="647700" cy="7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314472</xdr:rowOff>
    </xdr:from>
    <xdr:to>
      <xdr:col>26</xdr:col>
      <xdr:colOff>50800</xdr:colOff>
      <xdr:row>37</xdr:row>
      <xdr:rowOff>329866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39172"/>
          <a:ext cx="698500" cy="1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329866</xdr:rowOff>
    </xdr:from>
    <xdr:to>
      <xdr:col>22</xdr:col>
      <xdr:colOff>114300</xdr:colOff>
      <xdr:row>37</xdr:row>
      <xdr:rowOff>335088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54566"/>
          <a:ext cx="698500" cy="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335088</xdr:rowOff>
    </xdr:from>
    <xdr:to>
      <xdr:col>18</xdr:col>
      <xdr:colOff>177800</xdr:colOff>
      <xdr:row>38</xdr:row>
      <xdr:rowOff>398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59788"/>
          <a:ext cx="698500" cy="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271215</xdr:rowOff>
    </xdr:from>
    <xdr:to>
      <xdr:col>29</xdr:col>
      <xdr:colOff>177800</xdr:colOff>
      <xdr:row>38</xdr:row>
      <xdr:rowOff>29915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39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116292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263672</xdr:rowOff>
    </xdr:from>
    <xdr:to>
      <xdr:col>26</xdr:col>
      <xdr:colOff>101600</xdr:colOff>
      <xdr:row>38</xdr:row>
      <xdr:rowOff>22372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8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279066</xdr:rowOff>
    </xdr:from>
    <xdr:to>
      <xdr:col>22</xdr:col>
      <xdr:colOff>165100</xdr:colOff>
      <xdr:row>38</xdr:row>
      <xdr:rowOff>37766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0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47943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284288</xdr:rowOff>
    </xdr:from>
    <xdr:to>
      <xdr:col>19</xdr:col>
      <xdr:colOff>38100</xdr:colOff>
      <xdr:row>38</xdr:row>
      <xdr:rowOff>42988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0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53165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292498</xdr:rowOff>
    </xdr:from>
    <xdr:to>
      <xdr:col>15</xdr:col>
      <xdr:colOff>101600</xdr:colOff>
      <xdr:row>38</xdr:row>
      <xdr:rowOff>51198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1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61375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64186</xdr:rowOff>
    </xdr:from>
    <xdr:to>
      <xdr:col>24</xdr:col>
      <xdr:colOff>63500</xdr:colOff>
      <xdr:row>35</xdr:row>
      <xdr:rowOff>135553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4936"/>
          <a:ext cx="83820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116470</xdr:rowOff>
    </xdr:from>
    <xdr:to>
      <xdr:col>19</xdr:col>
      <xdr:colOff>177800</xdr:colOff>
      <xdr:row>35</xdr:row>
      <xdr:rowOff>135553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17220"/>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116470</xdr:rowOff>
    </xdr:from>
    <xdr:to>
      <xdr:col>15</xdr:col>
      <xdr:colOff>50800</xdr:colOff>
      <xdr:row>36</xdr:row>
      <xdr:rowOff>2159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7220"/>
          <a:ext cx="889000" cy="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2159</xdr:rowOff>
    </xdr:from>
    <xdr:to>
      <xdr:col>10</xdr:col>
      <xdr:colOff>114300</xdr:colOff>
      <xdr:row>36</xdr:row>
      <xdr:rowOff>28524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4359"/>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13386</xdr:rowOff>
    </xdr:from>
    <xdr:to>
      <xdr:col>24</xdr:col>
      <xdr:colOff>114300</xdr:colOff>
      <xdr:row>35</xdr:row>
      <xdr:rowOff>114986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36263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84753</xdr:rowOff>
    </xdr:from>
    <xdr:to>
      <xdr:col>20</xdr:col>
      <xdr:colOff>38100</xdr:colOff>
      <xdr:row>36</xdr:row>
      <xdr:rowOff>14903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31430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65670</xdr:rowOff>
    </xdr:from>
    <xdr:to>
      <xdr:col>15</xdr:col>
      <xdr:colOff>101600</xdr:colOff>
      <xdr:row>35</xdr:row>
      <xdr:rowOff>167270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12347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4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122809</xdr:rowOff>
    </xdr:from>
    <xdr:to>
      <xdr:col>10</xdr:col>
      <xdr:colOff>165100</xdr:colOff>
      <xdr:row>36</xdr:row>
      <xdr:rowOff>52959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69486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149174</xdr:rowOff>
    </xdr:from>
    <xdr:to>
      <xdr:col>6</xdr:col>
      <xdr:colOff>38100</xdr:colOff>
      <xdr:row>36</xdr:row>
      <xdr:rowOff>79324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95851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2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116663</xdr:rowOff>
    </xdr:from>
    <xdr:to>
      <xdr:col>24</xdr:col>
      <xdr:colOff>63500</xdr:colOff>
      <xdr:row>57</xdr:row>
      <xdr:rowOff>127188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89313"/>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116663</xdr:rowOff>
    </xdr:from>
    <xdr:to>
      <xdr:col>19</xdr:col>
      <xdr:colOff>177800</xdr:colOff>
      <xdr:row>57</xdr:row>
      <xdr:rowOff>145541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89313"/>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145541</xdr:rowOff>
    </xdr:from>
    <xdr:to>
      <xdr:col>15</xdr:col>
      <xdr:colOff>50800</xdr:colOff>
      <xdr:row>57</xdr:row>
      <xdr:rowOff>148730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819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148730</xdr:rowOff>
    </xdr:from>
    <xdr:to>
      <xdr:col>10</xdr:col>
      <xdr:colOff>114300</xdr:colOff>
      <xdr:row>57</xdr:row>
      <xdr:rowOff>160737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1380"/>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76388</xdr:rowOff>
    </xdr:from>
    <xdr:to>
      <xdr:col>24</xdr:col>
      <xdr:colOff>114300</xdr:colOff>
      <xdr:row>58</xdr:row>
      <xdr:rowOff>6538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99265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0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65863</xdr:rowOff>
    </xdr:from>
    <xdr:to>
      <xdr:col>20</xdr:col>
      <xdr:colOff>38100</xdr:colOff>
      <xdr:row>57</xdr:row>
      <xdr:rowOff>167463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12540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1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94741</xdr:rowOff>
    </xdr:from>
    <xdr:to>
      <xdr:col>15</xdr:col>
      <xdr:colOff>101600</xdr:colOff>
      <xdr:row>58</xdr:row>
      <xdr:rowOff>24891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41418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4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97930</xdr:rowOff>
    </xdr:from>
    <xdr:to>
      <xdr:col>10</xdr:col>
      <xdr:colOff>165100</xdr:colOff>
      <xdr:row>58</xdr:row>
      <xdr:rowOff>28080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44607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4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109937</xdr:rowOff>
    </xdr:from>
    <xdr:to>
      <xdr:col>6</xdr:col>
      <xdr:colOff>38100</xdr:colOff>
      <xdr:row>58</xdr:row>
      <xdr:rowOff>40087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56614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5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158826</xdr:rowOff>
    </xdr:from>
    <xdr:to>
      <xdr:col>24</xdr:col>
      <xdr:colOff>63500</xdr:colOff>
      <xdr:row>78</xdr:row>
      <xdr:rowOff>167780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192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167780</xdr:rowOff>
    </xdr:from>
    <xdr:to>
      <xdr:col>19</xdr:col>
      <xdr:colOff>177800</xdr:colOff>
      <xdr:row>79</xdr:row>
      <xdr:rowOff>1169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0880"/>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168332</xdr:rowOff>
    </xdr:from>
    <xdr:to>
      <xdr:col>15</xdr:col>
      <xdr:colOff>50800</xdr:colOff>
      <xdr:row>79</xdr:row>
      <xdr:rowOff>1169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1432"/>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168332</xdr:rowOff>
    </xdr:from>
    <xdr:to>
      <xdr:col>10</xdr:col>
      <xdr:colOff>114300</xdr:colOff>
      <xdr:row>79</xdr:row>
      <xdr:rowOff>8789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1432"/>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108026</xdr:rowOff>
    </xdr:from>
    <xdr:to>
      <xdr:col>24</xdr:col>
      <xdr:colOff>114300</xdr:colOff>
      <xdr:row>79</xdr:row>
      <xdr:rowOff>38176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22953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116980</xdr:rowOff>
    </xdr:from>
    <xdr:to>
      <xdr:col>20</xdr:col>
      <xdr:colOff>38100</xdr:colOff>
      <xdr:row>79</xdr:row>
      <xdr:rowOff>47130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38257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121819</xdr:rowOff>
    </xdr:from>
    <xdr:to>
      <xdr:col>15</xdr:col>
      <xdr:colOff>101600</xdr:colOff>
      <xdr:row>79</xdr:row>
      <xdr:rowOff>51969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43096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117532</xdr:rowOff>
    </xdr:from>
    <xdr:to>
      <xdr:col>10</xdr:col>
      <xdr:colOff>165100</xdr:colOff>
      <xdr:row>79</xdr:row>
      <xdr:rowOff>47682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38809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129439</xdr:rowOff>
    </xdr:from>
    <xdr:to>
      <xdr:col>6</xdr:col>
      <xdr:colOff>38100</xdr:colOff>
      <xdr:row>79</xdr:row>
      <xdr:rowOff>59589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50716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69421</xdr:rowOff>
    </xdr:from>
    <xdr:to>
      <xdr:col>24</xdr:col>
      <xdr:colOff>63500</xdr:colOff>
      <xdr:row>95</xdr:row>
      <xdr:rowOff>147282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7171"/>
          <a:ext cx="8382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60787</xdr:rowOff>
    </xdr:from>
    <xdr:to>
      <xdr:col>19</xdr:col>
      <xdr:colOff>177800</xdr:colOff>
      <xdr:row>95</xdr:row>
      <xdr:rowOff>147282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48537"/>
          <a:ext cx="889000" cy="8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60787</xdr:rowOff>
    </xdr:from>
    <xdr:to>
      <xdr:col>15</xdr:col>
      <xdr:colOff>50800</xdr:colOff>
      <xdr:row>96</xdr:row>
      <xdr:rowOff>103284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48537"/>
          <a:ext cx="889000" cy="2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103284</xdr:rowOff>
    </xdr:from>
    <xdr:to>
      <xdr:col>10</xdr:col>
      <xdr:colOff>114300</xdr:colOff>
      <xdr:row>96</xdr:row>
      <xdr:rowOff>130053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62484"/>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18621</xdr:rowOff>
    </xdr:from>
    <xdr:to>
      <xdr:col>24</xdr:col>
      <xdr:colOff>114300</xdr:colOff>
      <xdr:row>95</xdr:row>
      <xdr:rowOff>120221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41498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96482</xdr:rowOff>
    </xdr:from>
    <xdr:to>
      <xdr:col>20</xdr:col>
      <xdr:colOff>38100</xdr:colOff>
      <xdr:row>96</xdr:row>
      <xdr:rowOff>26632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43159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15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9987</xdr:rowOff>
    </xdr:from>
    <xdr:to>
      <xdr:col>15</xdr:col>
      <xdr:colOff>101600</xdr:colOff>
      <xdr:row>95</xdr:row>
      <xdr:rowOff>111587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128114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07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52484</xdr:rowOff>
    </xdr:from>
    <xdr:to>
      <xdr:col>10</xdr:col>
      <xdr:colOff>165100</xdr:colOff>
      <xdr:row>96</xdr:row>
      <xdr:rowOff>154084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170611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28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79253</xdr:rowOff>
    </xdr:from>
    <xdr:to>
      <xdr:col>6</xdr:col>
      <xdr:colOff>38100</xdr:colOff>
      <xdr:row>97</xdr:row>
      <xdr:rowOff>9403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25930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31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131108</xdr:rowOff>
    </xdr:from>
    <xdr:to>
      <xdr:col>55</xdr:col>
      <xdr:colOff>0</xdr:colOff>
      <xdr:row>35</xdr:row>
      <xdr:rowOff>153191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31858"/>
          <a:ext cx="8382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131108</xdr:rowOff>
    </xdr:from>
    <xdr:to>
      <xdr:col>50</xdr:col>
      <xdr:colOff>114300</xdr:colOff>
      <xdr:row>35</xdr:row>
      <xdr:rowOff>159622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31858"/>
          <a:ext cx="889000" cy="2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144280</xdr:rowOff>
    </xdr:from>
    <xdr:to>
      <xdr:col>45</xdr:col>
      <xdr:colOff>177800</xdr:colOff>
      <xdr:row>35</xdr:row>
      <xdr:rowOff>159622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02130"/>
          <a:ext cx="889000" cy="3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144280</xdr:rowOff>
    </xdr:from>
    <xdr:to>
      <xdr:col>41</xdr:col>
      <xdr:colOff>50800</xdr:colOff>
      <xdr:row>36</xdr:row>
      <xdr:rowOff>125584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02130"/>
          <a:ext cx="889000" cy="4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102391</xdr:rowOff>
    </xdr:from>
    <xdr:to>
      <xdr:col>55</xdr:col>
      <xdr:colOff>50800</xdr:colOff>
      <xdr:row>36</xdr:row>
      <xdr:rowOff>32541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125268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5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80308</xdr:rowOff>
    </xdr:from>
    <xdr:to>
      <xdr:col>50</xdr:col>
      <xdr:colOff>165100</xdr:colOff>
      <xdr:row>36</xdr:row>
      <xdr:rowOff>10458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26985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108822</xdr:rowOff>
    </xdr:from>
    <xdr:to>
      <xdr:col>46</xdr:col>
      <xdr:colOff>38100</xdr:colOff>
      <xdr:row>36</xdr:row>
      <xdr:rowOff>38972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55499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8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93480</xdr:rowOff>
    </xdr:from>
    <xdr:to>
      <xdr:col>41</xdr:col>
      <xdr:colOff>101600</xdr:colOff>
      <xdr:row>34</xdr:row>
      <xdr:rowOff>23630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40157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2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74784</xdr:rowOff>
    </xdr:from>
    <xdr:to>
      <xdr:col>36</xdr:col>
      <xdr:colOff>165100</xdr:colOff>
      <xdr:row>37</xdr:row>
      <xdr:rowOff>4934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21461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125335</xdr:rowOff>
    </xdr:from>
    <xdr:to>
      <xdr:col>55</xdr:col>
      <xdr:colOff>0</xdr:colOff>
      <xdr:row>57</xdr:row>
      <xdr:rowOff>51195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26535"/>
          <a:ext cx="838200" cy="9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125335</xdr:rowOff>
    </xdr:from>
    <xdr:to>
      <xdr:col>50</xdr:col>
      <xdr:colOff>114300</xdr:colOff>
      <xdr:row>56</xdr:row>
      <xdr:rowOff>125906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2653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125906</xdr:rowOff>
    </xdr:from>
    <xdr:to>
      <xdr:col>45</xdr:col>
      <xdr:colOff>177800</xdr:colOff>
      <xdr:row>56</xdr:row>
      <xdr:rowOff>143081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27106"/>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143081</xdr:rowOff>
    </xdr:from>
    <xdr:to>
      <xdr:col>41</xdr:col>
      <xdr:colOff>50800</xdr:colOff>
      <xdr:row>57</xdr:row>
      <xdr:rowOff>55253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44281"/>
          <a:ext cx="889000" cy="8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395</xdr:rowOff>
    </xdr:from>
    <xdr:to>
      <xdr:col>55</xdr:col>
      <xdr:colOff>50800</xdr:colOff>
      <xdr:row>57</xdr:row>
      <xdr:rowOff>101995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23272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2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74535</xdr:rowOff>
    </xdr:from>
    <xdr:to>
      <xdr:col>50</xdr:col>
      <xdr:colOff>165100</xdr:colOff>
      <xdr:row>57</xdr:row>
      <xdr:rowOff>4685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21212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75106</xdr:rowOff>
    </xdr:from>
    <xdr:to>
      <xdr:col>46</xdr:col>
      <xdr:colOff>38100</xdr:colOff>
      <xdr:row>57</xdr:row>
      <xdr:rowOff>5256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21783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5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92281</xdr:rowOff>
    </xdr:from>
    <xdr:to>
      <xdr:col>41</xdr:col>
      <xdr:colOff>101600</xdr:colOff>
      <xdr:row>57</xdr:row>
      <xdr:rowOff>22431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38958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6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4453</xdr:rowOff>
    </xdr:from>
    <xdr:to>
      <xdr:col>36</xdr:col>
      <xdr:colOff>165100</xdr:colOff>
      <xdr:row>57</xdr:row>
      <xdr:rowOff>106053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122580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5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133604</xdr:rowOff>
    </xdr:from>
    <xdr:to>
      <xdr:col>55</xdr:col>
      <xdr:colOff>0</xdr:colOff>
      <xdr:row>78</xdr:row>
      <xdr:rowOff>144780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6704"/>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42735</xdr:rowOff>
    </xdr:from>
    <xdr:to>
      <xdr:col>50</xdr:col>
      <xdr:colOff>114300</xdr:colOff>
      <xdr:row>78</xdr:row>
      <xdr:rowOff>144780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15835"/>
          <a:ext cx="889000" cy="10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19672</xdr:rowOff>
    </xdr:from>
    <xdr:to>
      <xdr:col>45</xdr:col>
      <xdr:colOff>177800</xdr:colOff>
      <xdr:row>78</xdr:row>
      <xdr:rowOff>42735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92772"/>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19672</xdr:rowOff>
    </xdr:from>
    <xdr:to>
      <xdr:col>41</xdr:col>
      <xdr:colOff>50800</xdr:colOff>
      <xdr:row>78</xdr:row>
      <xdr:rowOff>111761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92772"/>
          <a:ext cx="889000" cy="9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82804</xdr:rowOff>
    </xdr:from>
    <xdr:to>
      <xdr:col>55</xdr:col>
      <xdr:colOff>50800</xdr:colOff>
      <xdr:row>79</xdr:row>
      <xdr:rowOff>12954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93980</xdr:rowOff>
    </xdr:from>
    <xdr:to>
      <xdr:col>50</xdr:col>
      <xdr:colOff>165100</xdr:colOff>
      <xdr:row>79</xdr:row>
      <xdr:rowOff>24130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15257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5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163385</xdr:rowOff>
    </xdr:from>
    <xdr:to>
      <xdr:col>46</xdr:col>
      <xdr:colOff>38100</xdr:colOff>
      <xdr:row>78</xdr:row>
      <xdr:rowOff>93535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140322</xdr:rowOff>
    </xdr:from>
    <xdr:to>
      <xdr:col>41</xdr:col>
      <xdr:colOff>101600</xdr:colOff>
      <xdr:row>78</xdr:row>
      <xdr:rowOff>70472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61599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60961</xdr:rowOff>
    </xdr:from>
    <xdr:to>
      <xdr:col>36</xdr:col>
      <xdr:colOff>165100</xdr:colOff>
      <xdr:row>78</xdr:row>
      <xdr:rowOff>162561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153688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171292</xdr:rowOff>
    </xdr:from>
    <xdr:to>
      <xdr:col>55</xdr:col>
      <xdr:colOff>0</xdr:colOff>
      <xdr:row>97</xdr:row>
      <xdr:rowOff>98206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30492"/>
          <a:ext cx="838200" cy="9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171292</xdr:rowOff>
    </xdr:from>
    <xdr:to>
      <xdr:col>50</xdr:col>
      <xdr:colOff>114300</xdr:colOff>
      <xdr:row>97</xdr:row>
      <xdr:rowOff>15799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30492"/>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15799</xdr:rowOff>
    </xdr:from>
    <xdr:to>
      <xdr:col>45</xdr:col>
      <xdr:colOff>177800</xdr:colOff>
      <xdr:row>97</xdr:row>
      <xdr:rowOff>36311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46449"/>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36311</xdr:rowOff>
    </xdr:from>
    <xdr:to>
      <xdr:col>41</xdr:col>
      <xdr:colOff>50800</xdr:colOff>
      <xdr:row>97</xdr:row>
      <xdr:rowOff>121221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6696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47406</xdr:rowOff>
    </xdr:from>
    <xdr:to>
      <xdr:col>55</xdr:col>
      <xdr:colOff>50800</xdr:colOff>
      <xdr:row>97</xdr:row>
      <xdr:rowOff>149006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70283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120492</xdr:rowOff>
    </xdr:from>
    <xdr:to>
      <xdr:col>50</xdr:col>
      <xdr:colOff>165100</xdr:colOff>
      <xdr:row>97</xdr:row>
      <xdr:rowOff>50642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67169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136449</xdr:rowOff>
    </xdr:from>
    <xdr:to>
      <xdr:col>46</xdr:col>
      <xdr:colOff>38100</xdr:colOff>
      <xdr:row>97</xdr:row>
      <xdr:rowOff>66599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83126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7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156961</xdr:rowOff>
    </xdr:from>
    <xdr:to>
      <xdr:col>41</xdr:col>
      <xdr:colOff>101600</xdr:colOff>
      <xdr:row>97</xdr:row>
      <xdr:rowOff>87111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103638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70421</xdr:rowOff>
    </xdr:from>
    <xdr:to>
      <xdr:col>36</xdr:col>
      <xdr:colOff>165100</xdr:colOff>
      <xdr:row>98</xdr:row>
      <xdr:rowOff>571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151168</xdr:rowOff>
    </xdr:from>
    <xdr:to>
      <xdr:col>85</xdr:col>
      <xdr:colOff>127000</xdr:colOff>
      <xdr:row>32</xdr:row>
      <xdr:rowOff>162598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294668"/>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61100</xdr:rowOff>
    </xdr:from>
    <xdr:to>
      <xdr:col>81</xdr:col>
      <xdr:colOff>50800</xdr:colOff>
      <xdr:row>32</xdr:row>
      <xdr:rowOff>162598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547500"/>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61100</xdr:rowOff>
    </xdr:from>
    <xdr:to>
      <xdr:col>76</xdr:col>
      <xdr:colOff>114300</xdr:colOff>
      <xdr:row>33</xdr:row>
      <xdr:rowOff>83960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5475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9919</xdr:rowOff>
    </xdr:from>
    <xdr:to>
      <xdr:col>71</xdr:col>
      <xdr:colOff>177800</xdr:colOff>
      <xdr:row>33</xdr:row>
      <xdr:rowOff>83960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96319"/>
          <a:ext cx="889000" cy="2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100368</xdr:rowOff>
    </xdr:from>
    <xdr:to>
      <xdr:col>85</xdr:col>
      <xdr:colOff>177800</xdr:colOff>
      <xdr:row>31</xdr:row>
      <xdr:rowOff>30518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2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53395</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19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111798</xdr:rowOff>
    </xdr:from>
    <xdr:to>
      <xdr:col>81</xdr:col>
      <xdr:colOff>101600</xdr:colOff>
      <xdr:row>33</xdr:row>
      <xdr:rowOff>41948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5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58475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37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10300</xdr:rowOff>
    </xdr:from>
    <xdr:to>
      <xdr:col>76</xdr:col>
      <xdr:colOff>165100</xdr:colOff>
      <xdr:row>32</xdr:row>
      <xdr:rowOff>111900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49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128427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2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33160</xdr:rowOff>
    </xdr:from>
    <xdr:to>
      <xdr:col>72</xdr:col>
      <xdr:colOff>38100</xdr:colOff>
      <xdr:row>33</xdr:row>
      <xdr:rowOff>134760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69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151287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46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130569</xdr:rowOff>
    </xdr:from>
    <xdr:to>
      <xdr:col>67</xdr:col>
      <xdr:colOff>101600</xdr:colOff>
      <xdr:row>32</xdr:row>
      <xdr:rowOff>60719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4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77246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2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163375</xdr:rowOff>
    </xdr:from>
    <xdr:to>
      <xdr:col>85</xdr:col>
      <xdr:colOff>127000</xdr:colOff>
      <xdr:row>76</xdr:row>
      <xdr:rowOff>167729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93575"/>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167729</xdr:rowOff>
    </xdr:from>
    <xdr:to>
      <xdr:col>81</xdr:col>
      <xdr:colOff>50800</xdr:colOff>
      <xdr:row>76</xdr:row>
      <xdr:rowOff>169630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97929"/>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169630</xdr:rowOff>
    </xdr:from>
    <xdr:to>
      <xdr:col>76</xdr:col>
      <xdr:colOff>114300</xdr:colOff>
      <xdr:row>77</xdr:row>
      <xdr:rowOff>30118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99830"/>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30118</xdr:rowOff>
    </xdr:from>
    <xdr:to>
      <xdr:col>71</xdr:col>
      <xdr:colOff>177800</xdr:colOff>
      <xdr:row>77</xdr:row>
      <xdr:rowOff>49275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176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112575</xdr:rowOff>
    </xdr:from>
    <xdr:to>
      <xdr:col>85</xdr:col>
      <xdr:colOff>177800</xdr:colOff>
      <xdr:row>77</xdr:row>
      <xdr:rowOff>42725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135452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116929</xdr:rowOff>
    </xdr:from>
    <xdr:to>
      <xdr:col>81</xdr:col>
      <xdr:colOff>101600</xdr:colOff>
      <xdr:row>77</xdr:row>
      <xdr:rowOff>47079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63606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118830</xdr:rowOff>
    </xdr:from>
    <xdr:to>
      <xdr:col>76</xdr:col>
      <xdr:colOff>165100</xdr:colOff>
      <xdr:row>77</xdr:row>
      <xdr:rowOff>48980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65508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2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150768</xdr:rowOff>
    </xdr:from>
    <xdr:to>
      <xdr:col>72</xdr:col>
      <xdr:colOff>38100</xdr:colOff>
      <xdr:row>77</xdr:row>
      <xdr:rowOff>80918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97445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5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169925</xdr:rowOff>
    </xdr:from>
    <xdr:to>
      <xdr:col>67</xdr:col>
      <xdr:colOff>101600</xdr:colOff>
      <xdr:row>77</xdr:row>
      <xdr:rowOff>100075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116602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7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99795</xdr:rowOff>
    </xdr:from>
    <xdr:to>
      <xdr:col>85</xdr:col>
      <xdr:colOff>127000</xdr:colOff>
      <xdr:row>98</xdr:row>
      <xdr:rowOff>104397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01895"/>
          <a:ext cx="8382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93191</xdr:rowOff>
    </xdr:from>
    <xdr:to>
      <xdr:col>81</xdr:col>
      <xdr:colOff>50800</xdr:colOff>
      <xdr:row>98</xdr:row>
      <xdr:rowOff>104397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5291"/>
          <a:ext cx="8890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93191</xdr:rowOff>
    </xdr:from>
    <xdr:to>
      <xdr:col>76</xdr:col>
      <xdr:colOff>114300</xdr:colOff>
      <xdr:row>98</xdr:row>
      <xdr:rowOff>109799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5291"/>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109799</xdr:rowOff>
    </xdr:from>
    <xdr:to>
      <xdr:col>71</xdr:col>
      <xdr:colOff>177800</xdr:colOff>
      <xdr:row>98</xdr:row>
      <xdr:rowOff>110229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1899"/>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48995</xdr:rowOff>
    </xdr:from>
    <xdr:to>
      <xdr:col>85</xdr:col>
      <xdr:colOff>177800</xdr:colOff>
      <xdr:row>98</xdr:row>
      <xdr:rowOff>150595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53597</xdr:rowOff>
    </xdr:from>
    <xdr:to>
      <xdr:col>81</xdr:col>
      <xdr:colOff>101600</xdr:colOff>
      <xdr:row>98</xdr:row>
      <xdr:rowOff>155197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146324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42391</xdr:rowOff>
    </xdr:from>
    <xdr:to>
      <xdr:col>76</xdr:col>
      <xdr:colOff>165100</xdr:colOff>
      <xdr:row>98</xdr:row>
      <xdr:rowOff>143991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135118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58999</xdr:rowOff>
    </xdr:from>
    <xdr:to>
      <xdr:col>72</xdr:col>
      <xdr:colOff>38100</xdr:colOff>
      <xdr:row>98</xdr:row>
      <xdr:rowOff>160599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151726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59429</xdr:rowOff>
    </xdr:from>
    <xdr:to>
      <xdr:col>67</xdr:col>
      <xdr:colOff>101600</xdr:colOff>
      <xdr:row>98</xdr:row>
      <xdr:rowOff>161029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25991</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12541"/>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43231</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43231</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146641</xdr:rowOff>
    </xdr:from>
    <xdr:to>
      <xdr:col>116</xdr:col>
      <xdr:colOff>114300</xdr:colOff>
      <xdr:row>39</xdr:row>
      <xdr:rowOff>76791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61568</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6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163881</xdr:rowOff>
    </xdr:from>
    <xdr:to>
      <xdr:col>107</xdr:col>
      <xdr:colOff>101600</xdr:colOff>
      <xdr:row>39</xdr:row>
      <xdr:rowOff>94031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85158</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48260</xdr:rowOff>
    </xdr:from>
    <xdr:to>
      <xdr:col>116</xdr:col>
      <xdr:colOff>63500</xdr:colOff>
      <xdr:row>58</xdr:row>
      <xdr:rowOff>53792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92360"/>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47003</xdr:rowOff>
    </xdr:from>
    <xdr:to>
      <xdr:col>111</xdr:col>
      <xdr:colOff>177800</xdr:colOff>
      <xdr:row>58</xdr:row>
      <xdr:rowOff>48260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99110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43254</xdr:rowOff>
    </xdr:from>
    <xdr:to>
      <xdr:col>107</xdr:col>
      <xdr:colOff>50800</xdr:colOff>
      <xdr:row>58</xdr:row>
      <xdr:rowOff>47003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8735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41242</xdr:rowOff>
    </xdr:from>
    <xdr:to>
      <xdr:col>102</xdr:col>
      <xdr:colOff>114300</xdr:colOff>
      <xdr:row>58</xdr:row>
      <xdr:rowOff>43254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8534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2992</xdr:rowOff>
    </xdr:from>
    <xdr:to>
      <xdr:col>116</xdr:col>
      <xdr:colOff>114300</xdr:colOff>
      <xdr:row>58</xdr:row>
      <xdr:rowOff>104592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168910</xdr:rowOff>
    </xdr:from>
    <xdr:to>
      <xdr:col>112</xdr:col>
      <xdr:colOff>38100</xdr:colOff>
      <xdr:row>58</xdr:row>
      <xdr:rowOff>99060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90187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167653</xdr:rowOff>
    </xdr:from>
    <xdr:to>
      <xdr:col>107</xdr:col>
      <xdr:colOff>101600</xdr:colOff>
      <xdr:row>58</xdr:row>
      <xdr:rowOff>97803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88930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3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163904</xdr:rowOff>
    </xdr:from>
    <xdr:to>
      <xdr:col>102</xdr:col>
      <xdr:colOff>165100</xdr:colOff>
      <xdr:row>58</xdr:row>
      <xdr:rowOff>94054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85181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161892</xdr:rowOff>
    </xdr:from>
    <xdr:to>
      <xdr:col>98</xdr:col>
      <xdr:colOff>38100</xdr:colOff>
      <xdr:row>58</xdr:row>
      <xdr:rowOff>92042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83169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2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103492</xdr:rowOff>
    </xdr:from>
    <xdr:to>
      <xdr:col>116</xdr:col>
      <xdr:colOff>63500</xdr:colOff>
      <xdr:row>75</xdr:row>
      <xdr:rowOff>150240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2242"/>
          <a:ext cx="8382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150240</xdr:rowOff>
    </xdr:from>
    <xdr:to>
      <xdr:col>111</xdr:col>
      <xdr:colOff>177800</xdr:colOff>
      <xdr:row>76</xdr:row>
      <xdr:rowOff>4141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08990"/>
          <a:ext cx="8890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4141</xdr:rowOff>
    </xdr:from>
    <xdr:to>
      <xdr:col>107</xdr:col>
      <xdr:colOff>50800</xdr:colOff>
      <xdr:row>76</xdr:row>
      <xdr:rowOff>29311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34341"/>
          <a:ext cx="889000" cy="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53899</xdr:rowOff>
    </xdr:from>
    <xdr:to>
      <xdr:col>102</xdr:col>
      <xdr:colOff>114300</xdr:colOff>
      <xdr:row>76</xdr:row>
      <xdr:rowOff>29311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12649"/>
          <a:ext cx="889000" cy="1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52692</xdr:rowOff>
    </xdr:from>
    <xdr:to>
      <xdr:col>116</xdr:col>
      <xdr:colOff>114300</xdr:colOff>
      <xdr:row>75</xdr:row>
      <xdr:rowOff>154291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14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75569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99441</xdr:rowOff>
    </xdr:from>
    <xdr:to>
      <xdr:col>112</xdr:col>
      <xdr:colOff>38100</xdr:colOff>
      <xdr:row>76</xdr:row>
      <xdr:rowOff>29592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8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46118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124790</xdr:rowOff>
    </xdr:from>
    <xdr:to>
      <xdr:col>107</xdr:col>
      <xdr:colOff>101600</xdr:colOff>
      <xdr:row>76</xdr:row>
      <xdr:rowOff>54939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83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71467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149961</xdr:rowOff>
    </xdr:from>
    <xdr:to>
      <xdr:col>102</xdr:col>
      <xdr:colOff>165100</xdr:colOff>
      <xdr:row>76</xdr:row>
      <xdr:rowOff>80111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96638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3099</xdr:rowOff>
    </xdr:from>
    <xdr:to>
      <xdr:col>98</xdr:col>
      <xdr:colOff>38100</xdr:colOff>
      <xdr:row>75</xdr:row>
      <xdr:rowOff>104699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121226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歳出決算総額は、市民一人当たり</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千円となり、昨年度と比較し減額▲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％となった。人口が減る中で減額となった主な要因は、普通建設事業費の減で、市民会館整備事業の減▲</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百万円、自治振興センター整備事業の減▲</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百万円などで前年度比▲</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6,870</a:t>
          </a:r>
          <a:r>
            <a:rPr kumimoji="1" lang="ja-JP" altLang="en-US" sz="1300">
              <a:latin typeface="ＭＳ Ｐゴシック" panose="020B0600070205080204" pitchFamily="50" charset="-128"/>
              <a:ea typeface="ＭＳ Ｐゴシック" panose="020B0600070205080204" pitchFamily="50" charset="-128"/>
            </a:rPr>
            <a:t>万円の減となっている。</a:t>
          </a:r>
        </a:p>
        <a:p>
          <a:r>
            <a:rPr kumimoji="1" lang="ja-JP" altLang="en-US" sz="1300">
              <a:latin typeface="ＭＳ Ｐゴシック" panose="020B0600070205080204" pitchFamily="50" charset="-128"/>
              <a:ea typeface="ＭＳ Ｐゴシック" panose="020B0600070205080204" pitchFamily="50" charset="-128"/>
            </a:rPr>
            <a:t>　また、公債費では、市民一人当たり</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千円となっており、昨年度比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千円の増額となっており、類似団体平均と比べて一人当たりのコストが高い状況にある。</a:t>
          </a:r>
        </a:p>
        <a:p>
          <a:r>
            <a:rPr kumimoji="1" lang="ja-JP" altLang="en-US" sz="1300">
              <a:latin typeface="ＭＳ Ｐゴシック" panose="020B0600070205080204" pitchFamily="50" charset="-128"/>
              <a:ea typeface="ＭＳ Ｐゴシック" panose="020B0600070205080204" pitchFamily="50" charset="-128"/>
            </a:rPr>
            <a:t>　財政計画に沿った市債発行額の抑制等の取り組みにより令和５年度の実質公債費比率は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32,005
31,475
1,246.49
33,311,824
32,706,680
482,332
17,898,288
35,370,554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87313</xdr:rowOff>
    </xdr:from>
    <xdr:to>
      <xdr:col>24</xdr:col>
      <xdr:colOff>63500</xdr:colOff>
      <xdr:row>34</xdr:row>
      <xdr:rowOff>134747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6613"/>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134747</xdr:rowOff>
    </xdr:from>
    <xdr:to>
      <xdr:col>19</xdr:col>
      <xdr:colOff>177800</xdr:colOff>
      <xdr:row>35</xdr:row>
      <xdr:rowOff>12065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404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12065</xdr:rowOff>
    </xdr:from>
    <xdr:to>
      <xdr:col>15</xdr:col>
      <xdr:colOff>50800</xdr:colOff>
      <xdr:row>35</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281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165036</xdr:rowOff>
    </xdr:from>
    <xdr:to>
      <xdr:col>10</xdr:col>
      <xdr:colOff>114300</xdr:colOff>
      <xdr:row>35</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433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36513</xdr:rowOff>
    </xdr:from>
    <xdr:to>
      <xdr:col>24</xdr:col>
      <xdr:colOff>114300</xdr:colOff>
      <xdr:row>34</xdr:row>
      <xdr:rowOff>138113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83947</xdr:rowOff>
    </xdr:from>
    <xdr:to>
      <xdr:col>20</xdr:col>
      <xdr:colOff>38100</xdr:colOff>
      <xdr:row>35</xdr:row>
      <xdr:rowOff>14097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30624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132715</xdr:rowOff>
    </xdr:from>
    <xdr:to>
      <xdr:col>15</xdr:col>
      <xdr:colOff>101600</xdr:colOff>
      <xdr:row>35</xdr:row>
      <xdr:rowOff>62865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79392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163957</xdr:rowOff>
    </xdr:from>
    <xdr:to>
      <xdr:col>10</xdr:col>
      <xdr:colOff>165100</xdr:colOff>
      <xdr:row>35</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110634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114236</xdr:rowOff>
    </xdr:from>
    <xdr:to>
      <xdr:col>6</xdr:col>
      <xdr:colOff>38100</xdr:colOff>
      <xdr:row>35</xdr:row>
      <xdr:rowOff>44386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60913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6436</xdr:rowOff>
    </xdr:from>
    <xdr:to>
      <xdr:col>24</xdr:col>
      <xdr:colOff>63500</xdr:colOff>
      <xdr:row>58</xdr:row>
      <xdr:rowOff>61533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0536"/>
          <a:ext cx="8382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6436</xdr:rowOff>
    </xdr:from>
    <xdr:to>
      <xdr:col>19</xdr:col>
      <xdr:colOff>177800</xdr:colOff>
      <xdr:row>58</xdr:row>
      <xdr:rowOff>50531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0536"/>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126201</xdr:rowOff>
    </xdr:from>
    <xdr:to>
      <xdr:col>15</xdr:col>
      <xdr:colOff>50800</xdr:colOff>
      <xdr:row>58</xdr:row>
      <xdr:rowOff>50531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8851"/>
          <a:ext cx="889000" cy="9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126201</xdr:rowOff>
    </xdr:from>
    <xdr:to>
      <xdr:col>10</xdr:col>
      <xdr:colOff>114300</xdr:colOff>
      <xdr:row>58</xdr:row>
      <xdr:rowOff>76111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8851"/>
          <a:ext cx="889000" cy="1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10733</xdr:rowOff>
    </xdr:from>
    <xdr:to>
      <xdr:col>24</xdr:col>
      <xdr:colOff>114300</xdr:colOff>
      <xdr:row>58</xdr:row>
      <xdr:rowOff>112333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127086</xdr:rowOff>
    </xdr:from>
    <xdr:to>
      <xdr:col>20</xdr:col>
      <xdr:colOff>38100</xdr:colOff>
      <xdr:row>58</xdr:row>
      <xdr:rowOff>57236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73763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171181</xdr:rowOff>
    </xdr:from>
    <xdr:to>
      <xdr:col>15</xdr:col>
      <xdr:colOff>101600</xdr:colOff>
      <xdr:row>58</xdr:row>
      <xdr:rowOff>101331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92458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75401</xdr:rowOff>
    </xdr:from>
    <xdr:to>
      <xdr:col>10</xdr:col>
      <xdr:colOff>165100</xdr:colOff>
      <xdr:row>58</xdr:row>
      <xdr:rowOff>5551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168128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4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25311</xdr:rowOff>
    </xdr:from>
    <xdr:to>
      <xdr:col>6</xdr:col>
      <xdr:colOff>38100</xdr:colOff>
      <xdr:row>58</xdr:row>
      <xdr:rowOff>126911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143438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136692</xdr:rowOff>
    </xdr:from>
    <xdr:to>
      <xdr:col>24</xdr:col>
      <xdr:colOff>63500</xdr:colOff>
      <xdr:row>75</xdr:row>
      <xdr:rowOff>6856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23992"/>
          <a:ext cx="838200" cy="4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166446</xdr:rowOff>
    </xdr:from>
    <xdr:to>
      <xdr:col>19</xdr:col>
      <xdr:colOff>177800</xdr:colOff>
      <xdr:row>75</xdr:row>
      <xdr:rowOff>6856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3746"/>
          <a:ext cx="8890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166446</xdr:rowOff>
    </xdr:from>
    <xdr:to>
      <xdr:col>15</xdr:col>
      <xdr:colOff>50800</xdr:colOff>
      <xdr:row>75</xdr:row>
      <xdr:rowOff>123442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3746"/>
          <a:ext cx="889000" cy="1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49462</xdr:rowOff>
    </xdr:from>
    <xdr:to>
      <xdr:col>10</xdr:col>
      <xdr:colOff>114300</xdr:colOff>
      <xdr:row>75</xdr:row>
      <xdr:rowOff>123442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8212"/>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85892</xdr:rowOff>
    </xdr:from>
    <xdr:to>
      <xdr:col>24</xdr:col>
      <xdr:colOff>114300</xdr:colOff>
      <xdr:row>75</xdr:row>
      <xdr:rowOff>16042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108769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2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127506</xdr:rowOff>
    </xdr:from>
    <xdr:to>
      <xdr:col>20</xdr:col>
      <xdr:colOff>38100</xdr:colOff>
      <xdr:row>75</xdr:row>
      <xdr:rowOff>57656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74183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115646</xdr:rowOff>
    </xdr:from>
    <xdr:to>
      <xdr:col>15</xdr:col>
      <xdr:colOff>101600</xdr:colOff>
      <xdr:row>75</xdr:row>
      <xdr:rowOff>45796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72642</xdr:rowOff>
    </xdr:from>
    <xdr:to>
      <xdr:col>10</xdr:col>
      <xdr:colOff>165100</xdr:colOff>
      <xdr:row>76</xdr:row>
      <xdr:rowOff>2792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19319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0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170112</xdr:rowOff>
    </xdr:from>
    <xdr:to>
      <xdr:col>6</xdr:col>
      <xdr:colOff>38100</xdr:colOff>
      <xdr:row>75</xdr:row>
      <xdr:rowOff>100262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94227</xdr:rowOff>
    </xdr:from>
    <xdr:to>
      <xdr:col>24</xdr:col>
      <xdr:colOff>63500</xdr:colOff>
      <xdr:row>96</xdr:row>
      <xdr:rowOff>107353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53427"/>
          <a:ext cx="8382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66503</xdr:rowOff>
    </xdr:from>
    <xdr:to>
      <xdr:col>19</xdr:col>
      <xdr:colOff>177800</xdr:colOff>
      <xdr:row>96</xdr:row>
      <xdr:rowOff>94227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354253"/>
          <a:ext cx="889000" cy="1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66503</xdr:rowOff>
    </xdr:from>
    <xdr:to>
      <xdr:col>15</xdr:col>
      <xdr:colOff>50800</xdr:colOff>
      <xdr:row>95</xdr:row>
      <xdr:rowOff>89522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354253"/>
          <a:ext cx="889000" cy="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89522</xdr:rowOff>
    </xdr:from>
    <xdr:to>
      <xdr:col>10</xdr:col>
      <xdr:colOff>114300</xdr:colOff>
      <xdr:row>96</xdr:row>
      <xdr:rowOff>143770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77272"/>
          <a:ext cx="889000" cy="2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56553</xdr:rowOff>
    </xdr:from>
    <xdr:to>
      <xdr:col>24</xdr:col>
      <xdr:colOff>114300</xdr:colOff>
      <xdr:row>96</xdr:row>
      <xdr:rowOff>158153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79430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43427</xdr:rowOff>
    </xdr:from>
    <xdr:to>
      <xdr:col>20</xdr:col>
      <xdr:colOff>38100</xdr:colOff>
      <xdr:row>96</xdr:row>
      <xdr:rowOff>145027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161554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15703</xdr:rowOff>
    </xdr:from>
    <xdr:to>
      <xdr:col>15</xdr:col>
      <xdr:colOff>101600</xdr:colOff>
      <xdr:row>95</xdr:row>
      <xdr:rowOff>117303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133830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07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38722</xdr:rowOff>
    </xdr:from>
    <xdr:to>
      <xdr:col>10</xdr:col>
      <xdr:colOff>165100</xdr:colOff>
      <xdr:row>95</xdr:row>
      <xdr:rowOff>140322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156849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10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92970</xdr:rowOff>
    </xdr:from>
    <xdr:to>
      <xdr:col>6</xdr:col>
      <xdr:colOff>38100</xdr:colOff>
      <xdr:row>97</xdr:row>
      <xdr:rowOff>23120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90061</xdr:rowOff>
    </xdr:from>
    <xdr:to>
      <xdr:col>55</xdr:col>
      <xdr:colOff>0</xdr:colOff>
      <xdr:row>35</xdr:row>
      <xdr:rowOff>104104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090811"/>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104104</xdr:rowOff>
    </xdr:from>
    <xdr:to>
      <xdr:col>50</xdr:col>
      <xdr:colOff>114300</xdr:colOff>
      <xdr:row>35</xdr:row>
      <xdr:rowOff>119126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0485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119126</xdr:rowOff>
    </xdr:from>
    <xdr:to>
      <xdr:col>45</xdr:col>
      <xdr:colOff>177800</xdr:colOff>
      <xdr:row>35</xdr:row>
      <xdr:rowOff>135455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198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135455</xdr:rowOff>
    </xdr:from>
    <xdr:to>
      <xdr:col>41</xdr:col>
      <xdr:colOff>50800</xdr:colOff>
      <xdr:row>35</xdr:row>
      <xdr:rowOff>146884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362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39261</xdr:rowOff>
    </xdr:from>
    <xdr:to>
      <xdr:col>55</xdr:col>
      <xdr:colOff>50800</xdr:colOff>
      <xdr:row>35</xdr:row>
      <xdr:rowOff>140861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62138</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89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53304</xdr:rowOff>
    </xdr:from>
    <xdr:to>
      <xdr:col>50</xdr:col>
      <xdr:colOff>165100</xdr:colOff>
      <xdr:row>35</xdr:row>
      <xdr:rowOff>154904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171431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68326</xdr:rowOff>
    </xdr:from>
    <xdr:to>
      <xdr:col>46</xdr:col>
      <xdr:colOff>38100</xdr:colOff>
      <xdr:row>35</xdr:row>
      <xdr:rowOff>169926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15003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84655</xdr:rowOff>
    </xdr:from>
    <xdr:to>
      <xdr:col>41</xdr:col>
      <xdr:colOff>101600</xdr:colOff>
      <xdr:row>36</xdr:row>
      <xdr:rowOff>14805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31332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96084</xdr:rowOff>
    </xdr:from>
    <xdr:to>
      <xdr:col>36</xdr:col>
      <xdr:colOff>165100</xdr:colOff>
      <xdr:row>36</xdr:row>
      <xdr:rowOff>26234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42761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111193</xdr:rowOff>
    </xdr:from>
    <xdr:to>
      <xdr:col>55</xdr:col>
      <xdr:colOff>0</xdr:colOff>
      <xdr:row>55</xdr:row>
      <xdr:rowOff>155275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40943"/>
          <a:ext cx="8382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155275</xdr:rowOff>
    </xdr:from>
    <xdr:to>
      <xdr:col>50</xdr:col>
      <xdr:colOff>114300</xdr:colOff>
      <xdr:row>56</xdr:row>
      <xdr:rowOff>27290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85025"/>
          <a:ext cx="889000" cy="4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27290</xdr:rowOff>
    </xdr:from>
    <xdr:to>
      <xdr:col>45</xdr:col>
      <xdr:colOff>177800</xdr:colOff>
      <xdr:row>56</xdr:row>
      <xdr:rowOff>42598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28490"/>
          <a:ext cx="889000" cy="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24105</xdr:rowOff>
    </xdr:from>
    <xdr:to>
      <xdr:col>41</xdr:col>
      <xdr:colOff>50800</xdr:colOff>
      <xdr:row>56</xdr:row>
      <xdr:rowOff>42598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25305"/>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60393</xdr:rowOff>
    </xdr:from>
    <xdr:to>
      <xdr:col>55</xdr:col>
      <xdr:colOff>50800</xdr:colOff>
      <xdr:row>55</xdr:row>
      <xdr:rowOff>161993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83270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104475</xdr:rowOff>
    </xdr:from>
    <xdr:to>
      <xdr:col>50</xdr:col>
      <xdr:colOff>165100</xdr:colOff>
      <xdr:row>56</xdr:row>
      <xdr:rowOff>34625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51152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147940</xdr:rowOff>
    </xdr:from>
    <xdr:to>
      <xdr:col>46</xdr:col>
      <xdr:colOff>38100</xdr:colOff>
      <xdr:row>56</xdr:row>
      <xdr:rowOff>78090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94617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163248</xdr:rowOff>
    </xdr:from>
    <xdr:to>
      <xdr:col>41</xdr:col>
      <xdr:colOff>101600</xdr:colOff>
      <xdr:row>56</xdr:row>
      <xdr:rowOff>93398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109925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144755</xdr:rowOff>
    </xdr:from>
    <xdr:to>
      <xdr:col>36</xdr:col>
      <xdr:colOff>165100</xdr:colOff>
      <xdr:row>56</xdr:row>
      <xdr:rowOff>74905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135060</xdr:rowOff>
    </xdr:from>
    <xdr:to>
      <xdr:col>55</xdr:col>
      <xdr:colOff>0</xdr:colOff>
      <xdr:row>78</xdr:row>
      <xdr:rowOff>1091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6710"/>
          <a:ext cx="838200" cy="3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129107</xdr:rowOff>
    </xdr:from>
    <xdr:to>
      <xdr:col>50</xdr:col>
      <xdr:colOff>114300</xdr:colOff>
      <xdr:row>77</xdr:row>
      <xdr:rowOff>135060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30757"/>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129107</xdr:rowOff>
    </xdr:from>
    <xdr:to>
      <xdr:col>45</xdr:col>
      <xdr:colOff>177800</xdr:colOff>
      <xdr:row>78</xdr:row>
      <xdr:rowOff>2673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3075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2673</xdr:rowOff>
    </xdr:from>
    <xdr:to>
      <xdr:col>41</xdr:col>
      <xdr:colOff>50800</xdr:colOff>
      <xdr:row>78</xdr:row>
      <xdr:rowOff>66337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75773"/>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121741</xdr:rowOff>
    </xdr:from>
    <xdr:to>
      <xdr:col>55</xdr:col>
      <xdr:colOff>50800</xdr:colOff>
      <xdr:row>78</xdr:row>
      <xdr:rowOff>51891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81118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84260</xdr:rowOff>
    </xdr:from>
    <xdr:to>
      <xdr:col>50</xdr:col>
      <xdr:colOff>165100</xdr:colOff>
      <xdr:row>78</xdr:row>
      <xdr:rowOff>14410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30937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78307</xdr:rowOff>
    </xdr:from>
    <xdr:to>
      <xdr:col>46</xdr:col>
      <xdr:colOff>38100</xdr:colOff>
      <xdr:row>78</xdr:row>
      <xdr:rowOff>8457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24984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123323</xdr:rowOff>
    </xdr:from>
    <xdr:to>
      <xdr:col>41</xdr:col>
      <xdr:colOff>101600</xdr:colOff>
      <xdr:row>78</xdr:row>
      <xdr:rowOff>53473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44600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15537</xdr:rowOff>
    </xdr:from>
    <xdr:to>
      <xdr:col>36</xdr:col>
      <xdr:colOff>165100</xdr:colOff>
      <xdr:row>78</xdr:row>
      <xdr:rowOff>117137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108264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29545</xdr:rowOff>
    </xdr:from>
    <xdr:to>
      <xdr:col>55</xdr:col>
      <xdr:colOff>0</xdr:colOff>
      <xdr:row>95</xdr:row>
      <xdr:rowOff>35230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17295"/>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35230</xdr:rowOff>
    </xdr:from>
    <xdr:to>
      <xdr:col>50</xdr:col>
      <xdr:colOff>114300</xdr:colOff>
      <xdr:row>95</xdr:row>
      <xdr:rowOff>116771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322980"/>
          <a:ext cx="8890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46957</xdr:rowOff>
    </xdr:from>
    <xdr:to>
      <xdr:col>45</xdr:col>
      <xdr:colOff>177800</xdr:colOff>
      <xdr:row>95</xdr:row>
      <xdr:rowOff>116771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34707"/>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46957</xdr:rowOff>
    </xdr:from>
    <xdr:to>
      <xdr:col>41</xdr:col>
      <xdr:colOff>50800</xdr:colOff>
      <xdr:row>96</xdr:row>
      <xdr:rowOff>22687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34707"/>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150195</xdr:rowOff>
    </xdr:from>
    <xdr:to>
      <xdr:col>55</xdr:col>
      <xdr:colOff>50800</xdr:colOff>
      <xdr:row>95</xdr:row>
      <xdr:rowOff>80345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1622</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1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155880</xdr:rowOff>
    </xdr:from>
    <xdr:to>
      <xdr:col>50</xdr:col>
      <xdr:colOff>165100</xdr:colOff>
      <xdr:row>95</xdr:row>
      <xdr:rowOff>86030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102557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65971</xdr:rowOff>
    </xdr:from>
    <xdr:to>
      <xdr:col>46</xdr:col>
      <xdr:colOff>38100</xdr:colOff>
      <xdr:row>95</xdr:row>
      <xdr:rowOff>167571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167607</xdr:rowOff>
    </xdr:from>
    <xdr:to>
      <xdr:col>41</xdr:col>
      <xdr:colOff>101600</xdr:colOff>
      <xdr:row>95</xdr:row>
      <xdr:rowOff>97757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114284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0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143337</xdr:rowOff>
    </xdr:from>
    <xdr:to>
      <xdr:col>36</xdr:col>
      <xdr:colOff>165100</xdr:colOff>
      <xdr:row>96</xdr:row>
      <xdr:rowOff>73487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90014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161371</xdr:rowOff>
    </xdr:from>
    <xdr:to>
      <xdr:col>85</xdr:col>
      <xdr:colOff>127000</xdr:colOff>
      <xdr:row>34</xdr:row>
      <xdr:rowOff>84676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19221"/>
          <a:ext cx="8382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84676</xdr:rowOff>
    </xdr:from>
    <xdr:to>
      <xdr:col>81</xdr:col>
      <xdr:colOff>50800</xdr:colOff>
      <xdr:row>34</xdr:row>
      <xdr:rowOff>89842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1397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83967</xdr:rowOff>
    </xdr:from>
    <xdr:to>
      <xdr:col>76</xdr:col>
      <xdr:colOff>114300</xdr:colOff>
      <xdr:row>34</xdr:row>
      <xdr:rowOff>89842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13267"/>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83967</xdr:rowOff>
    </xdr:from>
    <xdr:to>
      <xdr:col>71</xdr:col>
      <xdr:colOff>177800</xdr:colOff>
      <xdr:row>34</xdr:row>
      <xdr:rowOff>114965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13267"/>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110571</xdr:rowOff>
    </xdr:from>
    <xdr:to>
      <xdr:col>85</xdr:col>
      <xdr:colOff>177800</xdr:colOff>
      <xdr:row>34</xdr:row>
      <xdr:rowOff>40721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133448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33876</xdr:rowOff>
    </xdr:from>
    <xdr:to>
      <xdr:col>81</xdr:col>
      <xdr:colOff>101600</xdr:colOff>
      <xdr:row>34</xdr:row>
      <xdr:rowOff>135476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152003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39042</xdr:rowOff>
    </xdr:from>
    <xdr:to>
      <xdr:col>76</xdr:col>
      <xdr:colOff>165100</xdr:colOff>
      <xdr:row>34</xdr:row>
      <xdr:rowOff>140642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157169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33167</xdr:rowOff>
    </xdr:from>
    <xdr:to>
      <xdr:col>72</xdr:col>
      <xdr:colOff>38100</xdr:colOff>
      <xdr:row>34</xdr:row>
      <xdr:rowOff>134767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151294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64165</xdr:rowOff>
    </xdr:from>
    <xdr:to>
      <xdr:col>67</xdr:col>
      <xdr:colOff>101600</xdr:colOff>
      <xdr:row>34</xdr:row>
      <xdr:rowOff>165765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7427</xdr:rowOff>
    </xdr:from>
    <xdr:to>
      <xdr:col>85</xdr:col>
      <xdr:colOff>127000</xdr:colOff>
      <xdr:row>57</xdr:row>
      <xdr:rowOff>26520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80077"/>
          <a:ext cx="8382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26520</xdr:rowOff>
    </xdr:from>
    <xdr:to>
      <xdr:col>81</xdr:col>
      <xdr:colOff>50800</xdr:colOff>
      <xdr:row>57</xdr:row>
      <xdr:rowOff>39345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99170"/>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25921</xdr:rowOff>
    </xdr:from>
    <xdr:to>
      <xdr:col>76</xdr:col>
      <xdr:colOff>114300</xdr:colOff>
      <xdr:row>57</xdr:row>
      <xdr:rowOff>39345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8571"/>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25921</xdr:rowOff>
    </xdr:from>
    <xdr:to>
      <xdr:col>71</xdr:col>
      <xdr:colOff>177800</xdr:colOff>
      <xdr:row>57</xdr:row>
      <xdr:rowOff>59626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8571"/>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128077</xdr:rowOff>
    </xdr:from>
    <xdr:to>
      <xdr:col>85</xdr:col>
      <xdr:colOff>177800</xdr:colOff>
      <xdr:row>57</xdr:row>
      <xdr:rowOff>58227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2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106504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147170</xdr:rowOff>
    </xdr:from>
    <xdr:to>
      <xdr:col>81</xdr:col>
      <xdr:colOff>101600</xdr:colOff>
      <xdr:row>57</xdr:row>
      <xdr:rowOff>77320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68447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159995</xdr:rowOff>
    </xdr:from>
    <xdr:to>
      <xdr:col>76</xdr:col>
      <xdr:colOff>165100</xdr:colOff>
      <xdr:row>57</xdr:row>
      <xdr:rowOff>90145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81272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146571</xdr:rowOff>
    </xdr:from>
    <xdr:to>
      <xdr:col>72</xdr:col>
      <xdr:colOff>38100</xdr:colOff>
      <xdr:row>57</xdr:row>
      <xdr:rowOff>76721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67848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8826</xdr:rowOff>
    </xdr:from>
    <xdr:to>
      <xdr:col>67</xdr:col>
      <xdr:colOff>101600</xdr:colOff>
      <xdr:row>57</xdr:row>
      <xdr:rowOff>110426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101553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151168</xdr:rowOff>
    </xdr:from>
    <xdr:to>
      <xdr:col>85</xdr:col>
      <xdr:colOff>127000</xdr:colOff>
      <xdr:row>72</xdr:row>
      <xdr:rowOff>162344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152668"/>
          <a:ext cx="838200" cy="3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61099</xdr:rowOff>
    </xdr:from>
    <xdr:to>
      <xdr:col>81</xdr:col>
      <xdr:colOff>50800</xdr:colOff>
      <xdr:row>72</xdr:row>
      <xdr:rowOff>162344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405499"/>
          <a:ext cx="889000" cy="1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61099</xdr:rowOff>
    </xdr:from>
    <xdr:to>
      <xdr:col>76</xdr:col>
      <xdr:colOff>114300</xdr:colOff>
      <xdr:row>73</xdr:row>
      <xdr:rowOff>83769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2405499"/>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9919</xdr:rowOff>
    </xdr:from>
    <xdr:to>
      <xdr:col>71</xdr:col>
      <xdr:colOff>177800</xdr:colOff>
      <xdr:row>73</xdr:row>
      <xdr:rowOff>83769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354319"/>
          <a:ext cx="889000" cy="2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100368</xdr:rowOff>
    </xdr:from>
    <xdr:to>
      <xdr:col>85</xdr:col>
      <xdr:colOff>177800</xdr:colOff>
      <xdr:row>71</xdr:row>
      <xdr:rowOff>30518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1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53395</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05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111544</xdr:rowOff>
    </xdr:from>
    <xdr:to>
      <xdr:col>81</xdr:col>
      <xdr:colOff>101600</xdr:colOff>
      <xdr:row>73</xdr:row>
      <xdr:rowOff>41694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58221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23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10299</xdr:rowOff>
    </xdr:from>
    <xdr:to>
      <xdr:col>76</xdr:col>
      <xdr:colOff>165100</xdr:colOff>
      <xdr:row>72</xdr:row>
      <xdr:rowOff>111899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3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128426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1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32969</xdr:rowOff>
    </xdr:from>
    <xdr:to>
      <xdr:col>72</xdr:col>
      <xdr:colOff>38100</xdr:colOff>
      <xdr:row>73</xdr:row>
      <xdr:rowOff>134569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5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151096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32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130569</xdr:rowOff>
    </xdr:from>
    <xdr:to>
      <xdr:col>67</xdr:col>
      <xdr:colOff>101600</xdr:colOff>
      <xdr:row>72</xdr:row>
      <xdr:rowOff>60719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3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77246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0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163371</xdr:rowOff>
    </xdr:from>
    <xdr:to>
      <xdr:col>85</xdr:col>
      <xdr:colOff>127000</xdr:colOff>
      <xdr:row>96</xdr:row>
      <xdr:rowOff>167726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2257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167726</xdr:rowOff>
    </xdr:from>
    <xdr:to>
      <xdr:col>81</xdr:col>
      <xdr:colOff>50800</xdr:colOff>
      <xdr:row>96</xdr:row>
      <xdr:rowOff>169630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2692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169630</xdr:rowOff>
    </xdr:from>
    <xdr:to>
      <xdr:col>76</xdr:col>
      <xdr:colOff>114300</xdr:colOff>
      <xdr:row>97</xdr:row>
      <xdr:rowOff>30110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28830"/>
          <a:ext cx="889000" cy="3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30110</xdr:rowOff>
    </xdr:from>
    <xdr:to>
      <xdr:col>71</xdr:col>
      <xdr:colOff>177800</xdr:colOff>
      <xdr:row>97</xdr:row>
      <xdr:rowOff>49265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60760"/>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112571</xdr:rowOff>
    </xdr:from>
    <xdr:to>
      <xdr:col>85</xdr:col>
      <xdr:colOff>177800</xdr:colOff>
      <xdr:row>97</xdr:row>
      <xdr:rowOff>42721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135448</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2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116926</xdr:rowOff>
    </xdr:from>
    <xdr:to>
      <xdr:col>81</xdr:col>
      <xdr:colOff>101600</xdr:colOff>
      <xdr:row>97</xdr:row>
      <xdr:rowOff>47076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63603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118830</xdr:rowOff>
    </xdr:from>
    <xdr:to>
      <xdr:col>76</xdr:col>
      <xdr:colOff>165100</xdr:colOff>
      <xdr:row>97</xdr:row>
      <xdr:rowOff>48980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65507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5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150760</xdr:rowOff>
    </xdr:from>
    <xdr:to>
      <xdr:col>72</xdr:col>
      <xdr:colOff>38100</xdr:colOff>
      <xdr:row>97</xdr:row>
      <xdr:rowOff>80910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97437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169915</xdr:rowOff>
    </xdr:from>
    <xdr:to>
      <xdr:col>67</xdr:col>
      <xdr:colOff>101600</xdr:colOff>
      <xdr:row>97</xdr:row>
      <xdr:rowOff>100065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116592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総務費は市民一人当たり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千円となった。主な減額要因としては市民会館整備事業の減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百万円、自治振興センター整備事業の減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百万円などで、総務費では前年度比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また、災害復旧費では過年発災の復旧に要する経費の増額（公共土木施設：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百万円増、農業用施設：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百万円増、農地：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百万円の増額となり、市民一人当たり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財政調整基金残高については、歳計余剰金</a:t>
          </a:r>
          <a:r>
            <a:rPr kumimoji="1" lang="en-US" altLang="ja-JP" sz="1200">
              <a:latin typeface="ＭＳ ゴシック" pitchFamily="49" charset="-128"/>
              <a:ea typeface="ＭＳ ゴシック" pitchFamily="49" charset="-128"/>
            </a:rPr>
            <a:t>420</a:t>
          </a:r>
          <a:r>
            <a:rPr kumimoji="1" lang="ja-JP" altLang="en-US" sz="1200">
              <a:latin typeface="ＭＳ ゴシック" pitchFamily="49" charset="-128"/>
              <a:ea typeface="ＭＳ ゴシック" pitchFamily="49" charset="-128"/>
            </a:rPr>
            <a:t>百万円を積み立てたことなどから、令和５年度末残高は</a:t>
          </a:r>
          <a:r>
            <a:rPr kumimoji="1" lang="en-US" altLang="ja-JP" sz="1200">
              <a:latin typeface="ＭＳ ゴシック" pitchFamily="49" charset="-128"/>
              <a:ea typeface="ＭＳ ゴシック" pitchFamily="49" charset="-128"/>
            </a:rPr>
            <a:t>4,679</a:t>
          </a:r>
          <a:r>
            <a:rPr kumimoji="1" lang="ja-JP" altLang="en-US" sz="1200">
              <a:latin typeface="ＭＳ ゴシック" pitchFamily="49" charset="-128"/>
              <a:ea typeface="ＭＳ ゴシック" pitchFamily="49" charset="-128"/>
            </a:rPr>
            <a:t>百万円となり、前年度比</a:t>
          </a:r>
          <a:r>
            <a:rPr kumimoji="1" lang="en-US" altLang="ja-JP" sz="1200">
              <a:latin typeface="ＭＳ ゴシック" pitchFamily="49" charset="-128"/>
              <a:ea typeface="ＭＳ ゴシック" pitchFamily="49" charset="-128"/>
            </a:rPr>
            <a:t>1.13</a:t>
          </a:r>
          <a:r>
            <a:rPr kumimoji="1" lang="ja-JP" altLang="en-US" sz="1200">
              <a:latin typeface="ＭＳ ゴシック" pitchFamily="49" charset="-128"/>
              <a:ea typeface="ＭＳ ゴシック" pitchFamily="49" charset="-128"/>
            </a:rPr>
            <a:t>％増加した。</a:t>
          </a:r>
        </a:p>
        <a:p>
          <a:r>
            <a:rPr kumimoji="1" lang="ja-JP" altLang="en-US" sz="1200">
              <a:latin typeface="ＭＳ ゴシック" pitchFamily="49" charset="-128"/>
              <a:ea typeface="ＭＳ ゴシック" pitchFamily="49" charset="-128"/>
            </a:rPr>
            <a:t>　実質収支額については、標準財政規模が</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百万円の増となり、歳入一般財源の減額等による実質収支の減少△</a:t>
          </a:r>
          <a:r>
            <a:rPr kumimoji="1" lang="en-US" altLang="ja-JP" sz="1200">
              <a:latin typeface="ＭＳ ゴシック" pitchFamily="49" charset="-128"/>
              <a:ea typeface="ＭＳ ゴシック" pitchFamily="49" charset="-128"/>
            </a:rPr>
            <a:t>352</a:t>
          </a:r>
          <a:r>
            <a:rPr kumimoji="1" lang="ja-JP" altLang="en-US" sz="1200">
              <a:latin typeface="ＭＳ ゴシック" pitchFamily="49" charset="-128"/>
              <a:ea typeface="ＭＳ ゴシック" pitchFamily="49" charset="-128"/>
            </a:rPr>
            <a:t>百万円により前年度比△</a:t>
          </a:r>
          <a:r>
            <a:rPr kumimoji="1" lang="en-US" altLang="ja-JP" sz="1200">
              <a:latin typeface="ＭＳ ゴシック" pitchFamily="49" charset="-128"/>
              <a:ea typeface="ＭＳ ゴシック" pitchFamily="49" charset="-128"/>
            </a:rPr>
            <a:t>1.99</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令和５年度における連結実質赤字比率は、全会計において黒字となっている。</a:t>
          </a:r>
        </a:p>
        <a:p>
          <a:r>
            <a:rPr kumimoji="1" lang="ja-JP" altLang="en-US" sz="1400">
              <a:latin typeface="ＭＳ ゴシック" pitchFamily="49" charset="-128"/>
              <a:ea typeface="ＭＳ ゴシック" pitchFamily="49" charset="-128"/>
            </a:rPr>
            <a:t>　しかし、令和２年度で普通交付税の合併算定替の特例措置が終了したことに伴い、経常一般財源の確保が厳しい状況となっている。</a:t>
          </a:r>
        </a:p>
        <a:p>
          <a:r>
            <a:rPr kumimoji="1" lang="ja-JP" altLang="en-US" sz="1400">
              <a:latin typeface="ＭＳ ゴシック" pitchFamily="49" charset="-128"/>
              <a:ea typeface="ＭＳ ゴシック" pitchFamily="49" charset="-128"/>
            </a:rPr>
            <a:t>　歳出一般財源の抑制にかかる取り組みとして、令和２年度には、一般会計から特別会計への繰出金について、その性質や必要性を検討し、一定の基準を示す「一般会計繰出方針」を策定し、適正な繰出しに努めている。</a:t>
          </a:r>
        </a:p>
        <a:p>
          <a:r>
            <a:rPr kumimoji="1" lang="ja-JP" altLang="en-US" sz="1400">
              <a:latin typeface="ＭＳ ゴシック" pitchFamily="49" charset="-128"/>
              <a:ea typeface="ＭＳ ゴシック" pitchFamily="49" charset="-128"/>
            </a:rPr>
            <a:t>　また、令和３年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月に策定した「第２期持続可能な財政運営プラン ～後期実施計画～」に基づく市税収能率の向上や新たな財源の確保などによる歳入確保、業務の見直しによる物件費の減額などの効果検証を踏まえ、令和７年度に新規プランを作成し、財政健全化に向けて取り組む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財政計画に沿った市債発行額の抑制等の取り組みにより、令和５年度の実質公債費比率は</a:t>
          </a:r>
          <a:r>
            <a:rPr kumimoji="1" lang="en-US" altLang="ja-JP" sz="1200">
              <a:latin typeface="ＭＳ ゴシック" pitchFamily="49" charset="-128"/>
              <a:ea typeface="ＭＳ ゴシック" pitchFamily="49" charset="-128"/>
            </a:rPr>
            <a:t>11.4</a:t>
          </a:r>
          <a:r>
            <a:rPr kumimoji="1" lang="ja-JP" altLang="en-US" sz="1200">
              <a:latin typeface="ＭＳ ゴシック" pitchFamily="49" charset="-128"/>
              <a:ea typeface="ＭＳ ゴシック" pitchFamily="49" charset="-128"/>
            </a:rPr>
            <a:t>％と昨年度とほぼ同水準となった。</a:t>
          </a:r>
        </a:p>
        <a:p>
          <a:r>
            <a:rPr kumimoji="1" lang="ja-JP" altLang="en-US" sz="1200">
              <a:latin typeface="ＭＳ ゴシック" pitchFamily="49" charset="-128"/>
              <a:ea typeface="ＭＳ ゴシック" pitchFamily="49" charset="-128"/>
            </a:rPr>
            <a:t>　また、市債残高も毎年度着実に減少している。</a:t>
          </a:r>
        </a:p>
        <a:p>
          <a:r>
            <a:rPr kumimoji="1" lang="ja-JP" altLang="en-US" sz="1200">
              <a:latin typeface="ＭＳ ゴシック" pitchFamily="49" charset="-128"/>
              <a:ea typeface="ＭＳ ゴシック" pitchFamily="49" charset="-128"/>
            </a:rPr>
            <a:t>　さらに、地方交付税措置率の高い過疎債・辺地債・合併特例債などの財政運営に有利な地方債の発行により、実質公債費比率の分子となる額も減少傾向にある。</a:t>
          </a:r>
        </a:p>
        <a:p>
          <a:r>
            <a:rPr kumimoji="1" lang="ja-JP" altLang="en-US" sz="1200">
              <a:latin typeface="ＭＳ ゴシック" pitchFamily="49" charset="-128"/>
              <a:ea typeface="ＭＳ ゴシック" pitchFamily="49" charset="-128"/>
            </a:rPr>
            <a:t>　今後も庄原市長期総合計画に基づき事業を実施するにあたり、財政計画に沿った起債事業の必要性・緊急性の検証によって市債発行額を抑制し、健全な財政運営をめざす。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基準財政需要額算入見込額が</a:t>
          </a:r>
          <a:r>
            <a:rPr kumimoji="1" lang="en-US" altLang="ja-JP" sz="1400">
              <a:latin typeface="ＭＳ ゴシック" pitchFamily="49" charset="-128"/>
              <a:ea typeface="ＭＳ ゴシック" pitchFamily="49" charset="-128"/>
            </a:rPr>
            <a:t>1,451</a:t>
          </a:r>
          <a:r>
            <a:rPr kumimoji="1" lang="ja-JP" altLang="en-US" sz="1400">
              <a:latin typeface="ＭＳ ゴシック" pitchFamily="49" charset="-128"/>
              <a:ea typeface="ＭＳ ゴシック" pitchFamily="49" charset="-128"/>
            </a:rPr>
            <a:t>百万円減額する一方で、財政計画に基づく計画的な地方債の発行により、一般会計等に係る地方債の現在高は前年度比</a:t>
          </a:r>
          <a:r>
            <a:rPr kumimoji="1" lang="en-US" altLang="ja-JP" sz="1400">
              <a:latin typeface="ＭＳ ゴシック" pitchFamily="49" charset="-128"/>
              <a:ea typeface="ＭＳ ゴシック" pitchFamily="49" charset="-128"/>
            </a:rPr>
            <a:t>1,720</a:t>
          </a:r>
          <a:r>
            <a:rPr kumimoji="1" lang="ja-JP" altLang="en-US" sz="1400">
              <a:latin typeface="ＭＳ ゴシック" pitchFamily="49" charset="-128"/>
              <a:ea typeface="ＭＳ ゴシック" pitchFamily="49" charset="-128"/>
            </a:rPr>
            <a:t>百万円の減少となったことなどから、将来負担比率の分子は</a:t>
          </a:r>
          <a:r>
            <a:rPr kumimoji="1" lang="en-US" altLang="ja-JP" sz="1400">
              <a:latin typeface="ＭＳ ゴシック" pitchFamily="49" charset="-128"/>
              <a:ea typeface="ＭＳ ゴシック" pitchFamily="49" charset="-128"/>
            </a:rPr>
            <a:t>1,528</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今後、財政計画の着実な実施による計画的な市債発行を図ることで比率の低下に努める。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主な基金の取崩は、財政調整基金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百万円、ふるさと応援寄附基金２百万円などとなっている。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一方、積立額は過疎地域持続的発展基金へ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旧合併特例債の終了や過疎地域の持続的発展の支援に関する特別措置法の失効により、交付税措置率の高い起債の発行ができなくなる可能性など、予測される不確定事項を考慮して対応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地域振興基金については、活用方針により、計画的な活用に努める。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今後も引き続き有利な市債の発行に務めるとともに、財政推計に基づく歳入歳出のバランスを勘案し、借入のみによらず基金の活用を視野に入れた財政運営を検討する。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過疎地域持続的発展基金・・・過疎地域持続的発展特別事業に要する経費の財源に充てるため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森林環境整備基金・・・森林の整備及びその促進に関する施策に要する経費に充てるため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ふるさと応援寄附基金・・・寄附金を財源として事業を行うことにより、住民参加型の地方自治を推進し、美しく輝くふるさとづくりに資する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企業版ふるさと納税基金・・・法人から受領した寄付金を、ひと・まち・しごと創生寄附活用事業に要する費用に充てるため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ふるさと応援寄附基金・・・各種事業への充当に係る取り崩し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企業版ふるさと納税基金・・・キャッシュレス決済推進事業、定住促進事業などへ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建設事業に優先的に充当してきた旧合併特例債が令和６年度で終了し、今後も有利な市債の発行に努めることは当然であるため、財政推計に基づく歳入歳出のバランスを勘案し、借入のみによらず基金の活用を視野に入れた財政運営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％の額を最低限必要とする基金残高として積み立ててきた。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旧合併特例債の終了や過疎地域の持続的発展の支援に関する特別措置法の失効により、交付税措置率の高い起債の発行ができなくなる可能性など、予測される不確定事項を考慮して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令和５年度普通交付税に係る臨時財政対策債償還基金費分として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令和２年度決算に伴う歳計剰余金を減債基金へ積立て、令和３年１月に一部の地方債を繰上償還した。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今後も必要に応じた活用を検討していく。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33311824</v>
      </c>
      <c r="BO4" s="371"/>
      <c r="BP4" s="371"/>
      <c r="BQ4" s="371"/>
      <c r="BR4" s="371"/>
      <c r="BS4" s="371"/>
      <c r="BT4" s="371"/>
      <c r="BU4" s="372"/>
      <c r="BV4" s="370">
        <v>34370671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2.7</v>
      </c>
      <c r="CU4" s="377"/>
      <c r="CV4" s="377"/>
      <c r="CW4" s="377"/>
      <c r="CX4" s="377"/>
      <c r="CY4" s="377"/>
      <c r="CZ4" s="377"/>
      <c r="DA4" s="378"/>
      <c r="DB4" s="376">
        <v>4.7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32706680</v>
      </c>
      <c r="BO5" s="408"/>
      <c r="BP5" s="408"/>
      <c r="BQ5" s="408"/>
      <c r="BR5" s="408"/>
      <c r="BS5" s="408"/>
      <c r="BT5" s="408"/>
      <c r="BU5" s="409"/>
      <c r="BV5" s="407">
        <v>33358062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96.8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605144</v>
      </c>
      <c r="BO6" s="408"/>
      <c r="BP6" s="408"/>
      <c r="BQ6" s="408"/>
      <c r="BR6" s="408"/>
      <c r="BS6" s="408"/>
      <c r="BT6" s="408"/>
      <c r="BU6" s="409"/>
      <c r="BV6" s="407">
        <v>1012609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98.4</v>
      </c>
      <c r="CU6" s="445"/>
      <c r="CV6" s="445"/>
      <c r="CW6" s="445"/>
      <c r="CX6" s="445"/>
      <c r="CY6" s="445"/>
      <c r="CZ6" s="445"/>
      <c r="DA6" s="446"/>
      <c r="DB6" s="444">
        <v>97.7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122812</v>
      </c>
      <c r="BO7" s="408"/>
      <c r="BP7" s="408"/>
      <c r="BQ7" s="408"/>
      <c r="BR7" s="408"/>
      <c r="BS7" s="408"/>
      <c r="BT7" s="408"/>
      <c r="BU7" s="409"/>
      <c r="BV7" s="407">
        <v>178479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17898288</v>
      </c>
      <c r="CU7" s="408"/>
      <c r="CV7" s="408"/>
      <c r="CW7" s="408"/>
      <c r="CX7" s="408"/>
      <c r="CY7" s="408"/>
      <c r="CZ7" s="408"/>
      <c r="DA7" s="409"/>
      <c r="DB7" s="407">
        <v>17829506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482332</v>
      </c>
      <c r="BO8" s="408"/>
      <c r="BP8" s="408"/>
      <c r="BQ8" s="408"/>
      <c r="BR8" s="408"/>
      <c r="BS8" s="408"/>
      <c r="BT8" s="408"/>
      <c r="BU8" s="409"/>
      <c r="BV8" s="407">
        <v>834130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33633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-351798</v>
      </c>
      <c r="BO9" s="408"/>
      <c r="BP9" s="408"/>
      <c r="BQ9" s="408"/>
      <c r="BR9" s="408"/>
      <c r="BS9" s="408"/>
      <c r="BT9" s="408"/>
      <c r="BU9" s="409"/>
      <c r="BV9" s="407">
        <v>-410203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20.399999999999999</v>
      </c>
      <c r="CU9" s="405"/>
      <c r="CV9" s="405"/>
      <c r="CW9" s="405"/>
      <c r="CX9" s="405"/>
      <c r="CY9" s="405"/>
      <c r="CZ9" s="405"/>
      <c r="DA9" s="406"/>
      <c r="DB9" s="404">
        <v>21.1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37000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93</v>
      </c>
      <c r="BO10" s="408"/>
      <c r="BP10" s="408"/>
      <c r="BQ10" s="408"/>
      <c r="BR10" s="408"/>
      <c r="BS10" s="408"/>
      <c r="BT10" s="408"/>
      <c r="BU10" s="409"/>
      <c r="BV10" s="407">
        <v>55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4631</v>
      </c>
      <c r="BO11" s="408"/>
      <c r="BP11" s="408"/>
      <c r="BQ11" s="408"/>
      <c r="BR11" s="408"/>
      <c r="BS11" s="408"/>
      <c r="BT11" s="408"/>
      <c r="BU11" s="409"/>
      <c r="BV11" s="407">
        <v>4410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32005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31475</v>
      </c>
      <c r="S13" s="492"/>
      <c r="T13" s="492"/>
      <c r="U13" s="492"/>
      <c r="V13" s="493"/>
      <c r="W13" s="423" t="s">
        <v>131</v>
      </c>
      <c r="X13" s="424"/>
      <c r="Y13" s="424"/>
      <c r="Z13" s="424"/>
      <c r="AA13" s="424"/>
      <c r="AB13" s="414"/>
      <c r="AC13" s="458">
        <v>3180</v>
      </c>
      <c r="AD13" s="459"/>
      <c r="AE13" s="459"/>
      <c r="AF13" s="459"/>
      <c r="AG13" s="501"/>
      <c r="AH13" s="458">
        <v>3709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-547074</v>
      </c>
      <c r="BO13" s="408"/>
      <c r="BP13" s="408"/>
      <c r="BQ13" s="408"/>
      <c r="BR13" s="408"/>
      <c r="BS13" s="408"/>
      <c r="BT13" s="408"/>
      <c r="BU13" s="409"/>
      <c r="BV13" s="407">
        <v>-405738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11.4</v>
      </c>
      <c r="CU13" s="405"/>
      <c r="CV13" s="405"/>
      <c r="CW13" s="405"/>
      <c r="CX13" s="405"/>
      <c r="CY13" s="405"/>
      <c r="CZ13" s="405"/>
      <c r="DA13" s="406"/>
      <c r="DB13" s="404">
        <v>11.3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32629</v>
      </c>
      <c r="S14" s="492"/>
      <c r="T14" s="492"/>
      <c r="U14" s="492"/>
      <c r="V14" s="493"/>
      <c r="W14" s="397"/>
      <c r="X14" s="398"/>
      <c r="Y14" s="398"/>
      <c r="Z14" s="398"/>
      <c r="AA14" s="398"/>
      <c r="AB14" s="387"/>
      <c r="AC14" s="494">
        <v>19.3</v>
      </c>
      <c r="AD14" s="495"/>
      <c r="AE14" s="495"/>
      <c r="AF14" s="495"/>
      <c r="AG14" s="496"/>
      <c r="AH14" s="494">
        <v>20.8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72.7</v>
      </c>
      <c r="CU14" s="506"/>
      <c r="CV14" s="506"/>
      <c r="CW14" s="506"/>
      <c r="CX14" s="506"/>
      <c r="CY14" s="506"/>
      <c r="CZ14" s="506"/>
      <c r="DA14" s="507"/>
      <c r="DB14" s="505">
        <v>83.9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32182</v>
      </c>
      <c r="S15" s="492"/>
      <c r="T15" s="492"/>
      <c r="U15" s="492"/>
      <c r="V15" s="493"/>
      <c r="W15" s="423" t="s">
        <v>137</v>
      </c>
      <c r="X15" s="424"/>
      <c r="Y15" s="424"/>
      <c r="Z15" s="424"/>
      <c r="AA15" s="424"/>
      <c r="AB15" s="414"/>
      <c r="AC15" s="458">
        <v>3271</v>
      </c>
      <c r="AD15" s="459"/>
      <c r="AE15" s="459"/>
      <c r="AF15" s="459"/>
      <c r="AG15" s="501"/>
      <c r="AH15" s="458">
        <v>3660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4409348</v>
      </c>
      <c r="BO15" s="371"/>
      <c r="BP15" s="371"/>
      <c r="BQ15" s="371"/>
      <c r="BR15" s="371"/>
      <c r="BS15" s="371"/>
      <c r="BT15" s="371"/>
      <c r="BU15" s="372"/>
      <c r="BV15" s="370">
        <v>4367724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19.8</v>
      </c>
      <c r="AD16" s="495"/>
      <c r="AE16" s="495"/>
      <c r="AF16" s="495"/>
      <c r="AG16" s="496"/>
      <c r="AH16" s="494">
        <v>20.5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16800102</v>
      </c>
      <c r="BO16" s="408"/>
      <c r="BP16" s="408"/>
      <c r="BQ16" s="408"/>
      <c r="BR16" s="408"/>
      <c r="BS16" s="408"/>
      <c r="BT16" s="408"/>
      <c r="BU16" s="409"/>
      <c r="BV16" s="407">
        <v>16615198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10058</v>
      </c>
      <c r="AD17" s="459"/>
      <c r="AE17" s="459"/>
      <c r="AF17" s="459"/>
      <c r="AG17" s="501"/>
      <c r="AH17" s="458">
        <v>10501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5428425</v>
      </c>
      <c r="BO17" s="408"/>
      <c r="BP17" s="408"/>
      <c r="BQ17" s="408"/>
      <c r="BR17" s="408"/>
      <c r="BS17" s="408"/>
      <c r="BT17" s="408"/>
      <c r="BU17" s="409"/>
      <c r="BV17" s="407">
        <v>5391490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1246.49</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58.8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17691117</v>
      </c>
      <c r="BO18" s="408"/>
      <c r="BP18" s="408"/>
      <c r="BQ18" s="408"/>
      <c r="BR18" s="408"/>
      <c r="BS18" s="408"/>
      <c r="BT18" s="408"/>
      <c r="BU18" s="409"/>
      <c r="BV18" s="407">
        <v>17350850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21699987</v>
      </c>
      <c r="BO19" s="408"/>
      <c r="BP19" s="408"/>
      <c r="BQ19" s="408"/>
      <c r="BR19" s="408"/>
      <c r="BS19" s="408"/>
      <c r="BT19" s="408"/>
      <c r="BU19" s="409"/>
      <c r="BV19" s="407">
        <v>20945996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13794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35370554</v>
      </c>
      <c r="BO22" s="371"/>
      <c r="BP22" s="371"/>
      <c r="BQ22" s="371"/>
      <c r="BR22" s="371"/>
      <c r="BS22" s="371"/>
      <c r="BT22" s="371"/>
      <c r="BU22" s="372"/>
      <c r="BV22" s="370">
        <v>37091229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26906192</v>
      </c>
      <c r="BO23" s="408"/>
      <c r="BP23" s="408"/>
      <c r="BQ23" s="408"/>
      <c r="BR23" s="408"/>
      <c r="BS23" s="408"/>
      <c r="BT23" s="408"/>
      <c r="BU23" s="409"/>
      <c r="BV23" s="407">
        <v>28128416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442</v>
      </c>
      <c r="AI24" s="459"/>
      <c r="AJ24" s="459"/>
      <c r="AK24" s="459"/>
      <c r="AL24" s="501"/>
      <c r="AM24" s="458">
        <v>1399372</v>
      </c>
      <c r="AN24" s="459"/>
      <c r="AO24" s="459"/>
      <c r="AP24" s="459"/>
      <c r="AQ24" s="459"/>
      <c r="AR24" s="501"/>
      <c r="AS24" s="458">
        <v>3166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26937712</v>
      </c>
      <c r="BO24" s="408"/>
      <c r="BP24" s="408"/>
      <c r="BQ24" s="408"/>
      <c r="BR24" s="408"/>
      <c r="BS24" s="408"/>
      <c r="BT24" s="408"/>
      <c r="BU24" s="409"/>
      <c r="BV24" s="407">
        <v>27790598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979237</v>
      </c>
      <c r="BO25" s="371"/>
      <c r="BP25" s="371"/>
      <c r="BQ25" s="371"/>
      <c r="BR25" s="371"/>
      <c r="BS25" s="371"/>
      <c r="BT25" s="371"/>
      <c r="BU25" s="372"/>
      <c r="BV25" s="370">
        <v>1198585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6200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20846</v>
      </c>
      <c r="AN26" s="459"/>
      <c r="AO26" s="459"/>
      <c r="AP26" s="459"/>
      <c r="AQ26" s="459"/>
      <c r="AR26" s="501"/>
      <c r="AS26" s="458">
        <v>2978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4100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28928</v>
      </c>
      <c r="AN27" s="459"/>
      <c r="AO27" s="459"/>
      <c r="AP27" s="459"/>
      <c r="AQ27" s="459"/>
      <c r="AR27" s="501"/>
      <c r="AS27" s="458">
        <v>3616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286681</v>
      </c>
      <c r="BO27" s="527"/>
      <c r="BP27" s="527"/>
      <c r="BQ27" s="527"/>
      <c r="BR27" s="527"/>
      <c r="BS27" s="527"/>
      <c r="BT27" s="527"/>
      <c r="BU27" s="528"/>
      <c r="BV27" s="526">
        <v>286677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3550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4678690</v>
      </c>
      <c r="BO28" s="371"/>
      <c r="BP28" s="371"/>
      <c r="BQ28" s="371"/>
      <c r="BR28" s="371"/>
      <c r="BS28" s="371"/>
      <c r="BT28" s="371"/>
      <c r="BU28" s="372"/>
      <c r="BV28" s="370">
        <v>4458597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3250</v>
      </c>
      <c r="R29" s="459"/>
      <c r="S29" s="459"/>
      <c r="T29" s="459"/>
      <c r="U29" s="459"/>
      <c r="V29" s="501"/>
      <c r="W29" s="556"/>
      <c r="X29" s="557"/>
      <c r="Y29" s="558"/>
      <c r="Z29" s="457" t="s">
        <v>177</v>
      </c>
      <c r="AA29" s="437"/>
      <c r="AB29" s="437"/>
      <c r="AC29" s="437"/>
      <c r="AD29" s="437"/>
      <c r="AE29" s="437"/>
      <c r="AF29" s="437"/>
      <c r="AG29" s="438"/>
      <c r="AH29" s="458">
        <v>450</v>
      </c>
      <c r="AI29" s="459"/>
      <c r="AJ29" s="459"/>
      <c r="AK29" s="459"/>
      <c r="AL29" s="501"/>
      <c r="AM29" s="458">
        <v>1428300</v>
      </c>
      <c r="AN29" s="459"/>
      <c r="AO29" s="459"/>
      <c r="AP29" s="459"/>
      <c r="AQ29" s="459"/>
      <c r="AR29" s="501"/>
      <c r="AS29" s="458">
        <v>3174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72334</v>
      </c>
      <c r="BO29" s="408"/>
      <c r="BP29" s="408"/>
      <c r="BQ29" s="408"/>
      <c r="BR29" s="408"/>
      <c r="BS29" s="408"/>
      <c r="BT29" s="408"/>
      <c r="BU29" s="409"/>
      <c r="BV29" s="407">
        <v>731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2842464</v>
      </c>
      <c r="BO30" s="527"/>
      <c r="BP30" s="527"/>
      <c r="BQ30" s="527"/>
      <c r="BR30" s="527"/>
      <c r="BS30" s="527"/>
      <c r="BT30" s="527"/>
      <c r="BU30" s="528"/>
      <c r="BV30" s="526">
        <v>2784464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IF('各会計、関係団体の財政状況及び健全化判断比率'!B33="","",'各会計、関係団体の財政状況及び健全化判断比率'!B33)</f>
        <v>国民健康保険病院事業会計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IF('各会計、関係団体の財政状況及び健全化判断比率'!B35="","",'各会計、関係団体の財政状況及び健全化判断比率'!B35)</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備北地区消防組合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庄原市土地開発公社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住宅資金特別会計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IF('各会計、関係団体の財政状況及び健全化判断比率'!B36="","",'各会計、関係団体の財政状況及び健全化判断比率'!B36)</f>
        <v>浄化槽整備事業特別会計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広島県市町総合事務組合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㈱グリーンウィンズさとやま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歯科診療所特別会計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IF('各会計、関係団体の財政状況及び健全化判断比率'!B37="","",'各会計、関係団体の財政状況及び健全化判断比率'!B37)</f>
        <v>宅地造成事業特別会計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後期高齢者医療広域連合（一般会計）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庄原市総合サービス㈱</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休日診療センター特別会計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後期高齢者医療広域連合（特別会計）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西城町産業振興開発㈱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介護保険サービス事業特別会計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広島県水道広域連合企業団（水道事業会計）</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㈱ニュー東城</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広島県水道広域連合企業団（工業用水道事業会計）</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㈱緑の村</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㈱里山総領</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㈱庄原市農林振興公社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庄原さとやまペレット㈱</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N8K2nB9CjuPy+2EPSSeo9O0Ied6o7FxZ3qHHmrOmGSa0XO8d0yAjqWnUk2fGH3mgvuCnaON2Kb1gio+yNfCDQ==" saltValue="0Qkfze24NOulIHuFTEhB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3886744</v>
      </c>
      <c r="S5" s="613"/>
      <c r="T5" s="613"/>
      <c r="U5" s="613"/>
      <c r="V5" s="613"/>
      <c r="W5" s="613"/>
      <c r="X5" s="613"/>
      <c r="Y5" s="614"/>
      <c r="Z5" s="615">
        <v>11.7</v>
      </c>
      <c r="AA5" s="615"/>
      <c r="AB5" s="615"/>
      <c r="AC5" s="615"/>
      <c r="AD5" s="616">
        <v>3886744</v>
      </c>
      <c r="AE5" s="616"/>
      <c r="AF5" s="616"/>
      <c r="AG5" s="616"/>
      <c r="AH5" s="616"/>
      <c r="AI5" s="616"/>
      <c r="AJ5" s="616"/>
      <c r="AK5" s="616"/>
      <c r="AL5" s="617">
        <v>21.6</v>
      </c>
      <c r="AM5" s="618"/>
      <c r="AN5" s="618"/>
      <c r="AO5" s="619"/>
      <c r="AP5" s="609" t="s">
        <v>216</v>
      </c>
      <c r="AQ5" s="610"/>
      <c r="AR5" s="610"/>
      <c r="AS5" s="610"/>
      <c r="AT5" s="610"/>
      <c r="AU5" s="610"/>
      <c r="AV5" s="610"/>
      <c r="AW5" s="610"/>
      <c r="AX5" s="610"/>
      <c r="AY5" s="610"/>
      <c r="AZ5" s="610"/>
      <c r="BA5" s="610"/>
      <c r="BB5" s="610"/>
      <c r="BC5" s="610"/>
      <c r="BD5" s="610"/>
      <c r="BE5" s="610"/>
      <c r="BF5" s="611"/>
      <c r="BG5" s="623">
        <v>3873380</v>
      </c>
      <c r="BH5" s="624"/>
      <c r="BI5" s="624"/>
      <c r="BJ5" s="624"/>
      <c r="BK5" s="624"/>
      <c r="BL5" s="624"/>
      <c r="BM5" s="624"/>
      <c r="BN5" s="625"/>
      <c r="BO5" s="626">
        <v>99.7</v>
      </c>
      <c r="BP5" s="626"/>
      <c r="BQ5" s="626"/>
      <c r="BR5" s="626"/>
      <c r="BS5" s="627">
        <v>36915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565402</v>
      </c>
      <c r="S6" s="624"/>
      <c r="T6" s="624"/>
      <c r="U6" s="624"/>
      <c r="V6" s="624"/>
      <c r="W6" s="624"/>
      <c r="X6" s="624"/>
      <c r="Y6" s="625"/>
      <c r="Z6" s="626">
        <v>1.7</v>
      </c>
      <c r="AA6" s="626"/>
      <c r="AB6" s="626"/>
      <c r="AC6" s="626"/>
      <c r="AD6" s="627">
        <v>565402</v>
      </c>
      <c r="AE6" s="627"/>
      <c r="AF6" s="627"/>
      <c r="AG6" s="627"/>
      <c r="AH6" s="627"/>
      <c r="AI6" s="627"/>
      <c r="AJ6" s="627"/>
      <c r="AK6" s="627"/>
      <c r="AL6" s="628">
        <v>3.1</v>
      </c>
      <c r="AM6" s="629"/>
      <c r="AN6" s="629"/>
      <c r="AO6" s="630"/>
      <c r="AP6" s="620" t="s">
        <v>221</v>
      </c>
      <c r="AQ6" s="621"/>
      <c r="AR6" s="621"/>
      <c r="AS6" s="621"/>
      <c r="AT6" s="621"/>
      <c r="AU6" s="621"/>
      <c r="AV6" s="621"/>
      <c r="AW6" s="621"/>
      <c r="AX6" s="621"/>
      <c r="AY6" s="621"/>
      <c r="AZ6" s="621"/>
      <c r="BA6" s="621"/>
      <c r="BB6" s="621"/>
      <c r="BC6" s="621"/>
      <c r="BD6" s="621"/>
      <c r="BE6" s="621"/>
      <c r="BF6" s="622"/>
      <c r="BG6" s="623">
        <v>3873380</v>
      </c>
      <c r="BH6" s="624"/>
      <c r="BI6" s="624"/>
      <c r="BJ6" s="624"/>
      <c r="BK6" s="624"/>
      <c r="BL6" s="624"/>
      <c r="BM6" s="624"/>
      <c r="BN6" s="625"/>
      <c r="BO6" s="626">
        <v>99.7</v>
      </c>
      <c r="BP6" s="626"/>
      <c r="BQ6" s="626"/>
      <c r="BR6" s="626"/>
      <c r="BS6" s="627">
        <v>36915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200828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200331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1530</v>
      </c>
      <c r="S7" s="624"/>
      <c r="T7" s="624"/>
      <c r="U7" s="624"/>
      <c r="V7" s="624"/>
      <c r="W7" s="624"/>
      <c r="X7" s="624"/>
      <c r="Y7" s="625"/>
      <c r="Z7" s="626">
        <v>0</v>
      </c>
      <c r="AA7" s="626"/>
      <c r="AB7" s="626"/>
      <c r="AC7" s="626"/>
      <c r="AD7" s="627">
        <v>1530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1473927</v>
      </c>
      <c r="BH7" s="624"/>
      <c r="BI7" s="624"/>
      <c r="BJ7" s="624"/>
      <c r="BK7" s="624"/>
      <c r="BL7" s="624"/>
      <c r="BM7" s="624"/>
      <c r="BN7" s="625"/>
      <c r="BO7" s="626">
        <v>37.9</v>
      </c>
      <c r="BP7" s="626"/>
      <c r="BQ7" s="626"/>
      <c r="BR7" s="626"/>
      <c r="BS7" s="627">
        <v>36915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3890185</v>
      </c>
      <c r="CS7" s="624"/>
      <c r="CT7" s="624"/>
      <c r="CU7" s="624"/>
      <c r="CV7" s="624"/>
      <c r="CW7" s="624"/>
      <c r="CX7" s="624"/>
      <c r="CY7" s="625"/>
      <c r="CZ7" s="626">
        <v>11.9</v>
      </c>
      <c r="DA7" s="626"/>
      <c r="DB7" s="626"/>
      <c r="DC7" s="626"/>
      <c r="DD7" s="632">
        <v>210492</v>
      </c>
      <c r="DE7" s="624"/>
      <c r="DF7" s="624"/>
      <c r="DG7" s="624"/>
      <c r="DH7" s="624"/>
      <c r="DI7" s="624"/>
      <c r="DJ7" s="624"/>
      <c r="DK7" s="624"/>
      <c r="DL7" s="624"/>
      <c r="DM7" s="624"/>
      <c r="DN7" s="624"/>
      <c r="DO7" s="624"/>
      <c r="DP7" s="625"/>
      <c r="DQ7" s="632">
        <v>2754472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19748</v>
      </c>
      <c r="S8" s="624"/>
      <c r="T8" s="624"/>
      <c r="U8" s="624"/>
      <c r="V8" s="624"/>
      <c r="W8" s="624"/>
      <c r="X8" s="624"/>
      <c r="Y8" s="625"/>
      <c r="Z8" s="626">
        <v>0.1</v>
      </c>
      <c r="AA8" s="626"/>
      <c r="AB8" s="626"/>
      <c r="AC8" s="626"/>
      <c r="AD8" s="627">
        <v>19748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57338</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8022320</v>
      </c>
      <c r="CS8" s="624"/>
      <c r="CT8" s="624"/>
      <c r="CU8" s="624"/>
      <c r="CV8" s="624"/>
      <c r="CW8" s="624"/>
      <c r="CX8" s="624"/>
      <c r="CY8" s="625"/>
      <c r="CZ8" s="626">
        <v>24.5</v>
      </c>
      <c r="DA8" s="626"/>
      <c r="DB8" s="626"/>
      <c r="DC8" s="626"/>
      <c r="DD8" s="632">
        <v>92763</v>
      </c>
      <c r="DE8" s="624"/>
      <c r="DF8" s="624"/>
      <c r="DG8" s="624"/>
      <c r="DH8" s="624"/>
      <c r="DI8" s="624"/>
      <c r="DJ8" s="624"/>
      <c r="DK8" s="624"/>
      <c r="DL8" s="624"/>
      <c r="DM8" s="624"/>
      <c r="DN8" s="624"/>
      <c r="DO8" s="624"/>
      <c r="DP8" s="625"/>
      <c r="DQ8" s="632">
        <v>5455391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21744</v>
      </c>
      <c r="S9" s="624"/>
      <c r="T9" s="624"/>
      <c r="U9" s="624"/>
      <c r="V9" s="624"/>
      <c r="W9" s="624"/>
      <c r="X9" s="624"/>
      <c r="Y9" s="625"/>
      <c r="Z9" s="626">
        <v>0.1</v>
      </c>
      <c r="AA9" s="626"/>
      <c r="AB9" s="626"/>
      <c r="AC9" s="626"/>
      <c r="AD9" s="627">
        <v>21744</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1208915</v>
      </c>
      <c r="BH9" s="624"/>
      <c r="BI9" s="624"/>
      <c r="BJ9" s="624"/>
      <c r="BK9" s="624"/>
      <c r="BL9" s="624"/>
      <c r="BM9" s="624"/>
      <c r="BN9" s="625"/>
      <c r="BO9" s="626">
        <v>31.1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2626803</v>
      </c>
      <c r="CS9" s="624"/>
      <c r="CT9" s="624"/>
      <c r="CU9" s="624"/>
      <c r="CV9" s="624"/>
      <c r="CW9" s="624"/>
      <c r="CX9" s="624"/>
      <c r="CY9" s="625"/>
      <c r="CZ9" s="626">
        <v>8</v>
      </c>
      <c r="DA9" s="626"/>
      <c r="DB9" s="626"/>
      <c r="DC9" s="626"/>
      <c r="DD9" s="632">
        <v>393484</v>
      </c>
      <c r="DE9" s="624"/>
      <c r="DF9" s="624"/>
      <c r="DG9" s="624"/>
      <c r="DH9" s="624"/>
      <c r="DI9" s="624"/>
      <c r="DJ9" s="624"/>
      <c r="DK9" s="624"/>
      <c r="DL9" s="624"/>
      <c r="DM9" s="624"/>
      <c r="DN9" s="624"/>
      <c r="DO9" s="624"/>
      <c r="DP9" s="625"/>
      <c r="DQ9" s="632">
        <v>2040771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79643</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68090</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90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839602</v>
      </c>
      <c r="S11" s="624"/>
      <c r="T11" s="624"/>
      <c r="U11" s="624"/>
      <c r="V11" s="624"/>
      <c r="W11" s="624"/>
      <c r="X11" s="624"/>
      <c r="Y11" s="625"/>
      <c r="Z11" s="628">
        <v>2.5</v>
      </c>
      <c r="AA11" s="629"/>
      <c r="AB11" s="629"/>
      <c r="AC11" s="635"/>
      <c r="AD11" s="632">
        <v>839602</v>
      </c>
      <c r="AE11" s="624"/>
      <c r="AF11" s="624"/>
      <c r="AG11" s="624"/>
      <c r="AH11" s="624"/>
      <c r="AI11" s="624"/>
      <c r="AJ11" s="624"/>
      <c r="AK11" s="625"/>
      <c r="AL11" s="628">
        <v>4.7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128031</v>
      </c>
      <c r="BH11" s="624"/>
      <c r="BI11" s="624"/>
      <c r="BJ11" s="624"/>
      <c r="BK11" s="624"/>
      <c r="BL11" s="624"/>
      <c r="BM11" s="624"/>
      <c r="BN11" s="625"/>
      <c r="BO11" s="626">
        <v>3.3</v>
      </c>
      <c r="BP11" s="626"/>
      <c r="BQ11" s="626"/>
      <c r="BR11" s="626"/>
      <c r="BS11" s="627">
        <v>36915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2600127</v>
      </c>
      <c r="CS11" s="624"/>
      <c r="CT11" s="624"/>
      <c r="CU11" s="624"/>
      <c r="CV11" s="624"/>
      <c r="CW11" s="624"/>
      <c r="CX11" s="624"/>
      <c r="CY11" s="625"/>
      <c r="CZ11" s="626">
        <v>7.9</v>
      </c>
      <c r="DA11" s="626"/>
      <c r="DB11" s="626"/>
      <c r="DC11" s="626"/>
      <c r="DD11" s="632">
        <v>683732</v>
      </c>
      <c r="DE11" s="624"/>
      <c r="DF11" s="624"/>
      <c r="DG11" s="624"/>
      <c r="DH11" s="624"/>
      <c r="DI11" s="624"/>
      <c r="DJ11" s="624"/>
      <c r="DK11" s="624"/>
      <c r="DL11" s="624"/>
      <c r="DM11" s="624"/>
      <c r="DN11" s="624"/>
      <c r="DO11" s="624"/>
      <c r="DP11" s="625"/>
      <c r="DQ11" s="632">
        <v>1245974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6299</v>
      </c>
      <c r="S12" s="624"/>
      <c r="T12" s="624"/>
      <c r="U12" s="624"/>
      <c r="V12" s="624"/>
      <c r="W12" s="624"/>
      <c r="X12" s="624"/>
      <c r="Y12" s="625"/>
      <c r="Z12" s="626">
        <v>0</v>
      </c>
      <c r="AA12" s="626"/>
      <c r="AB12" s="626"/>
      <c r="AC12" s="626"/>
      <c r="AD12" s="627">
        <v>6299</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2011185</v>
      </c>
      <c r="BH12" s="624"/>
      <c r="BI12" s="624"/>
      <c r="BJ12" s="624"/>
      <c r="BK12" s="624"/>
      <c r="BL12" s="624"/>
      <c r="BM12" s="624"/>
      <c r="BN12" s="625"/>
      <c r="BO12" s="626">
        <v>51.7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970283</v>
      </c>
      <c r="CS12" s="624"/>
      <c r="CT12" s="624"/>
      <c r="CU12" s="624"/>
      <c r="CV12" s="624"/>
      <c r="CW12" s="624"/>
      <c r="CX12" s="624"/>
      <c r="CY12" s="625"/>
      <c r="CZ12" s="626">
        <v>3</v>
      </c>
      <c r="DA12" s="626"/>
      <c r="DB12" s="626"/>
      <c r="DC12" s="626"/>
      <c r="DD12" s="632">
        <v>157712</v>
      </c>
      <c r="DE12" s="624"/>
      <c r="DF12" s="624"/>
      <c r="DG12" s="624"/>
      <c r="DH12" s="624"/>
      <c r="DI12" s="624"/>
      <c r="DJ12" s="624"/>
      <c r="DK12" s="624"/>
      <c r="DL12" s="624"/>
      <c r="DM12" s="624"/>
      <c r="DN12" s="624"/>
      <c r="DO12" s="624"/>
      <c r="DP12" s="625"/>
      <c r="DQ12" s="632">
        <v>748060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1992424</v>
      </c>
      <c r="BH13" s="624"/>
      <c r="BI13" s="624"/>
      <c r="BJ13" s="624"/>
      <c r="BK13" s="624"/>
      <c r="BL13" s="624"/>
      <c r="BM13" s="624"/>
      <c r="BN13" s="625"/>
      <c r="BO13" s="626">
        <v>51.3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2943048</v>
      </c>
      <c r="CS13" s="624"/>
      <c r="CT13" s="624"/>
      <c r="CU13" s="624"/>
      <c r="CV13" s="624"/>
      <c r="CW13" s="624"/>
      <c r="CX13" s="624"/>
      <c r="CY13" s="625"/>
      <c r="CZ13" s="626">
        <v>9</v>
      </c>
      <c r="DA13" s="626"/>
      <c r="DB13" s="626"/>
      <c r="DC13" s="626"/>
      <c r="DD13" s="632">
        <v>1683205</v>
      </c>
      <c r="DE13" s="624"/>
      <c r="DF13" s="624"/>
      <c r="DG13" s="624"/>
      <c r="DH13" s="624"/>
      <c r="DI13" s="624"/>
      <c r="DJ13" s="624"/>
      <c r="DK13" s="624"/>
      <c r="DL13" s="624"/>
      <c r="DM13" s="624"/>
      <c r="DN13" s="624"/>
      <c r="DO13" s="624"/>
      <c r="DP13" s="625"/>
      <c r="DQ13" s="632">
        <v>1549826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5761</v>
      </c>
      <c r="S14" s="624"/>
      <c r="T14" s="624"/>
      <c r="U14" s="624"/>
      <c r="V14" s="624"/>
      <c r="W14" s="624"/>
      <c r="X14" s="624"/>
      <c r="Y14" s="625"/>
      <c r="Z14" s="626">
        <v>0</v>
      </c>
      <c r="AA14" s="626"/>
      <c r="AB14" s="626"/>
      <c r="AC14" s="626"/>
      <c r="AD14" s="627">
        <v>5761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162724</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1169848</v>
      </c>
      <c r="CS14" s="624"/>
      <c r="CT14" s="624"/>
      <c r="CU14" s="624"/>
      <c r="CV14" s="624"/>
      <c r="CW14" s="624"/>
      <c r="CX14" s="624"/>
      <c r="CY14" s="625"/>
      <c r="CZ14" s="626">
        <v>3.6</v>
      </c>
      <c r="DA14" s="626"/>
      <c r="DB14" s="626"/>
      <c r="DC14" s="626"/>
      <c r="DD14" s="632">
        <v>117608</v>
      </c>
      <c r="DE14" s="624"/>
      <c r="DF14" s="624"/>
      <c r="DG14" s="624"/>
      <c r="DH14" s="624"/>
      <c r="DI14" s="624"/>
      <c r="DJ14" s="624"/>
      <c r="DK14" s="624"/>
      <c r="DL14" s="624"/>
      <c r="DM14" s="624"/>
      <c r="DN14" s="624"/>
      <c r="DO14" s="624"/>
      <c r="DP14" s="625"/>
      <c r="DQ14" s="632">
        <v>975575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225154</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2126137</v>
      </c>
      <c r="CS15" s="624"/>
      <c r="CT15" s="624"/>
      <c r="CU15" s="624"/>
      <c r="CV15" s="624"/>
      <c r="CW15" s="624"/>
      <c r="CX15" s="624"/>
      <c r="CY15" s="625"/>
      <c r="CZ15" s="626">
        <v>6.5</v>
      </c>
      <c r="DA15" s="626"/>
      <c r="DB15" s="626"/>
      <c r="DC15" s="626"/>
      <c r="DD15" s="632">
        <v>300477</v>
      </c>
      <c r="DE15" s="624"/>
      <c r="DF15" s="624"/>
      <c r="DG15" s="624"/>
      <c r="DH15" s="624"/>
      <c r="DI15" s="624"/>
      <c r="DJ15" s="624"/>
      <c r="DK15" s="624"/>
      <c r="DL15" s="624"/>
      <c r="DM15" s="624"/>
      <c r="DN15" s="624"/>
      <c r="DO15" s="624"/>
      <c r="DP15" s="625"/>
      <c r="DQ15" s="632">
        <v>1698211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66740</v>
      </c>
      <c r="S16" s="624"/>
      <c r="T16" s="624"/>
      <c r="U16" s="624"/>
      <c r="V16" s="624"/>
      <c r="W16" s="624"/>
      <c r="X16" s="624"/>
      <c r="Y16" s="625"/>
      <c r="Z16" s="626">
        <v>0.2</v>
      </c>
      <c r="AA16" s="626"/>
      <c r="AB16" s="626"/>
      <c r="AC16" s="626"/>
      <c r="AD16" s="627">
        <v>66740</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390</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3619672</v>
      </c>
      <c r="CS16" s="624"/>
      <c r="CT16" s="624"/>
      <c r="CU16" s="624"/>
      <c r="CV16" s="624"/>
      <c r="CW16" s="624"/>
      <c r="CX16" s="624"/>
      <c r="CY16" s="625"/>
      <c r="CZ16" s="626">
        <v>11.1</v>
      </c>
      <c r="DA16" s="626"/>
      <c r="DB16" s="626"/>
      <c r="DC16" s="626"/>
      <c r="DD16" s="632" t="s">
        <v>122</v>
      </c>
      <c r="DE16" s="624"/>
      <c r="DF16" s="624"/>
      <c r="DG16" s="624"/>
      <c r="DH16" s="624"/>
      <c r="DI16" s="624"/>
      <c r="DJ16" s="624"/>
      <c r="DK16" s="624"/>
      <c r="DL16" s="624"/>
      <c r="DM16" s="624"/>
      <c r="DN16" s="624"/>
      <c r="DO16" s="624"/>
      <c r="DP16" s="625"/>
      <c r="DQ16" s="632">
        <v>17116</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83959</v>
      </c>
      <c r="S17" s="624"/>
      <c r="T17" s="624"/>
      <c r="U17" s="624"/>
      <c r="V17" s="624"/>
      <c r="W17" s="624"/>
      <c r="X17" s="624"/>
      <c r="Y17" s="625"/>
      <c r="Z17" s="626">
        <v>0.3</v>
      </c>
      <c r="AA17" s="626"/>
      <c r="AB17" s="626"/>
      <c r="AC17" s="626"/>
      <c r="AD17" s="627">
        <v>83959</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4469339</v>
      </c>
      <c r="CS17" s="624"/>
      <c r="CT17" s="624"/>
      <c r="CU17" s="624"/>
      <c r="CV17" s="624"/>
      <c r="CW17" s="624"/>
      <c r="CX17" s="624"/>
      <c r="CY17" s="625"/>
      <c r="CZ17" s="626">
        <v>13.7</v>
      </c>
      <c r="DA17" s="626"/>
      <c r="DB17" s="626"/>
      <c r="DC17" s="626"/>
      <c r="DD17" s="632" t="s">
        <v>122</v>
      </c>
      <c r="DE17" s="624"/>
      <c r="DF17" s="624"/>
      <c r="DG17" s="624"/>
      <c r="DH17" s="624"/>
      <c r="DI17" s="624"/>
      <c r="DJ17" s="624"/>
      <c r="DK17" s="624"/>
      <c r="DL17" s="624"/>
      <c r="DM17" s="624"/>
      <c r="DN17" s="624"/>
      <c r="DO17" s="624"/>
      <c r="DP17" s="625"/>
      <c r="DQ17" s="632">
        <v>4421873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25731</v>
      </c>
      <c r="S18" s="624"/>
      <c r="T18" s="624"/>
      <c r="U18" s="624"/>
      <c r="V18" s="624"/>
      <c r="W18" s="624"/>
      <c r="X18" s="624"/>
      <c r="Y18" s="625"/>
      <c r="Z18" s="626">
        <v>0.1</v>
      </c>
      <c r="AA18" s="626"/>
      <c r="AB18" s="626"/>
      <c r="AC18" s="626"/>
      <c r="AD18" s="627">
        <v>25731</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16997</v>
      </c>
      <c r="S19" s="624"/>
      <c r="T19" s="624"/>
      <c r="U19" s="624"/>
      <c r="V19" s="624"/>
      <c r="W19" s="624"/>
      <c r="X19" s="624"/>
      <c r="Y19" s="625"/>
      <c r="Z19" s="626">
        <v>0.1</v>
      </c>
      <c r="AA19" s="626"/>
      <c r="AB19" s="626"/>
      <c r="AC19" s="626"/>
      <c r="AD19" s="627">
        <v>16997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13364</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8734</v>
      </c>
      <c r="S20" s="624"/>
      <c r="T20" s="624"/>
      <c r="U20" s="624"/>
      <c r="V20" s="624"/>
      <c r="W20" s="624"/>
      <c r="X20" s="624"/>
      <c r="Y20" s="625"/>
      <c r="Z20" s="626">
        <v>0</v>
      </c>
      <c r="AA20" s="626"/>
      <c r="AB20" s="626"/>
      <c r="AC20" s="626"/>
      <c r="AD20" s="627">
        <v>8734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13364</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32706680</v>
      </c>
      <c r="CS20" s="624"/>
      <c r="CT20" s="624"/>
      <c r="CU20" s="624"/>
      <c r="CV20" s="624"/>
      <c r="CW20" s="624"/>
      <c r="CX20" s="624"/>
      <c r="CY20" s="625"/>
      <c r="CZ20" s="626">
        <v>100</v>
      </c>
      <c r="DA20" s="626"/>
      <c r="DB20" s="626"/>
      <c r="DC20" s="626"/>
      <c r="DD20" s="632">
        <v>3639473</v>
      </c>
      <c r="DE20" s="624"/>
      <c r="DF20" s="624"/>
      <c r="DG20" s="624"/>
      <c r="DH20" s="624"/>
      <c r="DI20" s="624"/>
      <c r="DJ20" s="624"/>
      <c r="DK20" s="624"/>
      <c r="DL20" s="624"/>
      <c r="DM20" s="624"/>
      <c r="DN20" s="624"/>
      <c r="DO20" s="624"/>
      <c r="DP20" s="625"/>
      <c r="DQ20" s="632">
        <v>21107690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14344890</v>
      </c>
      <c r="S21" s="624"/>
      <c r="T21" s="624"/>
      <c r="U21" s="624"/>
      <c r="V21" s="624"/>
      <c r="W21" s="624"/>
      <c r="X21" s="624"/>
      <c r="Y21" s="625"/>
      <c r="Z21" s="626">
        <v>43.1</v>
      </c>
      <c r="AA21" s="626"/>
      <c r="AB21" s="626"/>
      <c r="AC21" s="626"/>
      <c r="AD21" s="627">
        <v>12390754</v>
      </c>
      <c r="AE21" s="627"/>
      <c r="AF21" s="627"/>
      <c r="AG21" s="627"/>
      <c r="AH21" s="627"/>
      <c r="AI21" s="627"/>
      <c r="AJ21" s="627"/>
      <c r="AK21" s="627"/>
      <c r="AL21" s="628">
        <v>68.900000000000006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13364</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12390754</v>
      </c>
      <c r="S22" s="624"/>
      <c r="T22" s="624"/>
      <c r="U22" s="624"/>
      <c r="V22" s="624"/>
      <c r="W22" s="624"/>
      <c r="X22" s="624"/>
      <c r="Y22" s="625"/>
      <c r="Z22" s="626">
        <v>37.200000000000003</v>
      </c>
      <c r="AA22" s="626"/>
      <c r="AB22" s="626"/>
      <c r="AC22" s="626"/>
      <c r="AD22" s="627">
        <v>12390754</v>
      </c>
      <c r="AE22" s="627"/>
      <c r="AF22" s="627"/>
      <c r="AG22" s="627"/>
      <c r="AH22" s="627"/>
      <c r="AI22" s="627"/>
      <c r="AJ22" s="627"/>
      <c r="AK22" s="627"/>
      <c r="AL22" s="628">
        <v>68.900000000000006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1954136</v>
      </c>
      <c r="S23" s="624"/>
      <c r="T23" s="624"/>
      <c r="U23" s="624"/>
      <c r="V23" s="624"/>
      <c r="W23" s="624"/>
      <c r="X23" s="624"/>
      <c r="Y23" s="625"/>
      <c r="Z23" s="626">
        <v>5.9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12883752</v>
      </c>
      <c r="CS24" s="613"/>
      <c r="CT24" s="613"/>
      <c r="CU24" s="613"/>
      <c r="CV24" s="613"/>
      <c r="CW24" s="613"/>
      <c r="CX24" s="613"/>
      <c r="CY24" s="614"/>
      <c r="CZ24" s="617">
        <v>39.4</v>
      </c>
      <c r="DA24" s="618"/>
      <c r="DB24" s="618"/>
      <c r="DC24" s="634"/>
      <c r="DD24" s="653">
        <v>10671493</v>
      </c>
      <c r="DE24" s="613"/>
      <c r="DF24" s="613"/>
      <c r="DG24" s="613"/>
      <c r="DH24" s="613"/>
      <c r="DI24" s="613"/>
      <c r="DJ24" s="613"/>
      <c r="DK24" s="614"/>
      <c r="DL24" s="653">
        <v>10002178</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19868150</v>
      </c>
      <c r="S25" s="624"/>
      <c r="T25" s="624"/>
      <c r="U25" s="624"/>
      <c r="V25" s="624"/>
      <c r="W25" s="624"/>
      <c r="X25" s="624"/>
      <c r="Y25" s="625"/>
      <c r="Z25" s="626">
        <v>59.6</v>
      </c>
      <c r="AA25" s="626"/>
      <c r="AB25" s="626"/>
      <c r="AC25" s="626"/>
      <c r="AD25" s="627">
        <v>17914014</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4038621</v>
      </c>
      <c r="CS25" s="656"/>
      <c r="CT25" s="656"/>
      <c r="CU25" s="656"/>
      <c r="CV25" s="656"/>
      <c r="CW25" s="656"/>
      <c r="CX25" s="656"/>
      <c r="CY25" s="657"/>
      <c r="CZ25" s="628">
        <v>12.3</v>
      </c>
      <c r="DA25" s="654"/>
      <c r="DB25" s="654"/>
      <c r="DC25" s="658"/>
      <c r="DD25" s="632">
        <v>3811444</v>
      </c>
      <c r="DE25" s="656"/>
      <c r="DF25" s="656"/>
      <c r="DG25" s="656"/>
      <c r="DH25" s="656"/>
      <c r="DI25" s="656"/>
      <c r="DJ25" s="656"/>
      <c r="DK25" s="657"/>
      <c r="DL25" s="632">
        <v>3711819</v>
      </c>
      <c r="DM25" s="656"/>
      <c r="DN25" s="656"/>
      <c r="DO25" s="656"/>
      <c r="DP25" s="656"/>
      <c r="DQ25" s="656"/>
      <c r="DR25" s="656"/>
      <c r="DS25" s="656"/>
      <c r="DT25" s="656"/>
      <c r="DU25" s="656"/>
      <c r="DV25" s="657"/>
      <c r="DW25" s="628">
        <v>20.5</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4270</v>
      </c>
      <c r="S26" s="624"/>
      <c r="T26" s="624"/>
      <c r="U26" s="624"/>
      <c r="V26" s="624"/>
      <c r="W26" s="624"/>
      <c r="X26" s="624"/>
      <c r="Y26" s="625"/>
      <c r="Z26" s="626">
        <v>0</v>
      </c>
      <c r="AA26" s="626"/>
      <c r="AB26" s="626"/>
      <c r="AC26" s="626"/>
      <c r="AD26" s="627">
        <v>4270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2630475</v>
      </c>
      <c r="CS26" s="624"/>
      <c r="CT26" s="624"/>
      <c r="CU26" s="624"/>
      <c r="CV26" s="624"/>
      <c r="CW26" s="624"/>
      <c r="CX26" s="624"/>
      <c r="CY26" s="625"/>
      <c r="CZ26" s="628">
        <v>8</v>
      </c>
      <c r="DA26" s="654"/>
      <c r="DB26" s="654"/>
      <c r="DC26" s="658"/>
      <c r="DD26" s="632">
        <v>2451175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94864</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3886744</v>
      </c>
      <c r="BH27" s="624"/>
      <c r="BI27" s="624"/>
      <c r="BJ27" s="624"/>
      <c r="BK27" s="624"/>
      <c r="BL27" s="624"/>
      <c r="BM27" s="624"/>
      <c r="BN27" s="625"/>
      <c r="BO27" s="626">
        <v>100</v>
      </c>
      <c r="BP27" s="626"/>
      <c r="BQ27" s="626"/>
      <c r="BR27" s="626"/>
      <c r="BS27" s="627">
        <v>36915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4375825</v>
      </c>
      <c r="CS27" s="656"/>
      <c r="CT27" s="656"/>
      <c r="CU27" s="656"/>
      <c r="CV27" s="656"/>
      <c r="CW27" s="656"/>
      <c r="CX27" s="656"/>
      <c r="CY27" s="657"/>
      <c r="CZ27" s="628">
        <v>13.4</v>
      </c>
      <c r="DA27" s="654"/>
      <c r="DB27" s="654"/>
      <c r="DC27" s="658"/>
      <c r="DD27" s="632">
        <v>2438209</v>
      </c>
      <c r="DE27" s="656"/>
      <c r="DF27" s="656"/>
      <c r="DG27" s="656"/>
      <c r="DH27" s="656"/>
      <c r="DI27" s="656"/>
      <c r="DJ27" s="656"/>
      <c r="DK27" s="657"/>
      <c r="DL27" s="632">
        <v>1873150</v>
      </c>
      <c r="DM27" s="656"/>
      <c r="DN27" s="656"/>
      <c r="DO27" s="656"/>
      <c r="DP27" s="656"/>
      <c r="DQ27" s="656"/>
      <c r="DR27" s="656"/>
      <c r="DS27" s="656"/>
      <c r="DT27" s="656"/>
      <c r="DU27" s="656"/>
      <c r="DV27" s="657"/>
      <c r="DW27" s="628">
        <v>10.4</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284077</v>
      </c>
      <c r="S28" s="624"/>
      <c r="T28" s="624"/>
      <c r="U28" s="624"/>
      <c r="V28" s="624"/>
      <c r="W28" s="624"/>
      <c r="X28" s="624"/>
      <c r="Y28" s="625"/>
      <c r="Z28" s="626">
        <v>0.9</v>
      </c>
      <c r="AA28" s="626"/>
      <c r="AB28" s="626"/>
      <c r="AC28" s="626"/>
      <c r="AD28" s="627">
        <v>64155</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4469306</v>
      </c>
      <c r="CS28" s="624"/>
      <c r="CT28" s="624"/>
      <c r="CU28" s="624"/>
      <c r="CV28" s="624"/>
      <c r="CW28" s="624"/>
      <c r="CX28" s="624"/>
      <c r="CY28" s="625"/>
      <c r="CZ28" s="628">
        <v>13.7</v>
      </c>
      <c r="DA28" s="654"/>
      <c r="DB28" s="654"/>
      <c r="DC28" s="658"/>
      <c r="DD28" s="632">
        <v>4421840</v>
      </c>
      <c r="DE28" s="624"/>
      <c r="DF28" s="624"/>
      <c r="DG28" s="624"/>
      <c r="DH28" s="624"/>
      <c r="DI28" s="624"/>
      <c r="DJ28" s="624"/>
      <c r="DK28" s="625"/>
      <c r="DL28" s="632">
        <v>4417209</v>
      </c>
      <c r="DM28" s="624"/>
      <c r="DN28" s="624"/>
      <c r="DO28" s="624"/>
      <c r="DP28" s="624"/>
      <c r="DQ28" s="624"/>
      <c r="DR28" s="624"/>
      <c r="DS28" s="624"/>
      <c r="DT28" s="624"/>
      <c r="DU28" s="624"/>
      <c r="DV28" s="625"/>
      <c r="DW28" s="628">
        <v>24.5</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99949</v>
      </c>
      <c r="S29" s="624"/>
      <c r="T29" s="624"/>
      <c r="U29" s="624"/>
      <c r="V29" s="624"/>
      <c r="W29" s="624"/>
      <c r="X29" s="624"/>
      <c r="Y29" s="625"/>
      <c r="Z29" s="626">
        <v>0.3</v>
      </c>
      <c r="AA29" s="626"/>
      <c r="AB29" s="626"/>
      <c r="AC29" s="626"/>
      <c r="AD29" s="627">
        <v>1488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4469214</v>
      </c>
      <c r="CS29" s="656"/>
      <c r="CT29" s="656"/>
      <c r="CU29" s="656"/>
      <c r="CV29" s="656"/>
      <c r="CW29" s="656"/>
      <c r="CX29" s="656"/>
      <c r="CY29" s="657"/>
      <c r="CZ29" s="628">
        <v>13.7</v>
      </c>
      <c r="DA29" s="654"/>
      <c r="DB29" s="654"/>
      <c r="DC29" s="658"/>
      <c r="DD29" s="632">
        <v>4421748</v>
      </c>
      <c r="DE29" s="656"/>
      <c r="DF29" s="656"/>
      <c r="DG29" s="656"/>
      <c r="DH29" s="656"/>
      <c r="DI29" s="656"/>
      <c r="DJ29" s="656"/>
      <c r="DK29" s="657"/>
      <c r="DL29" s="632">
        <v>4417117</v>
      </c>
      <c r="DM29" s="656"/>
      <c r="DN29" s="656"/>
      <c r="DO29" s="656"/>
      <c r="DP29" s="656"/>
      <c r="DQ29" s="656"/>
      <c r="DR29" s="656"/>
      <c r="DS29" s="656"/>
      <c r="DT29" s="656"/>
      <c r="DU29" s="656"/>
      <c r="DV29" s="657"/>
      <c r="DW29" s="628">
        <v>24.5</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4573149</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4362584</v>
      </c>
      <c r="CS30" s="624"/>
      <c r="CT30" s="624"/>
      <c r="CU30" s="624"/>
      <c r="CV30" s="624"/>
      <c r="CW30" s="624"/>
      <c r="CX30" s="624"/>
      <c r="CY30" s="625"/>
      <c r="CZ30" s="628">
        <v>13.3</v>
      </c>
      <c r="DA30" s="654"/>
      <c r="DB30" s="654"/>
      <c r="DC30" s="658"/>
      <c r="DD30" s="632">
        <v>4315229</v>
      </c>
      <c r="DE30" s="624"/>
      <c r="DF30" s="624"/>
      <c r="DG30" s="624"/>
      <c r="DH30" s="624"/>
      <c r="DI30" s="624"/>
      <c r="DJ30" s="624"/>
      <c r="DK30" s="625"/>
      <c r="DL30" s="632">
        <v>4310629</v>
      </c>
      <c r="DM30" s="624"/>
      <c r="DN30" s="624"/>
      <c r="DO30" s="624"/>
      <c r="DP30" s="624"/>
      <c r="DQ30" s="624"/>
      <c r="DR30" s="624"/>
      <c r="DS30" s="624"/>
      <c r="DT30" s="624"/>
      <c r="DU30" s="624"/>
      <c r="DV30" s="625"/>
      <c r="DW30" s="628">
        <v>23.9</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98.5</v>
      </c>
      <c r="BH31" s="667"/>
      <c r="BI31" s="667"/>
      <c r="BJ31" s="667"/>
      <c r="BK31" s="667"/>
      <c r="BL31" s="667"/>
      <c r="BM31" s="618">
        <v>89</v>
      </c>
      <c r="BN31" s="667"/>
      <c r="BO31" s="667"/>
      <c r="BP31" s="667"/>
      <c r="BQ31" s="668"/>
      <c r="BR31" s="679">
        <v>98.4</v>
      </c>
      <c r="BS31" s="667"/>
      <c r="BT31" s="667"/>
      <c r="BU31" s="667"/>
      <c r="BV31" s="667"/>
      <c r="BW31" s="667"/>
      <c r="BX31" s="618">
        <v>89.4</v>
      </c>
      <c r="BY31" s="667"/>
      <c r="BZ31" s="667"/>
      <c r="CA31" s="667"/>
      <c r="CB31" s="668"/>
      <c r="CD31" s="661"/>
      <c r="CE31" s="662"/>
      <c r="CF31" s="620" t="s">
        <v>300</v>
      </c>
      <c r="CG31" s="621"/>
      <c r="CH31" s="621"/>
      <c r="CI31" s="621"/>
      <c r="CJ31" s="621"/>
      <c r="CK31" s="621"/>
      <c r="CL31" s="621"/>
      <c r="CM31" s="621"/>
      <c r="CN31" s="621"/>
      <c r="CO31" s="621"/>
      <c r="CP31" s="621"/>
      <c r="CQ31" s="622"/>
      <c r="CR31" s="623">
        <v>106630</v>
      </c>
      <c r="CS31" s="656"/>
      <c r="CT31" s="656"/>
      <c r="CU31" s="656"/>
      <c r="CV31" s="656"/>
      <c r="CW31" s="656"/>
      <c r="CX31" s="656"/>
      <c r="CY31" s="657"/>
      <c r="CZ31" s="628">
        <v>0.3</v>
      </c>
      <c r="DA31" s="654"/>
      <c r="DB31" s="654"/>
      <c r="DC31" s="658"/>
      <c r="DD31" s="632">
        <v>106519</v>
      </c>
      <c r="DE31" s="656"/>
      <c r="DF31" s="656"/>
      <c r="DG31" s="656"/>
      <c r="DH31" s="656"/>
      <c r="DI31" s="656"/>
      <c r="DJ31" s="656"/>
      <c r="DK31" s="657"/>
      <c r="DL31" s="632">
        <v>106488</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3973622</v>
      </c>
      <c r="S32" s="624"/>
      <c r="T32" s="624"/>
      <c r="U32" s="624"/>
      <c r="V32" s="624"/>
      <c r="W32" s="624"/>
      <c r="X32" s="624"/>
      <c r="Y32" s="625"/>
      <c r="Z32" s="626">
        <v>11.9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6"/>
      <c r="BI32" s="656"/>
      <c r="BJ32" s="656"/>
      <c r="BK32" s="656"/>
      <c r="BL32" s="656"/>
      <c r="BM32" s="629">
        <v>95.7</v>
      </c>
      <c r="BN32" s="656"/>
      <c r="BO32" s="656"/>
      <c r="BP32" s="656"/>
      <c r="BQ32" s="678"/>
      <c r="BR32" s="680">
        <v>99.1</v>
      </c>
      <c r="BS32" s="656"/>
      <c r="BT32" s="656"/>
      <c r="BU32" s="656"/>
      <c r="BV32" s="656"/>
      <c r="BW32" s="656"/>
      <c r="BX32" s="629">
        <v>95.5</v>
      </c>
      <c r="BY32" s="656"/>
      <c r="BZ32" s="656"/>
      <c r="CA32" s="656"/>
      <c r="CB32" s="678"/>
      <c r="CD32" s="663"/>
      <c r="CE32" s="664"/>
      <c r="CF32" s="620" t="s">
        <v>304</v>
      </c>
      <c r="CG32" s="621"/>
      <c r="CH32" s="621"/>
      <c r="CI32" s="621"/>
      <c r="CJ32" s="621"/>
      <c r="CK32" s="621"/>
      <c r="CL32" s="621"/>
      <c r="CM32" s="621"/>
      <c r="CN32" s="621"/>
      <c r="CO32" s="621"/>
      <c r="CP32" s="621"/>
      <c r="CQ32" s="622"/>
      <c r="CR32" s="623">
        <v>92</v>
      </c>
      <c r="CS32" s="624"/>
      <c r="CT32" s="624"/>
      <c r="CU32" s="624"/>
      <c r="CV32" s="624"/>
      <c r="CW32" s="624"/>
      <c r="CX32" s="624"/>
      <c r="CY32" s="625"/>
      <c r="CZ32" s="628">
        <v>0</v>
      </c>
      <c r="DA32" s="654"/>
      <c r="DB32" s="654"/>
      <c r="DC32" s="658"/>
      <c r="DD32" s="632">
        <v>92</v>
      </c>
      <c r="DE32" s="624"/>
      <c r="DF32" s="624"/>
      <c r="DG32" s="624"/>
      <c r="DH32" s="624"/>
      <c r="DI32" s="624"/>
      <c r="DJ32" s="624"/>
      <c r="DK32" s="625"/>
      <c r="DL32" s="632">
        <v>92</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52885</v>
      </c>
      <c r="S33" s="624"/>
      <c r="T33" s="624"/>
      <c r="U33" s="624"/>
      <c r="V33" s="624"/>
      <c r="W33" s="624"/>
      <c r="X33" s="624"/>
      <c r="Y33" s="625"/>
      <c r="Z33" s="626">
        <v>0.2</v>
      </c>
      <c r="AA33" s="626"/>
      <c r="AB33" s="626"/>
      <c r="AC33" s="626"/>
      <c r="AD33" s="627">
        <v>112</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97.6</v>
      </c>
      <c r="BH33" s="682"/>
      <c r="BI33" s="682"/>
      <c r="BJ33" s="682"/>
      <c r="BK33" s="682"/>
      <c r="BL33" s="682"/>
      <c r="BM33" s="683">
        <v>83</v>
      </c>
      <c r="BN33" s="682"/>
      <c r="BO33" s="682"/>
      <c r="BP33" s="682"/>
      <c r="BQ33" s="684"/>
      <c r="BR33" s="681">
        <v>97.6</v>
      </c>
      <c r="BS33" s="682"/>
      <c r="BT33" s="682"/>
      <c r="BU33" s="682"/>
      <c r="BV33" s="682"/>
      <c r="BW33" s="682"/>
      <c r="BX33" s="683">
        <v>83.8</v>
      </c>
      <c r="BY33" s="682"/>
      <c r="BZ33" s="682"/>
      <c r="CA33" s="682"/>
      <c r="CB33" s="684"/>
      <c r="CD33" s="620" t="s">
        <v>307</v>
      </c>
      <c r="CE33" s="621"/>
      <c r="CF33" s="621"/>
      <c r="CG33" s="621"/>
      <c r="CH33" s="621"/>
      <c r="CI33" s="621"/>
      <c r="CJ33" s="621"/>
      <c r="CK33" s="621"/>
      <c r="CL33" s="621"/>
      <c r="CM33" s="621"/>
      <c r="CN33" s="621"/>
      <c r="CO33" s="621"/>
      <c r="CP33" s="621"/>
      <c r="CQ33" s="622"/>
      <c r="CR33" s="623">
        <v>12563783</v>
      </c>
      <c r="CS33" s="656"/>
      <c r="CT33" s="656"/>
      <c r="CU33" s="656"/>
      <c r="CV33" s="656"/>
      <c r="CW33" s="656"/>
      <c r="CX33" s="656"/>
      <c r="CY33" s="657"/>
      <c r="CZ33" s="628">
        <v>38.4</v>
      </c>
      <c r="DA33" s="654"/>
      <c r="DB33" s="654"/>
      <c r="DC33" s="658"/>
      <c r="DD33" s="632">
        <v>9527825</v>
      </c>
      <c r="DE33" s="656"/>
      <c r="DF33" s="656"/>
      <c r="DG33" s="656"/>
      <c r="DH33" s="656"/>
      <c r="DI33" s="656"/>
      <c r="DJ33" s="656"/>
      <c r="DK33" s="657"/>
      <c r="DL33" s="632">
        <v>7688939</v>
      </c>
      <c r="DM33" s="656"/>
      <c r="DN33" s="656"/>
      <c r="DO33" s="656"/>
      <c r="DP33" s="656"/>
      <c r="DQ33" s="656"/>
      <c r="DR33" s="656"/>
      <c r="DS33" s="656"/>
      <c r="DT33" s="656"/>
      <c r="DU33" s="656"/>
      <c r="DV33" s="657"/>
      <c r="DW33" s="628">
        <v>42.6</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58941</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4370862</v>
      </c>
      <c r="CS34" s="624"/>
      <c r="CT34" s="624"/>
      <c r="CU34" s="624"/>
      <c r="CV34" s="624"/>
      <c r="CW34" s="624"/>
      <c r="CX34" s="624"/>
      <c r="CY34" s="625"/>
      <c r="CZ34" s="628">
        <v>13.4</v>
      </c>
      <c r="DA34" s="654"/>
      <c r="DB34" s="654"/>
      <c r="DC34" s="658"/>
      <c r="DD34" s="632">
        <v>3421059</v>
      </c>
      <c r="DE34" s="624"/>
      <c r="DF34" s="624"/>
      <c r="DG34" s="624"/>
      <c r="DH34" s="624"/>
      <c r="DI34" s="624"/>
      <c r="DJ34" s="624"/>
      <c r="DK34" s="625"/>
      <c r="DL34" s="632">
        <v>2828698</v>
      </c>
      <c r="DM34" s="624"/>
      <c r="DN34" s="624"/>
      <c r="DO34" s="624"/>
      <c r="DP34" s="624"/>
      <c r="DQ34" s="624"/>
      <c r="DR34" s="624"/>
      <c r="DS34" s="624"/>
      <c r="DT34" s="624"/>
      <c r="DU34" s="624"/>
      <c r="DV34" s="625"/>
      <c r="DW34" s="628">
        <v>15.7</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629784</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95873</v>
      </c>
      <c r="CS35" s="656"/>
      <c r="CT35" s="656"/>
      <c r="CU35" s="656"/>
      <c r="CV35" s="656"/>
      <c r="CW35" s="656"/>
      <c r="CX35" s="656"/>
      <c r="CY35" s="657"/>
      <c r="CZ35" s="628">
        <v>0.3</v>
      </c>
      <c r="DA35" s="654"/>
      <c r="DB35" s="654"/>
      <c r="DC35" s="658"/>
      <c r="DD35" s="632">
        <v>56371</v>
      </c>
      <c r="DE35" s="656"/>
      <c r="DF35" s="656"/>
      <c r="DG35" s="656"/>
      <c r="DH35" s="656"/>
      <c r="DI35" s="656"/>
      <c r="DJ35" s="656"/>
      <c r="DK35" s="657"/>
      <c r="DL35" s="632">
        <v>47871</v>
      </c>
      <c r="DM35" s="656"/>
      <c r="DN35" s="656"/>
      <c r="DO35" s="656"/>
      <c r="DP35" s="656"/>
      <c r="DQ35" s="656"/>
      <c r="DR35" s="656"/>
      <c r="DS35" s="656"/>
      <c r="DT35" s="656"/>
      <c r="DU35" s="656"/>
      <c r="DV35" s="657"/>
      <c r="DW35" s="628">
        <v>0.3</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592609</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3586957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43962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4847438</v>
      </c>
      <c r="CS36" s="624"/>
      <c r="CT36" s="624"/>
      <c r="CU36" s="624"/>
      <c r="CV36" s="624"/>
      <c r="CW36" s="624"/>
      <c r="CX36" s="624"/>
      <c r="CY36" s="625"/>
      <c r="CZ36" s="628">
        <v>14.8</v>
      </c>
      <c r="DA36" s="654"/>
      <c r="DB36" s="654"/>
      <c r="DC36" s="658"/>
      <c r="DD36" s="632">
        <v>3625775</v>
      </c>
      <c r="DE36" s="624"/>
      <c r="DF36" s="624"/>
      <c r="DG36" s="624"/>
      <c r="DH36" s="624"/>
      <c r="DI36" s="624"/>
      <c r="DJ36" s="624"/>
      <c r="DK36" s="625"/>
      <c r="DL36" s="632">
        <v>2783231</v>
      </c>
      <c r="DM36" s="624"/>
      <c r="DN36" s="624"/>
      <c r="DO36" s="624"/>
      <c r="DP36" s="624"/>
      <c r="DQ36" s="624"/>
      <c r="DR36" s="624"/>
      <c r="DS36" s="624"/>
      <c r="DT36" s="624"/>
      <c r="DU36" s="624"/>
      <c r="DV36" s="625"/>
      <c r="DW36" s="628">
        <v>15.4</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437615</v>
      </c>
      <c r="S37" s="624"/>
      <c r="T37" s="624"/>
      <c r="U37" s="624"/>
      <c r="V37" s="624"/>
      <c r="W37" s="624"/>
      <c r="X37" s="624"/>
      <c r="Y37" s="625"/>
      <c r="Z37" s="626">
        <v>1.3</v>
      </c>
      <c r="AA37" s="626"/>
      <c r="AB37" s="626"/>
      <c r="AC37" s="626"/>
      <c r="AD37" s="627">
        <v>1485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805518</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3166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872168</v>
      </c>
      <c r="CS37" s="656"/>
      <c r="CT37" s="656"/>
      <c r="CU37" s="656"/>
      <c r="CV37" s="656"/>
      <c r="CW37" s="656"/>
      <c r="CX37" s="656"/>
      <c r="CY37" s="657"/>
      <c r="CZ37" s="628">
        <v>2.7</v>
      </c>
      <c r="DA37" s="654"/>
      <c r="DB37" s="654"/>
      <c r="DC37" s="658"/>
      <c r="DD37" s="632">
        <v>826228</v>
      </c>
      <c r="DE37" s="656"/>
      <c r="DF37" s="656"/>
      <c r="DG37" s="656"/>
      <c r="DH37" s="656"/>
      <c r="DI37" s="656"/>
      <c r="DJ37" s="656"/>
      <c r="DK37" s="657"/>
      <c r="DL37" s="632">
        <v>804490</v>
      </c>
      <c r="DM37" s="656"/>
      <c r="DN37" s="656"/>
      <c r="DO37" s="656"/>
      <c r="DP37" s="656"/>
      <c r="DQ37" s="656"/>
      <c r="DR37" s="656"/>
      <c r="DS37" s="656"/>
      <c r="DT37" s="656"/>
      <c r="DU37" s="656"/>
      <c r="DV37" s="657"/>
      <c r="DW37" s="628">
        <v>4.5</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2641909</v>
      </c>
      <c r="S38" s="624"/>
      <c r="T38" s="624"/>
      <c r="U38" s="624"/>
      <c r="V38" s="624"/>
      <c r="W38" s="624"/>
      <c r="X38" s="624"/>
      <c r="Y38" s="625"/>
      <c r="Z38" s="626">
        <v>7.9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323676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4179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2539641</v>
      </c>
      <c r="CS38" s="624"/>
      <c r="CT38" s="624"/>
      <c r="CU38" s="624"/>
      <c r="CV38" s="624"/>
      <c r="CW38" s="624"/>
      <c r="CX38" s="624"/>
      <c r="CY38" s="625"/>
      <c r="CZ38" s="628">
        <v>7.8</v>
      </c>
      <c r="DA38" s="654"/>
      <c r="DB38" s="654"/>
      <c r="DC38" s="658"/>
      <c r="DD38" s="632">
        <v>2208660</v>
      </c>
      <c r="DE38" s="624"/>
      <c r="DF38" s="624"/>
      <c r="DG38" s="624"/>
      <c r="DH38" s="624"/>
      <c r="DI38" s="624"/>
      <c r="DJ38" s="624"/>
      <c r="DK38" s="625"/>
      <c r="DL38" s="632">
        <v>2029139</v>
      </c>
      <c r="DM38" s="624"/>
      <c r="DN38" s="624"/>
      <c r="DO38" s="624"/>
      <c r="DP38" s="624"/>
      <c r="DQ38" s="624"/>
      <c r="DR38" s="624"/>
      <c r="DS38" s="624"/>
      <c r="DT38" s="624"/>
      <c r="DU38" s="624"/>
      <c r="DV38" s="625"/>
      <c r="DW38" s="628">
        <v>11.2</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266625</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6027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558680</v>
      </c>
      <c r="CS39" s="656"/>
      <c r="CT39" s="656"/>
      <c r="CU39" s="656"/>
      <c r="CV39" s="656"/>
      <c r="CW39" s="656"/>
      <c r="CX39" s="656"/>
      <c r="CY39" s="657"/>
      <c r="CZ39" s="628">
        <v>1.7</v>
      </c>
      <c r="DA39" s="654"/>
      <c r="DB39" s="654"/>
      <c r="DC39" s="658"/>
      <c r="DD39" s="632">
        <v>215960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79109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146</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151289</v>
      </c>
      <c r="CS40" s="624"/>
      <c r="CT40" s="624"/>
      <c r="CU40" s="624"/>
      <c r="CV40" s="624"/>
      <c r="CW40" s="624"/>
      <c r="CX40" s="624"/>
      <c r="CY40" s="625"/>
      <c r="CZ40" s="628">
        <v>0.5</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33311824</v>
      </c>
      <c r="S41" s="696"/>
      <c r="T41" s="696"/>
      <c r="U41" s="696"/>
      <c r="V41" s="696"/>
      <c r="W41" s="696"/>
      <c r="X41" s="696"/>
      <c r="Y41" s="700"/>
      <c r="Z41" s="701">
        <v>100</v>
      </c>
      <c r="AA41" s="701"/>
      <c r="AB41" s="701"/>
      <c r="AC41" s="701"/>
      <c r="AD41" s="702">
        <v>17985524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351314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1839678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440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7259145</v>
      </c>
      <c r="CS42" s="656"/>
      <c r="CT42" s="656"/>
      <c r="CU42" s="656"/>
      <c r="CV42" s="656"/>
      <c r="CW42" s="656"/>
      <c r="CX42" s="656"/>
      <c r="CY42" s="657"/>
      <c r="CZ42" s="628">
        <v>22.2</v>
      </c>
      <c r="DA42" s="654"/>
      <c r="DB42" s="654"/>
      <c r="DC42" s="658"/>
      <c r="DD42" s="632">
        <v>908372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173484</v>
      </c>
      <c r="CS43" s="656"/>
      <c r="CT43" s="656"/>
      <c r="CU43" s="656"/>
      <c r="CV43" s="656"/>
      <c r="CW43" s="656"/>
      <c r="CX43" s="656"/>
      <c r="CY43" s="657"/>
      <c r="CZ43" s="628">
        <v>0.5</v>
      </c>
      <c r="DA43" s="654"/>
      <c r="DB43" s="654"/>
      <c r="DC43" s="658"/>
      <c r="DD43" s="632">
        <v>151787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3639473</v>
      </c>
      <c r="CS44" s="624"/>
      <c r="CT44" s="624"/>
      <c r="CU44" s="624"/>
      <c r="CV44" s="624"/>
      <c r="CW44" s="624"/>
      <c r="CX44" s="624"/>
      <c r="CY44" s="625"/>
      <c r="CZ44" s="628">
        <v>11.1</v>
      </c>
      <c r="DA44" s="629"/>
      <c r="DB44" s="629"/>
      <c r="DC44" s="635"/>
      <c r="DD44" s="632">
        <v>891256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1619283</v>
      </c>
      <c r="CS45" s="656"/>
      <c r="CT45" s="656"/>
      <c r="CU45" s="656"/>
      <c r="CV45" s="656"/>
      <c r="CW45" s="656"/>
      <c r="CX45" s="656"/>
      <c r="CY45" s="657"/>
      <c r="CZ45" s="628">
        <v>5</v>
      </c>
      <c r="DA45" s="654"/>
      <c r="DB45" s="654"/>
      <c r="DC45" s="658"/>
      <c r="DD45" s="632">
        <v>99174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1904885</v>
      </c>
      <c r="CS46" s="624"/>
      <c r="CT46" s="624"/>
      <c r="CU46" s="624"/>
      <c r="CV46" s="624"/>
      <c r="CW46" s="624"/>
      <c r="CX46" s="624"/>
      <c r="CY46" s="625"/>
      <c r="CZ46" s="628">
        <v>5.8</v>
      </c>
      <c r="DA46" s="629"/>
      <c r="DB46" s="629"/>
      <c r="DC46" s="635"/>
      <c r="DD46" s="632">
        <v>785915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3619672</v>
      </c>
      <c r="CS47" s="656"/>
      <c r="CT47" s="656"/>
      <c r="CU47" s="656"/>
      <c r="CV47" s="656"/>
      <c r="CW47" s="656"/>
      <c r="CX47" s="656"/>
      <c r="CY47" s="657"/>
      <c r="CZ47" s="628">
        <v>11.1</v>
      </c>
      <c r="DA47" s="654"/>
      <c r="DB47" s="654"/>
      <c r="DC47" s="658"/>
      <c r="DD47" s="632">
        <v>17116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32706680</v>
      </c>
      <c r="CS49" s="682"/>
      <c r="CT49" s="682"/>
      <c r="CU49" s="682"/>
      <c r="CV49" s="682"/>
      <c r="CW49" s="682"/>
      <c r="CX49" s="682"/>
      <c r="CY49" s="711"/>
      <c r="CZ49" s="703">
        <v>100</v>
      </c>
      <c r="DA49" s="712"/>
      <c r="DB49" s="712"/>
      <c r="DC49" s="713"/>
      <c r="DD49" s="714">
        <v>21107690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03OpTnLPuQb0KvUgoITmtE0rwX4tQKEpAhb0+rtlI1WAsduP0+6PMiMKgTUk3IDeKZ+UwHwDoDFRBz/NXlmBg==" saltValue="IToh6h2Noyf5n0LkAOjt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33282</v>
      </c>
      <c r="R7" s="753"/>
      <c r="S7" s="753"/>
      <c r="T7" s="753"/>
      <c r="U7" s="753"/>
      <c r="V7" s="753">
        <v>32677</v>
      </c>
      <c r="W7" s="753"/>
      <c r="X7" s="753"/>
      <c r="Y7" s="753"/>
      <c r="Z7" s="753"/>
      <c r="AA7" s="753">
        <v>605</v>
      </c>
      <c r="AB7" s="753"/>
      <c r="AC7" s="753"/>
      <c r="AD7" s="753"/>
      <c r="AE7" s="754"/>
      <c r="AF7" s="755">
        <v>482</v>
      </c>
      <c r="AG7" s="756"/>
      <c r="AH7" s="756"/>
      <c r="AI7" s="756"/>
      <c r="AJ7" s="757"/>
      <c r="AK7" s="758" t="s">
        <v>578</v>
      </c>
      <c r="AL7" s="759"/>
      <c r="AM7" s="759"/>
      <c r="AN7" s="759"/>
      <c r="AO7" s="759"/>
      <c r="AP7" s="759">
        <v>35371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565</v>
      </c>
      <c r="BT7" s="747"/>
      <c r="BU7" s="747"/>
      <c r="BV7" s="747"/>
      <c r="BW7" s="747"/>
      <c r="BX7" s="747"/>
      <c r="BY7" s="747"/>
      <c r="BZ7" s="747"/>
      <c r="CA7" s="747"/>
      <c r="CB7" s="747"/>
      <c r="CC7" s="747"/>
      <c r="CD7" s="747"/>
      <c r="CE7" s="747"/>
      <c r="CF7" s="747"/>
      <c r="CG7" s="762"/>
      <c r="CH7" s="743">
        <v>0</v>
      </c>
      <c r="CI7" s="744"/>
      <c r="CJ7" s="744"/>
      <c r="CK7" s="744"/>
      <c r="CL7" s="745"/>
      <c r="CM7" s="743">
        <v>5</v>
      </c>
      <c r="CN7" s="744"/>
      <c r="CO7" s="744"/>
      <c r="CP7" s="744"/>
      <c r="CQ7" s="745"/>
      <c r="CR7" s="743">
        <v>5</v>
      </c>
      <c r="CS7" s="744"/>
      <c r="CT7" s="744"/>
      <c r="CU7" s="744"/>
      <c r="CV7" s="745"/>
      <c r="CW7" s="743">
        <v>0</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v>
      </c>
      <c r="R8" s="784"/>
      <c r="S8" s="784"/>
      <c r="T8" s="784"/>
      <c r="U8" s="784"/>
      <c r="V8" s="784">
        <v>4</v>
      </c>
      <c r="W8" s="784"/>
      <c r="X8" s="784"/>
      <c r="Y8" s="784"/>
      <c r="Z8" s="784"/>
      <c r="AA8" s="784">
        <v>0</v>
      </c>
      <c r="AB8" s="784"/>
      <c r="AC8" s="784"/>
      <c r="AD8" s="784"/>
      <c r="AE8" s="785"/>
      <c r="AF8" s="786">
        <v>0</v>
      </c>
      <c r="AG8" s="787"/>
      <c r="AH8" s="787"/>
      <c r="AI8" s="787"/>
      <c r="AJ8" s="788"/>
      <c r="AK8" s="769" t="s">
        <v>578</v>
      </c>
      <c r="AL8" s="770"/>
      <c r="AM8" s="770"/>
      <c r="AN8" s="770"/>
      <c r="AO8" s="770"/>
      <c r="AP8" s="770" t="s">
        <v>558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566</v>
      </c>
      <c r="BT8" s="774"/>
      <c r="BU8" s="774"/>
      <c r="BV8" s="774"/>
      <c r="BW8" s="774"/>
      <c r="BX8" s="774"/>
      <c r="BY8" s="774"/>
      <c r="BZ8" s="774"/>
      <c r="CA8" s="774"/>
      <c r="CB8" s="774"/>
      <c r="CC8" s="774"/>
      <c r="CD8" s="774"/>
      <c r="CE8" s="774"/>
      <c r="CF8" s="774"/>
      <c r="CG8" s="775"/>
      <c r="CH8" s="776">
        <v>-2</v>
      </c>
      <c r="CI8" s="777"/>
      <c r="CJ8" s="777"/>
      <c r="CK8" s="777"/>
      <c r="CL8" s="778"/>
      <c r="CM8" s="776">
        <v>202</v>
      </c>
      <c r="CN8" s="777"/>
      <c r="CO8" s="777"/>
      <c r="CP8" s="777"/>
      <c r="CQ8" s="778"/>
      <c r="CR8" s="776">
        <v>60</v>
      </c>
      <c r="CS8" s="777"/>
      <c r="CT8" s="777"/>
      <c r="CU8" s="777"/>
      <c r="CV8" s="778"/>
      <c r="CW8" s="776">
        <v>1</v>
      </c>
      <c r="CX8" s="777"/>
      <c r="CY8" s="777"/>
      <c r="CZ8" s="777"/>
      <c r="DA8" s="778"/>
      <c r="DB8" s="776" t="s">
        <v>578</v>
      </c>
      <c r="DC8" s="777"/>
      <c r="DD8" s="777"/>
      <c r="DE8" s="777"/>
      <c r="DF8" s="778"/>
      <c r="DG8" s="776" t="s">
        <v>578</v>
      </c>
      <c r="DH8" s="777"/>
      <c r="DI8" s="777"/>
      <c r="DJ8" s="777"/>
      <c r="DK8" s="778"/>
      <c r="DL8" s="776" t="s">
        <v>578</v>
      </c>
      <c r="DM8" s="777"/>
      <c r="DN8" s="777"/>
      <c r="DO8" s="777"/>
      <c r="DP8" s="778"/>
      <c r="DQ8" s="776" t="s">
        <v>578</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34</v>
      </c>
      <c r="R9" s="784"/>
      <c r="S9" s="784"/>
      <c r="T9" s="784"/>
      <c r="U9" s="784"/>
      <c r="V9" s="784">
        <v>34</v>
      </c>
      <c r="W9" s="784"/>
      <c r="X9" s="784"/>
      <c r="Y9" s="784"/>
      <c r="Z9" s="784"/>
      <c r="AA9" s="784">
        <v>0</v>
      </c>
      <c r="AB9" s="784"/>
      <c r="AC9" s="784"/>
      <c r="AD9" s="784"/>
      <c r="AE9" s="785"/>
      <c r="AF9" s="786">
        <v>0</v>
      </c>
      <c r="AG9" s="787"/>
      <c r="AH9" s="787"/>
      <c r="AI9" s="787"/>
      <c r="AJ9" s="788"/>
      <c r="AK9" s="769">
        <v>12</v>
      </c>
      <c r="AL9" s="770"/>
      <c r="AM9" s="770"/>
      <c r="AN9" s="770"/>
      <c r="AO9" s="770"/>
      <c r="AP9" s="770" t="s">
        <v>558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567</v>
      </c>
      <c r="BT9" s="774"/>
      <c r="BU9" s="774"/>
      <c r="BV9" s="774"/>
      <c r="BW9" s="774"/>
      <c r="BX9" s="774"/>
      <c r="BY9" s="774"/>
      <c r="BZ9" s="774"/>
      <c r="CA9" s="774"/>
      <c r="CB9" s="774"/>
      <c r="CC9" s="774"/>
      <c r="CD9" s="774"/>
      <c r="CE9" s="774"/>
      <c r="CF9" s="774"/>
      <c r="CG9" s="775"/>
      <c r="CH9" s="776">
        <v>0</v>
      </c>
      <c r="CI9" s="777"/>
      <c r="CJ9" s="777"/>
      <c r="CK9" s="777"/>
      <c r="CL9" s="778"/>
      <c r="CM9" s="776">
        <v>106</v>
      </c>
      <c r="CN9" s="777"/>
      <c r="CO9" s="777"/>
      <c r="CP9" s="777"/>
      <c r="CQ9" s="778"/>
      <c r="CR9" s="776">
        <v>10</v>
      </c>
      <c r="CS9" s="777"/>
      <c r="CT9" s="777"/>
      <c r="CU9" s="777"/>
      <c r="CV9" s="778"/>
      <c r="CW9" s="776" t="s">
        <v>578</v>
      </c>
      <c r="CX9" s="777"/>
      <c r="CY9" s="777"/>
      <c r="CZ9" s="777"/>
      <c r="DA9" s="778"/>
      <c r="DB9" s="776" t="s">
        <v>578</v>
      </c>
      <c r="DC9" s="777"/>
      <c r="DD9" s="777"/>
      <c r="DE9" s="777"/>
      <c r="DF9" s="778"/>
      <c r="DG9" s="776" t="s">
        <v>578</v>
      </c>
      <c r="DH9" s="777"/>
      <c r="DI9" s="777"/>
      <c r="DJ9" s="777"/>
      <c r="DK9" s="778"/>
      <c r="DL9" s="776" t="s">
        <v>578</v>
      </c>
      <c r="DM9" s="777"/>
      <c r="DN9" s="777"/>
      <c r="DO9" s="777"/>
      <c r="DP9" s="778"/>
      <c r="DQ9" s="776" t="s">
        <v>578</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12</v>
      </c>
      <c r="R10" s="784"/>
      <c r="S10" s="784"/>
      <c r="T10" s="784"/>
      <c r="U10" s="784"/>
      <c r="V10" s="784">
        <v>12</v>
      </c>
      <c r="W10" s="784"/>
      <c r="X10" s="784"/>
      <c r="Y10" s="784"/>
      <c r="Z10" s="784"/>
      <c r="AA10" s="784" t="s">
        <v>557</v>
      </c>
      <c r="AB10" s="784"/>
      <c r="AC10" s="784"/>
      <c r="AD10" s="784"/>
      <c r="AE10" s="785"/>
      <c r="AF10" s="786" t="s">
        <v>122</v>
      </c>
      <c r="AG10" s="787"/>
      <c r="AH10" s="787"/>
      <c r="AI10" s="787"/>
      <c r="AJ10" s="788"/>
      <c r="AK10" s="769">
        <v>1</v>
      </c>
      <c r="AL10" s="770"/>
      <c r="AM10" s="770"/>
      <c r="AN10" s="770"/>
      <c r="AO10" s="770"/>
      <c r="AP10" s="770" t="s">
        <v>558</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568</v>
      </c>
      <c r="BT10" s="774"/>
      <c r="BU10" s="774"/>
      <c r="BV10" s="774"/>
      <c r="BW10" s="774"/>
      <c r="BX10" s="774"/>
      <c r="BY10" s="774"/>
      <c r="BZ10" s="774"/>
      <c r="CA10" s="774"/>
      <c r="CB10" s="774"/>
      <c r="CC10" s="774"/>
      <c r="CD10" s="774"/>
      <c r="CE10" s="774"/>
      <c r="CF10" s="774"/>
      <c r="CG10" s="775"/>
      <c r="CH10" s="776">
        <v>2</v>
      </c>
      <c r="CI10" s="777"/>
      <c r="CJ10" s="777"/>
      <c r="CK10" s="777"/>
      <c r="CL10" s="778"/>
      <c r="CM10" s="776">
        <v>162</v>
      </c>
      <c r="CN10" s="777"/>
      <c r="CO10" s="777"/>
      <c r="CP10" s="777"/>
      <c r="CQ10" s="778"/>
      <c r="CR10" s="776">
        <v>45</v>
      </c>
      <c r="CS10" s="777"/>
      <c r="CT10" s="777"/>
      <c r="CU10" s="777"/>
      <c r="CV10" s="778"/>
      <c r="CW10" s="776">
        <v>19</v>
      </c>
      <c r="CX10" s="777"/>
      <c r="CY10" s="777"/>
      <c r="CZ10" s="777"/>
      <c r="DA10" s="778"/>
      <c r="DB10" s="776" t="s">
        <v>578</v>
      </c>
      <c r="DC10" s="777"/>
      <c r="DD10" s="777"/>
      <c r="DE10" s="777"/>
      <c r="DF10" s="778"/>
      <c r="DG10" s="776" t="s">
        <v>578</v>
      </c>
      <c r="DH10" s="777"/>
      <c r="DI10" s="777"/>
      <c r="DJ10" s="777"/>
      <c r="DK10" s="778"/>
      <c r="DL10" s="776" t="s">
        <v>578</v>
      </c>
      <c r="DM10" s="777"/>
      <c r="DN10" s="777"/>
      <c r="DO10" s="777"/>
      <c r="DP10" s="778"/>
      <c r="DQ10" s="776" t="s">
        <v>578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569</v>
      </c>
      <c r="BT11" s="774"/>
      <c r="BU11" s="774"/>
      <c r="BV11" s="774"/>
      <c r="BW11" s="774"/>
      <c r="BX11" s="774"/>
      <c r="BY11" s="774"/>
      <c r="BZ11" s="774"/>
      <c r="CA11" s="774"/>
      <c r="CB11" s="774"/>
      <c r="CC11" s="774"/>
      <c r="CD11" s="774"/>
      <c r="CE11" s="774"/>
      <c r="CF11" s="774"/>
      <c r="CG11" s="775"/>
      <c r="CH11" s="776">
        <v>1</v>
      </c>
      <c r="CI11" s="777"/>
      <c r="CJ11" s="777"/>
      <c r="CK11" s="777"/>
      <c r="CL11" s="778"/>
      <c r="CM11" s="776">
        <v>91</v>
      </c>
      <c r="CN11" s="777"/>
      <c r="CO11" s="777"/>
      <c r="CP11" s="777"/>
      <c r="CQ11" s="778"/>
      <c r="CR11" s="776">
        <v>51</v>
      </c>
      <c r="CS11" s="777"/>
      <c r="CT11" s="777"/>
      <c r="CU11" s="777"/>
      <c r="CV11" s="778"/>
      <c r="CW11" s="776">
        <v>1</v>
      </c>
      <c r="CX11" s="777"/>
      <c r="CY11" s="777"/>
      <c r="CZ11" s="777"/>
      <c r="DA11" s="778"/>
      <c r="DB11" s="776" t="s">
        <v>578</v>
      </c>
      <c r="DC11" s="777"/>
      <c r="DD11" s="777"/>
      <c r="DE11" s="777"/>
      <c r="DF11" s="778"/>
      <c r="DG11" s="776" t="s">
        <v>578</v>
      </c>
      <c r="DH11" s="777"/>
      <c r="DI11" s="777"/>
      <c r="DJ11" s="777"/>
      <c r="DK11" s="778"/>
      <c r="DL11" s="776" t="s">
        <v>578</v>
      </c>
      <c r="DM11" s="777"/>
      <c r="DN11" s="777"/>
      <c r="DO11" s="777"/>
      <c r="DP11" s="778"/>
      <c r="DQ11" s="776" t="s">
        <v>578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570</v>
      </c>
      <c r="BT12" s="774"/>
      <c r="BU12" s="774"/>
      <c r="BV12" s="774"/>
      <c r="BW12" s="774"/>
      <c r="BX12" s="774"/>
      <c r="BY12" s="774"/>
      <c r="BZ12" s="774"/>
      <c r="CA12" s="774"/>
      <c r="CB12" s="774"/>
      <c r="CC12" s="774"/>
      <c r="CD12" s="774"/>
      <c r="CE12" s="774"/>
      <c r="CF12" s="774"/>
      <c r="CG12" s="775"/>
      <c r="CH12" s="776">
        <v>12</v>
      </c>
      <c r="CI12" s="777"/>
      <c r="CJ12" s="777"/>
      <c r="CK12" s="777"/>
      <c r="CL12" s="778"/>
      <c r="CM12" s="776">
        <v>180</v>
      </c>
      <c r="CN12" s="777"/>
      <c r="CO12" s="777"/>
      <c r="CP12" s="777"/>
      <c r="CQ12" s="778"/>
      <c r="CR12" s="776">
        <v>25</v>
      </c>
      <c r="CS12" s="777"/>
      <c r="CT12" s="777"/>
      <c r="CU12" s="777"/>
      <c r="CV12" s="778"/>
      <c r="CW12" s="776" t="s">
        <v>578</v>
      </c>
      <c r="CX12" s="777"/>
      <c r="CY12" s="777"/>
      <c r="CZ12" s="777"/>
      <c r="DA12" s="778"/>
      <c r="DB12" s="776" t="s">
        <v>578</v>
      </c>
      <c r="DC12" s="777"/>
      <c r="DD12" s="777"/>
      <c r="DE12" s="777"/>
      <c r="DF12" s="778"/>
      <c r="DG12" s="776" t="s">
        <v>578</v>
      </c>
      <c r="DH12" s="777"/>
      <c r="DI12" s="777"/>
      <c r="DJ12" s="777"/>
      <c r="DK12" s="778"/>
      <c r="DL12" s="776" t="s">
        <v>578</v>
      </c>
      <c r="DM12" s="777"/>
      <c r="DN12" s="777"/>
      <c r="DO12" s="777"/>
      <c r="DP12" s="778"/>
      <c r="DQ12" s="776" t="s">
        <v>578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571</v>
      </c>
      <c r="BT13" s="774"/>
      <c r="BU13" s="774"/>
      <c r="BV13" s="774"/>
      <c r="BW13" s="774"/>
      <c r="BX13" s="774"/>
      <c r="BY13" s="774"/>
      <c r="BZ13" s="774"/>
      <c r="CA13" s="774"/>
      <c r="CB13" s="774"/>
      <c r="CC13" s="774"/>
      <c r="CD13" s="774"/>
      <c r="CE13" s="774"/>
      <c r="CF13" s="774"/>
      <c r="CG13" s="775"/>
      <c r="CH13" s="776">
        <v>5</v>
      </c>
      <c r="CI13" s="777"/>
      <c r="CJ13" s="777"/>
      <c r="CK13" s="777"/>
      <c r="CL13" s="778"/>
      <c r="CM13" s="776">
        <v>66</v>
      </c>
      <c r="CN13" s="777"/>
      <c r="CO13" s="777"/>
      <c r="CP13" s="777"/>
      <c r="CQ13" s="778"/>
      <c r="CR13" s="776">
        <v>10</v>
      </c>
      <c r="CS13" s="777"/>
      <c r="CT13" s="777"/>
      <c r="CU13" s="777"/>
      <c r="CV13" s="778"/>
      <c r="CW13" s="776" t="s">
        <v>578</v>
      </c>
      <c r="CX13" s="777"/>
      <c r="CY13" s="777"/>
      <c r="CZ13" s="777"/>
      <c r="DA13" s="778"/>
      <c r="DB13" s="776" t="s">
        <v>578</v>
      </c>
      <c r="DC13" s="777"/>
      <c r="DD13" s="777"/>
      <c r="DE13" s="777"/>
      <c r="DF13" s="778"/>
      <c r="DG13" s="776" t="s">
        <v>578</v>
      </c>
      <c r="DH13" s="777"/>
      <c r="DI13" s="777"/>
      <c r="DJ13" s="777"/>
      <c r="DK13" s="778"/>
      <c r="DL13" s="776" t="s">
        <v>578</v>
      </c>
      <c r="DM13" s="777"/>
      <c r="DN13" s="777"/>
      <c r="DO13" s="777"/>
      <c r="DP13" s="778"/>
      <c r="DQ13" s="776" t="s">
        <v>578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572</v>
      </c>
      <c r="BT14" s="774"/>
      <c r="BU14" s="774"/>
      <c r="BV14" s="774"/>
      <c r="BW14" s="774"/>
      <c r="BX14" s="774"/>
      <c r="BY14" s="774"/>
      <c r="BZ14" s="774"/>
      <c r="CA14" s="774"/>
      <c r="CB14" s="774"/>
      <c r="CC14" s="774"/>
      <c r="CD14" s="774"/>
      <c r="CE14" s="774"/>
      <c r="CF14" s="774"/>
      <c r="CG14" s="775"/>
      <c r="CH14" s="776">
        <v>5</v>
      </c>
      <c r="CI14" s="777"/>
      <c r="CJ14" s="777"/>
      <c r="CK14" s="777"/>
      <c r="CL14" s="778"/>
      <c r="CM14" s="776">
        <v>59</v>
      </c>
      <c r="CN14" s="777"/>
      <c r="CO14" s="777"/>
      <c r="CP14" s="777"/>
      <c r="CQ14" s="778"/>
      <c r="CR14" s="776">
        <v>50</v>
      </c>
      <c r="CS14" s="777"/>
      <c r="CT14" s="777"/>
      <c r="CU14" s="777"/>
      <c r="CV14" s="778"/>
      <c r="CW14" s="776" t="s">
        <v>578</v>
      </c>
      <c r="CX14" s="777"/>
      <c r="CY14" s="777"/>
      <c r="CZ14" s="777"/>
      <c r="DA14" s="778"/>
      <c r="DB14" s="776" t="s">
        <v>578</v>
      </c>
      <c r="DC14" s="777"/>
      <c r="DD14" s="777"/>
      <c r="DE14" s="777"/>
      <c r="DF14" s="778"/>
      <c r="DG14" s="776" t="s">
        <v>578</v>
      </c>
      <c r="DH14" s="777"/>
      <c r="DI14" s="777"/>
      <c r="DJ14" s="777"/>
      <c r="DK14" s="778"/>
      <c r="DL14" s="776" t="s">
        <v>578</v>
      </c>
      <c r="DM14" s="777"/>
      <c r="DN14" s="777"/>
      <c r="DO14" s="777"/>
      <c r="DP14" s="778"/>
      <c r="DQ14" s="776" t="s">
        <v>578</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573</v>
      </c>
      <c r="BT15" s="774"/>
      <c r="BU15" s="774"/>
      <c r="BV15" s="774"/>
      <c r="BW15" s="774"/>
      <c r="BX15" s="774"/>
      <c r="BY15" s="774"/>
      <c r="BZ15" s="774"/>
      <c r="CA15" s="774"/>
      <c r="CB15" s="774"/>
      <c r="CC15" s="774"/>
      <c r="CD15" s="774"/>
      <c r="CE15" s="774"/>
      <c r="CF15" s="774"/>
      <c r="CG15" s="775"/>
      <c r="CH15" s="776">
        <v>5</v>
      </c>
      <c r="CI15" s="777"/>
      <c r="CJ15" s="777"/>
      <c r="CK15" s="777"/>
      <c r="CL15" s="778"/>
      <c r="CM15" s="776">
        <v>37</v>
      </c>
      <c r="CN15" s="777"/>
      <c r="CO15" s="777"/>
      <c r="CP15" s="777"/>
      <c r="CQ15" s="778"/>
      <c r="CR15" s="776">
        <v>20</v>
      </c>
      <c r="CS15" s="777"/>
      <c r="CT15" s="777"/>
      <c r="CU15" s="777"/>
      <c r="CV15" s="778"/>
      <c r="CW15" s="776" t="s">
        <v>578</v>
      </c>
      <c r="CX15" s="777"/>
      <c r="CY15" s="777"/>
      <c r="CZ15" s="777"/>
      <c r="DA15" s="778"/>
      <c r="DB15" s="776" t="s">
        <v>578</v>
      </c>
      <c r="DC15" s="777"/>
      <c r="DD15" s="777"/>
      <c r="DE15" s="777"/>
      <c r="DF15" s="778"/>
      <c r="DG15" s="776" t="s">
        <v>578</v>
      </c>
      <c r="DH15" s="777"/>
      <c r="DI15" s="777"/>
      <c r="DJ15" s="777"/>
      <c r="DK15" s="778"/>
      <c r="DL15" s="776" t="s">
        <v>578</v>
      </c>
      <c r="DM15" s="777"/>
      <c r="DN15" s="777"/>
      <c r="DO15" s="777"/>
      <c r="DP15" s="778"/>
      <c r="DQ15" s="776" t="s">
        <v>578</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33315</v>
      </c>
      <c r="R23" s="793"/>
      <c r="S23" s="793"/>
      <c r="T23" s="793"/>
      <c r="U23" s="793"/>
      <c r="V23" s="793">
        <v>32710</v>
      </c>
      <c r="W23" s="793"/>
      <c r="X23" s="793"/>
      <c r="Y23" s="793"/>
      <c r="Z23" s="793"/>
      <c r="AA23" s="793">
        <v>605</v>
      </c>
      <c r="AB23" s="793"/>
      <c r="AC23" s="793"/>
      <c r="AD23" s="793"/>
      <c r="AE23" s="794"/>
      <c r="AF23" s="795">
        <v>482</v>
      </c>
      <c r="AG23" s="793"/>
      <c r="AH23" s="793"/>
      <c r="AI23" s="793"/>
      <c r="AJ23" s="796"/>
      <c r="AK23" s="797"/>
      <c r="AL23" s="798"/>
      <c r="AM23" s="798"/>
      <c r="AN23" s="798"/>
      <c r="AO23" s="798"/>
      <c r="AP23" s="793">
        <v>35371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3798</v>
      </c>
      <c r="R28" s="823"/>
      <c r="S28" s="823"/>
      <c r="T28" s="823"/>
      <c r="U28" s="823"/>
      <c r="V28" s="823">
        <v>3754</v>
      </c>
      <c r="W28" s="823"/>
      <c r="X28" s="823"/>
      <c r="Y28" s="823"/>
      <c r="Z28" s="823"/>
      <c r="AA28" s="823">
        <v>44</v>
      </c>
      <c r="AB28" s="823"/>
      <c r="AC28" s="823"/>
      <c r="AD28" s="823"/>
      <c r="AE28" s="824"/>
      <c r="AF28" s="825">
        <v>44</v>
      </c>
      <c r="AG28" s="823"/>
      <c r="AH28" s="823"/>
      <c r="AI28" s="823"/>
      <c r="AJ28" s="826"/>
      <c r="AK28" s="827">
        <v>335</v>
      </c>
      <c r="AL28" s="828"/>
      <c r="AM28" s="828"/>
      <c r="AN28" s="828"/>
      <c r="AO28" s="828"/>
      <c r="AP28" s="828" t="s">
        <v>578</v>
      </c>
      <c r="AQ28" s="828"/>
      <c r="AR28" s="828"/>
      <c r="AS28" s="828"/>
      <c r="AT28" s="828"/>
      <c r="AU28" s="828" t="s">
        <v>578</v>
      </c>
      <c r="AV28" s="828"/>
      <c r="AW28" s="828"/>
      <c r="AX28" s="828"/>
      <c r="AY28" s="828"/>
      <c r="AZ28" s="829" t="s">
        <v>578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70</v>
      </c>
      <c r="R29" s="784"/>
      <c r="S29" s="784"/>
      <c r="T29" s="784"/>
      <c r="U29" s="784"/>
      <c r="V29" s="784">
        <v>70</v>
      </c>
      <c r="W29" s="784"/>
      <c r="X29" s="784"/>
      <c r="Y29" s="784"/>
      <c r="Z29" s="784"/>
      <c r="AA29" s="784">
        <v>0</v>
      </c>
      <c r="AB29" s="784"/>
      <c r="AC29" s="784"/>
      <c r="AD29" s="784"/>
      <c r="AE29" s="785"/>
      <c r="AF29" s="786">
        <v>0</v>
      </c>
      <c r="AG29" s="787"/>
      <c r="AH29" s="787"/>
      <c r="AI29" s="787"/>
      <c r="AJ29" s="788"/>
      <c r="AK29" s="834">
        <v>17</v>
      </c>
      <c r="AL29" s="830"/>
      <c r="AM29" s="830"/>
      <c r="AN29" s="830"/>
      <c r="AO29" s="830"/>
      <c r="AP29" s="830" t="s">
        <v>578</v>
      </c>
      <c r="AQ29" s="830"/>
      <c r="AR29" s="830"/>
      <c r="AS29" s="830"/>
      <c r="AT29" s="830"/>
      <c r="AU29" s="830" t="s">
        <v>578</v>
      </c>
      <c r="AV29" s="830"/>
      <c r="AW29" s="830"/>
      <c r="AX29" s="830"/>
      <c r="AY29" s="830"/>
      <c r="AZ29" s="831" t="s">
        <v>578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683</v>
      </c>
      <c r="R30" s="784"/>
      <c r="S30" s="784"/>
      <c r="T30" s="784"/>
      <c r="U30" s="784"/>
      <c r="V30" s="784">
        <v>681</v>
      </c>
      <c r="W30" s="784"/>
      <c r="X30" s="784"/>
      <c r="Y30" s="784"/>
      <c r="Z30" s="784"/>
      <c r="AA30" s="784">
        <v>2</v>
      </c>
      <c r="AB30" s="784"/>
      <c r="AC30" s="784"/>
      <c r="AD30" s="784"/>
      <c r="AE30" s="785"/>
      <c r="AF30" s="786">
        <v>2</v>
      </c>
      <c r="AG30" s="787"/>
      <c r="AH30" s="787"/>
      <c r="AI30" s="787"/>
      <c r="AJ30" s="788"/>
      <c r="AK30" s="834">
        <v>208</v>
      </c>
      <c r="AL30" s="830"/>
      <c r="AM30" s="830"/>
      <c r="AN30" s="830"/>
      <c r="AO30" s="830"/>
      <c r="AP30" s="830" t="s">
        <v>578</v>
      </c>
      <c r="AQ30" s="830"/>
      <c r="AR30" s="830"/>
      <c r="AS30" s="830"/>
      <c r="AT30" s="830"/>
      <c r="AU30" s="830" t="s">
        <v>578</v>
      </c>
      <c r="AV30" s="830"/>
      <c r="AW30" s="830"/>
      <c r="AX30" s="830"/>
      <c r="AY30" s="830"/>
      <c r="AZ30" s="831" t="s">
        <v>578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6441</v>
      </c>
      <c r="R31" s="784"/>
      <c r="S31" s="784"/>
      <c r="T31" s="784"/>
      <c r="U31" s="784"/>
      <c r="V31" s="784">
        <v>6248</v>
      </c>
      <c r="W31" s="784"/>
      <c r="X31" s="784"/>
      <c r="Y31" s="784"/>
      <c r="Z31" s="784"/>
      <c r="AA31" s="784">
        <v>193</v>
      </c>
      <c r="AB31" s="784"/>
      <c r="AC31" s="784"/>
      <c r="AD31" s="784"/>
      <c r="AE31" s="785"/>
      <c r="AF31" s="786">
        <v>193</v>
      </c>
      <c r="AG31" s="787"/>
      <c r="AH31" s="787"/>
      <c r="AI31" s="787"/>
      <c r="AJ31" s="788"/>
      <c r="AK31" s="834">
        <v>913</v>
      </c>
      <c r="AL31" s="830"/>
      <c r="AM31" s="830"/>
      <c r="AN31" s="830"/>
      <c r="AO31" s="830"/>
      <c r="AP31" s="830" t="s">
        <v>578</v>
      </c>
      <c r="AQ31" s="830"/>
      <c r="AR31" s="830"/>
      <c r="AS31" s="830"/>
      <c r="AT31" s="830"/>
      <c r="AU31" s="830" t="s">
        <v>578</v>
      </c>
      <c r="AV31" s="830"/>
      <c r="AW31" s="830"/>
      <c r="AX31" s="830"/>
      <c r="AY31" s="830"/>
      <c r="AZ31" s="831" t="s">
        <v>578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56</v>
      </c>
      <c r="R32" s="784"/>
      <c r="S32" s="784"/>
      <c r="T32" s="784"/>
      <c r="U32" s="784"/>
      <c r="V32" s="784">
        <v>56</v>
      </c>
      <c r="W32" s="784"/>
      <c r="X32" s="784"/>
      <c r="Y32" s="784"/>
      <c r="Z32" s="784"/>
      <c r="AA32" s="784" t="s">
        <v>557</v>
      </c>
      <c r="AB32" s="784"/>
      <c r="AC32" s="784"/>
      <c r="AD32" s="784"/>
      <c r="AE32" s="785"/>
      <c r="AF32" s="786" t="s">
        <v>122</v>
      </c>
      <c r="AG32" s="787"/>
      <c r="AH32" s="787"/>
      <c r="AI32" s="787"/>
      <c r="AJ32" s="788"/>
      <c r="AK32" s="834">
        <v>13</v>
      </c>
      <c r="AL32" s="830"/>
      <c r="AM32" s="830"/>
      <c r="AN32" s="830"/>
      <c r="AO32" s="830"/>
      <c r="AP32" s="830" t="s">
        <v>578</v>
      </c>
      <c r="AQ32" s="830"/>
      <c r="AR32" s="830"/>
      <c r="AS32" s="830"/>
      <c r="AT32" s="830"/>
      <c r="AU32" s="830" t="s">
        <v>578</v>
      </c>
      <c r="AV32" s="830"/>
      <c r="AW32" s="830"/>
      <c r="AX32" s="830"/>
      <c r="AY32" s="830"/>
      <c r="AZ32" s="831" t="s">
        <v>578</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1412</v>
      </c>
      <c r="R33" s="784"/>
      <c r="S33" s="784"/>
      <c r="T33" s="784"/>
      <c r="U33" s="784"/>
      <c r="V33" s="784">
        <v>1330</v>
      </c>
      <c r="W33" s="784"/>
      <c r="X33" s="784"/>
      <c r="Y33" s="784"/>
      <c r="Z33" s="784"/>
      <c r="AA33" s="784">
        <v>82</v>
      </c>
      <c r="AB33" s="784"/>
      <c r="AC33" s="784"/>
      <c r="AD33" s="784"/>
      <c r="AE33" s="785"/>
      <c r="AF33" s="786">
        <v>1114</v>
      </c>
      <c r="AG33" s="787"/>
      <c r="AH33" s="787"/>
      <c r="AI33" s="787"/>
      <c r="AJ33" s="788"/>
      <c r="AK33" s="834">
        <v>267</v>
      </c>
      <c r="AL33" s="830"/>
      <c r="AM33" s="830"/>
      <c r="AN33" s="830"/>
      <c r="AO33" s="830"/>
      <c r="AP33" s="830">
        <v>143</v>
      </c>
      <c r="AQ33" s="830"/>
      <c r="AR33" s="830"/>
      <c r="AS33" s="830"/>
      <c r="AT33" s="830"/>
      <c r="AU33" s="830">
        <v>96</v>
      </c>
      <c r="AV33" s="830"/>
      <c r="AW33" s="830"/>
      <c r="AX33" s="830"/>
      <c r="AY33" s="830"/>
      <c r="AZ33" s="831" t="s">
        <v>578</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934</v>
      </c>
      <c r="R34" s="784"/>
      <c r="S34" s="784"/>
      <c r="T34" s="784"/>
      <c r="U34" s="784"/>
      <c r="V34" s="784">
        <v>852</v>
      </c>
      <c r="W34" s="784"/>
      <c r="X34" s="784"/>
      <c r="Y34" s="784"/>
      <c r="Z34" s="784"/>
      <c r="AA34" s="784">
        <v>82</v>
      </c>
      <c r="AB34" s="784"/>
      <c r="AC34" s="784"/>
      <c r="AD34" s="784"/>
      <c r="AE34" s="785"/>
      <c r="AF34" s="786">
        <v>54</v>
      </c>
      <c r="AG34" s="787"/>
      <c r="AH34" s="787"/>
      <c r="AI34" s="787"/>
      <c r="AJ34" s="788"/>
      <c r="AK34" s="834">
        <v>457</v>
      </c>
      <c r="AL34" s="830"/>
      <c r="AM34" s="830"/>
      <c r="AN34" s="830"/>
      <c r="AO34" s="830"/>
      <c r="AP34" s="830">
        <v>3805</v>
      </c>
      <c r="AQ34" s="830"/>
      <c r="AR34" s="830"/>
      <c r="AS34" s="830"/>
      <c r="AT34" s="830"/>
      <c r="AU34" s="830">
        <v>3387</v>
      </c>
      <c r="AV34" s="830"/>
      <c r="AW34" s="830"/>
      <c r="AX34" s="830"/>
      <c r="AY34" s="830"/>
      <c r="AZ34" s="831" t="s">
        <v>578</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397</v>
      </c>
      <c r="R35" s="784"/>
      <c r="S35" s="784"/>
      <c r="T35" s="784"/>
      <c r="U35" s="784"/>
      <c r="V35" s="784">
        <v>378</v>
      </c>
      <c r="W35" s="784"/>
      <c r="X35" s="784"/>
      <c r="Y35" s="784"/>
      <c r="Z35" s="784"/>
      <c r="AA35" s="784">
        <v>18</v>
      </c>
      <c r="AB35" s="784"/>
      <c r="AC35" s="784"/>
      <c r="AD35" s="784"/>
      <c r="AE35" s="785"/>
      <c r="AF35" s="786">
        <v>18</v>
      </c>
      <c r="AG35" s="787"/>
      <c r="AH35" s="787"/>
      <c r="AI35" s="787"/>
      <c r="AJ35" s="788"/>
      <c r="AK35" s="834">
        <v>267</v>
      </c>
      <c r="AL35" s="830"/>
      <c r="AM35" s="830"/>
      <c r="AN35" s="830"/>
      <c r="AO35" s="830"/>
      <c r="AP35" s="830">
        <v>1928</v>
      </c>
      <c r="AQ35" s="830"/>
      <c r="AR35" s="830"/>
      <c r="AS35" s="830"/>
      <c r="AT35" s="830"/>
      <c r="AU35" s="830">
        <v>1923</v>
      </c>
      <c r="AV35" s="830"/>
      <c r="AW35" s="830"/>
      <c r="AX35" s="830"/>
      <c r="AY35" s="830"/>
      <c r="AZ35" s="831" t="s">
        <v>578</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401</v>
      </c>
      <c r="C36" s="781"/>
      <c r="D36" s="781"/>
      <c r="E36" s="781"/>
      <c r="F36" s="781"/>
      <c r="G36" s="781"/>
      <c r="H36" s="781"/>
      <c r="I36" s="781"/>
      <c r="J36" s="781"/>
      <c r="K36" s="781"/>
      <c r="L36" s="781"/>
      <c r="M36" s="781"/>
      <c r="N36" s="781"/>
      <c r="O36" s="781"/>
      <c r="P36" s="782"/>
      <c r="Q36" s="783">
        <v>187</v>
      </c>
      <c r="R36" s="784"/>
      <c r="S36" s="784"/>
      <c r="T36" s="784"/>
      <c r="U36" s="784"/>
      <c r="V36" s="784">
        <v>163</v>
      </c>
      <c r="W36" s="784"/>
      <c r="X36" s="784"/>
      <c r="Y36" s="784"/>
      <c r="Z36" s="784"/>
      <c r="AA36" s="784">
        <v>24</v>
      </c>
      <c r="AB36" s="784"/>
      <c r="AC36" s="784"/>
      <c r="AD36" s="784"/>
      <c r="AE36" s="785"/>
      <c r="AF36" s="786">
        <v>24</v>
      </c>
      <c r="AG36" s="787"/>
      <c r="AH36" s="787"/>
      <c r="AI36" s="787"/>
      <c r="AJ36" s="788"/>
      <c r="AK36" s="834">
        <v>81</v>
      </c>
      <c r="AL36" s="830"/>
      <c r="AM36" s="830"/>
      <c r="AN36" s="830"/>
      <c r="AO36" s="830"/>
      <c r="AP36" s="830">
        <v>530</v>
      </c>
      <c r="AQ36" s="830"/>
      <c r="AR36" s="830"/>
      <c r="AS36" s="830"/>
      <c r="AT36" s="830"/>
      <c r="AU36" s="830">
        <v>523</v>
      </c>
      <c r="AV36" s="830"/>
      <c r="AW36" s="830"/>
      <c r="AX36" s="830"/>
      <c r="AY36" s="830"/>
      <c r="AZ36" s="831" t="s">
        <v>578</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402</v>
      </c>
      <c r="C37" s="781"/>
      <c r="D37" s="781"/>
      <c r="E37" s="781"/>
      <c r="F37" s="781"/>
      <c r="G37" s="781"/>
      <c r="H37" s="781"/>
      <c r="I37" s="781"/>
      <c r="J37" s="781"/>
      <c r="K37" s="781"/>
      <c r="L37" s="781"/>
      <c r="M37" s="781"/>
      <c r="N37" s="781"/>
      <c r="O37" s="781"/>
      <c r="P37" s="782"/>
      <c r="Q37" s="783">
        <v>0</v>
      </c>
      <c r="R37" s="784"/>
      <c r="S37" s="784"/>
      <c r="T37" s="784"/>
      <c r="U37" s="784"/>
      <c r="V37" s="784">
        <v>0</v>
      </c>
      <c r="W37" s="784"/>
      <c r="X37" s="784"/>
      <c r="Y37" s="784"/>
      <c r="Z37" s="784"/>
      <c r="AA37" s="784">
        <v>0</v>
      </c>
      <c r="AB37" s="784"/>
      <c r="AC37" s="784"/>
      <c r="AD37" s="784"/>
      <c r="AE37" s="785"/>
      <c r="AF37" s="786">
        <v>1</v>
      </c>
      <c r="AG37" s="787"/>
      <c r="AH37" s="787"/>
      <c r="AI37" s="787"/>
      <c r="AJ37" s="788"/>
      <c r="AK37" s="834">
        <v>0</v>
      </c>
      <c r="AL37" s="830"/>
      <c r="AM37" s="830"/>
      <c r="AN37" s="830"/>
      <c r="AO37" s="830"/>
      <c r="AP37" s="830" t="s">
        <v>578</v>
      </c>
      <c r="AQ37" s="830"/>
      <c r="AR37" s="830"/>
      <c r="AS37" s="830"/>
      <c r="AT37" s="830"/>
      <c r="AU37" s="830" t="s">
        <v>578</v>
      </c>
      <c r="AV37" s="830"/>
      <c r="AW37" s="830"/>
      <c r="AX37" s="830"/>
      <c r="AY37" s="830"/>
      <c r="AZ37" s="831" t="s">
        <v>578</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1450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574</v>
      </c>
      <c r="C68" s="870"/>
      <c r="D68" s="870"/>
      <c r="E68" s="870"/>
      <c r="F68" s="870"/>
      <c r="G68" s="870"/>
      <c r="H68" s="870"/>
      <c r="I68" s="870"/>
      <c r="J68" s="870"/>
      <c r="K68" s="870"/>
      <c r="L68" s="870"/>
      <c r="M68" s="870"/>
      <c r="N68" s="870"/>
      <c r="O68" s="870"/>
      <c r="P68" s="871"/>
      <c r="Q68" s="872">
        <v>1999</v>
      </c>
      <c r="R68" s="866"/>
      <c r="S68" s="866"/>
      <c r="T68" s="866"/>
      <c r="U68" s="866"/>
      <c r="V68" s="866">
        <v>1969</v>
      </c>
      <c r="W68" s="866"/>
      <c r="X68" s="866"/>
      <c r="Y68" s="866"/>
      <c r="Z68" s="866"/>
      <c r="AA68" s="866">
        <v>30</v>
      </c>
      <c r="AB68" s="866"/>
      <c r="AC68" s="866"/>
      <c r="AD68" s="866"/>
      <c r="AE68" s="866"/>
      <c r="AF68" s="866">
        <v>30</v>
      </c>
      <c r="AG68" s="866"/>
      <c r="AH68" s="866"/>
      <c r="AI68" s="866"/>
      <c r="AJ68" s="866"/>
      <c r="AK68" s="866" t="s">
        <v>579</v>
      </c>
      <c r="AL68" s="866"/>
      <c r="AM68" s="866"/>
      <c r="AN68" s="866"/>
      <c r="AO68" s="866"/>
      <c r="AP68" s="866" t="s">
        <v>579</v>
      </c>
      <c r="AQ68" s="866"/>
      <c r="AR68" s="866"/>
      <c r="AS68" s="866"/>
      <c r="AT68" s="866"/>
      <c r="AU68" s="866" t="s">
        <v>579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575</v>
      </c>
      <c r="C69" s="874"/>
      <c r="D69" s="874"/>
      <c r="E69" s="874"/>
      <c r="F69" s="874"/>
      <c r="G69" s="874"/>
      <c r="H69" s="874"/>
      <c r="I69" s="874"/>
      <c r="J69" s="874"/>
      <c r="K69" s="874"/>
      <c r="L69" s="874"/>
      <c r="M69" s="874"/>
      <c r="N69" s="874"/>
      <c r="O69" s="874"/>
      <c r="P69" s="875"/>
      <c r="Q69" s="876">
        <v>4343</v>
      </c>
      <c r="R69" s="830"/>
      <c r="S69" s="830"/>
      <c r="T69" s="830"/>
      <c r="U69" s="830"/>
      <c r="V69" s="830">
        <v>4160</v>
      </c>
      <c r="W69" s="830"/>
      <c r="X69" s="830"/>
      <c r="Y69" s="830"/>
      <c r="Z69" s="830"/>
      <c r="AA69" s="830">
        <v>183</v>
      </c>
      <c r="AB69" s="830"/>
      <c r="AC69" s="830"/>
      <c r="AD69" s="830"/>
      <c r="AE69" s="830"/>
      <c r="AF69" s="830">
        <v>183</v>
      </c>
      <c r="AG69" s="830"/>
      <c r="AH69" s="830"/>
      <c r="AI69" s="830"/>
      <c r="AJ69" s="830"/>
      <c r="AK69" s="830" t="s">
        <v>579</v>
      </c>
      <c r="AL69" s="830"/>
      <c r="AM69" s="830"/>
      <c r="AN69" s="830"/>
      <c r="AO69" s="830"/>
      <c r="AP69" s="830" t="s">
        <v>579</v>
      </c>
      <c r="AQ69" s="830"/>
      <c r="AR69" s="830"/>
      <c r="AS69" s="830"/>
      <c r="AT69" s="830"/>
      <c r="AU69" s="830" t="s">
        <v>579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576</v>
      </c>
      <c r="C70" s="874"/>
      <c r="D70" s="874"/>
      <c r="E70" s="874"/>
      <c r="F70" s="874"/>
      <c r="G70" s="874"/>
      <c r="H70" s="874"/>
      <c r="I70" s="874"/>
      <c r="J70" s="874"/>
      <c r="K70" s="874"/>
      <c r="L70" s="874"/>
      <c r="M70" s="874"/>
      <c r="N70" s="874"/>
      <c r="O70" s="874"/>
      <c r="P70" s="875"/>
      <c r="Q70" s="876">
        <v>1609</v>
      </c>
      <c r="R70" s="830"/>
      <c r="S70" s="830"/>
      <c r="T70" s="830"/>
      <c r="U70" s="830"/>
      <c r="V70" s="830">
        <v>1467</v>
      </c>
      <c r="W70" s="830"/>
      <c r="X70" s="830"/>
      <c r="Y70" s="830"/>
      <c r="Z70" s="830"/>
      <c r="AA70" s="830">
        <v>141</v>
      </c>
      <c r="AB70" s="830"/>
      <c r="AC70" s="830"/>
      <c r="AD70" s="830"/>
      <c r="AE70" s="830"/>
      <c r="AF70" s="830">
        <v>141</v>
      </c>
      <c r="AG70" s="830"/>
      <c r="AH70" s="830"/>
      <c r="AI70" s="830"/>
      <c r="AJ70" s="830"/>
      <c r="AK70" s="830" t="s">
        <v>579</v>
      </c>
      <c r="AL70" s="830"/>
      <c r="AM70" s="830"/>
      <c r="AN70" s="830"/>
      <c r="AO70" s="830"/>
      <c r="AP70" s="830" t="s">
        <v>579</v>
      </c>
      <c r="AQ70" s="830"/>
      <c r="AR70" s="830"/>
      <c r="AS70" s="830"/>
      <c r="AT70" s="830"/>
      <c r="AU70" s="830" t="s">
        <v>579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577</v>
      </c>
      <c r="C71" s="874"/>
      <c r="D71" s="874"/>
      <c r="E71" s="874"/>
      <c r="F71" s="874"/>
      <c r="G71" s="874"/>
      <c r="H71" s="874"/>
      <c r="I71" s="874"/>
      <c r="J71" s="874"/>
      <c r="K71" s="874"/>
      <c r="L71" s="874"/>
      <c r="M71" s="874"/>
      <c r="N71" s="874"/>
      <c r="O71" s="874"/>
      <c r="P71" s="875"/>
      <c r="Q71" s="876">
        <v>456917</v>
      </c>
      <c r="R71" s="830"/>
      <c r="S71" s="830"/>
      <c r="T71" s="830"/>
      <c r="U71" s="830"/>
      <c r="V71" s="830">
        <v>456118</v>
      </c>
      <c r="W71" s="830"/>
      <c r="X71" s="830"/>
      <c r="Y71" s="830"/>
      <c r="Z71" s="830"/>
      <c r="AA71" s="830">
        <v>799</v>
      </c>
      <c r="AB71" s="830"/>
      <c r="AC71" s="830"/>
      <c r="AD71" s="830"/>
      <c r="AE71" s="830"/>
      <c r="AF71" s="830">
        <v>794</v>
      </c>
      <c r="AG71" s="830"/>
      <c r="AH71" s="830"/>
      <c r="AI71" s="830"/>
      <c r="AJ71" s="830"/>
      <c r="AK71" s="830">
        <v>892</v>
      </c>
      <c r="AL71" s="830"/>
      <c r="AM71" s="830"/>
      <c r="AN71" s="830"/>
      <c r="AO71" s="830"/>
      <c r="AP71" s="830" t="s">
        <v>579</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580</v>
      </c>
      <c r="C72" s="874"/>
      <c r="D72" s="874"/>
      <c r="E72" s="874"/>
      <c r="F72" s="874"/>
      <c r="G72" s="874"/>
      <c r="H72" s="874"/>
      <c r="I72" s="874"/>
      <c r="J72" s="874"/>
      <c r="K72" s="874"/>
      <c r="L72" s="874"/>
      <c r="M72" s="874"/>
      <c r="N72" s="874"/>
      <c r="O72" s="874"/>
      <c r="P72" s="875"/>
      <c r="Q72" s="876">
        <v>28832</v>
      </c>
      <c r="R72" s="830"/>
      <c r="S72" s="830"/>
      <c r="T72" s="830"/>
      <c r="U72" s="830"/>
      <c r="V72" s="830">
        <v>26141</v>
      </c>
      <c r="W72" s="830"/>
      <c r="X72" s="830"/>
      <c r="Y72" s="830"/>
      <c r="Z72" s="830"/>
      <c r="AA72" s="830">
        <v>2691</v>
      </c>
      <c r="AB72" s="830"/>
      <c r="AC72" s="830"/>
      <c r="AD72" s="830"/>
      <c r="AE72" s="830"/>
      <c r="AF72" s="830">
        <v>36115</v>
      </c>
      <c r="AG72" s="830"/>
      <c r="AH72" s="830"/>
      <c r="AI72" s="830"/>
      <c r="AJ72" s="830"/>
      <c r="AK72" s="830" t="s">
        <v>579</v>
      </c>
      <c r="AL72" s="830"/>
      <c r="AM72" s="830"/>
      <c r="AN72" s="830"/>
      <c r="AO72" s="830"/>
      <c r="AP72" s="830">
        <v>55247</v>
      </c>
      <c r="AQ72" s="830"/>
      <c r="AR72" s="830"/>
      <c r="AS72" s="830"/>
      <c r="AT72" s="830"/>
      <c r="AU72" s="830">
        <v>1242</v>
      </c>
      <c r="AV72" s="830"/>
      <c r="AW72" s="830"/>
      <c r="AX72" s="830"/>
      <c r="AY72" s="830"/>
      <c r="AZ72" s="832" t="s">
        <v>582</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581</v>
      </c>
      <c r="C73" s="874"/>
      <c r="D73" s="874"/>
      <c r="E73" s="874"/>
      <c r="F73" s="874"/>
      <c r="G73" s="874"/>
      <c r="H73" s="874"/>
      <c r="I73" s="874"/>
      <c r="J73" s="874"/>
      <c r="K73" s="874"/>
      <c r="L73" s="874"/>
      <c r="M73" s="874"/>
      <c r="N73" s="874"/>
      <c r="O73" s="874"/>
      <c r="P73" s="875"/>
      <c r="Q73" s="876">
        <v>3013</v>
      </c>
      <c r="R73" s="830"/>
      <c r="S73" s="830"/>
      <c r="T73" s="830"/>
      <c r="U73" s="830"/>
      <c r="V73" s="830">
        <v>2588</v>
      </c>
      <c r="W73" s="830"/>
      <c r="X73" s="830"/>
      <c r="Y73" s="830"/>
      <c r="Z73" s="830"/>
      <c r="AA73" s="830">
        <v>425</v>
      </c>
      <c r="AB73" s="830"/>
      <c r="AC73" s="830"/>
      <c r="AD73" s="830"/>
      <c r="AE73" s="830"/>
      <c r="AF73" s="830">
        <v>3544</v>
      </c>
      <c r="AG73" s="830"/>
      <c r="AH73" s="830"/>
      <c r="AI73" s="830"/>
      <c r="AJ73" s="830"/>
      <c r="AK73" s="830" t="s">
        <v>579</v>
      </c>
      <c r="AL73" s="830"/>
      <c r="AM73" s="830"/>
      <c r="AN73" s="830"/>
      <c r="AO73" s="830"/>
      <c r="AP73" s="830">
        <v>9249</v>
      </c>
      <c r="AQ73" s="830"/>
      <c r="AR73" s="830"/>
      <c r="AS73" s="830"/>
      <c r="AT73" s="830"/>
      <c r="AU73" s="830" t="s">
        <v>579</v>
      </c>
      <c r="AV73" s="830"/>
      <c r="AW73" s="830"/>
      <c r="AX73" s="830"/>
      <c r="AY73" s="830"/>
      <c r="AZ73" s="832" t="s">
        <v>582</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4306241</v>
      </c>
      <c r="AB110" s="900"/>
      <c r="AC110" s="900"/>
      <c r="AD110" s="900"/>
      <c r="AE110" s="901"/>
      <c r="AF110" s="902">
        <v>4489723</v>
      </c>
      <c r="AG110" s="900"/>
      <c r="AH110" s="900"/>
      <c r="AI110" s="900"/>
      <c r="AJ110" s="901"/>
      <c r="AK110" s="902">
        <v>4357953</v>
      </c>
      <c r="AL110" s="900"/>
      <c r="AM110" s="900"/>
      <c r="AN110" s="900"/>
      <c r="AO110" s="901"/>
      <c r="AP110" s="903">
        <v>30.5</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38568858</v>
      </c>
      <c r="BR110" s="931"/>
      <c r="BS110" s="931"/>
      <c r="BT110" s="931"/>
      <c r="BU110" s="931"/>
      <c r="BV110" s="931">
        <v>37091229</v>
      </c>
      <c r="BW110" s="931"/>
      <c r="BX110" s="931"/>
      <c r="BY110" s="931"/>
      <c r="BZ110" s="931"/>
      <c r="CA110" s="931">
        <v>35370554</v>
      </c>
      <c r="CB110" s="931"/>
      <c r="CC110" s="931"/>
      <c r="CD110" s="931"/>
      <c r="CE110" s="931"/>
      <c r="CF110" s="944">
        <v>247.9</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563167</v>
      </c>
      <c r="BR111" s="926"/>
      <c r="BS111" s="926"/>
      <c r="BT111" s="926"/>
      <c r="BU111" s="926"/>
      <c r="BV111" s="926">
        <v>504837</v>
      </c>
      <c r="BW111" s="926"/>
      <c r="BX111" s="926"/>
      <c r="BY111" s="926"/>
      <c r="BZ111" s="926"/>
      <c r="CA111" s="926">
        <v>448938</v>
      </c>
      <c r="CB111" s="926"/>
      <c r="CC111" s="926"/>
      <c r="CD111" s="926"/>
      <c r="CE111" s="926"/>
      <c r="CF111" s="920">
        <v>3.1</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8514085</v>
      </c>
      <c r="BR112" s="926"/>
      <c r="BS112" s="926"/>
      <c r="BT112" s="926"/>
      <c r="BU112" s="926"/>
      <c r="BV112" s="926">
        <v>8105467</v>
      </c>
      <c r="BW112" s="926"/>
      <c r="BX112" s="926"/>
      <c r="BY112" s="926"/>
      <c r="BZ112" s="926"/>
      <c r="CA112" s="926">
        <v>5929393</v>
      </c>
      <c r="CB112" s="926"/>
      <c r="CC112" s="926"/>
      <c r="CD112" s="926"/>
      <c r="CE112" s="926"/>
      <c r="CF112" s="920">
        <v>41.6</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873585</v>
      </c>
      <c r="AB113" s="938"/>
      <c r="AC113" s="938"/>
      <c r="AD113" s="938"/>
      <c r="AE113" s="939"/>
      <c r="AF113" s="940">
        <v>872520</v>
      </c>
      <c r="AG113" s="938"/>
      <c r="AH113" s="938"/>
      <c r="AI113" s="938"/>
      <c r="AJ113" s="939"/>
      <c r="AK113" s="940">
        <v>680150</v>
      </c>
      <c r="AL113" s="938"/>
      <c r="AM113" s="938"/>
      <c r="AN113" s="938"/>
      <c r="AO113" s="939"/>
      <c r="AP113" s="941">
        <v>4.8</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v>1242485</v>
      </c>
      <c r="CB113" s="926"/>
      <c r="CC113" s="926"/>
      <c r="CD113" s="926"/>
      <c r="CE113" s="926"/>
      <c r="CF113" s="920">
        <v>8.6999999999999993</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23381</v>
      </c>
      <c r="DH113" s="959"/>
      <c r="DI113" s="959"/>
      <c r="DJ113" s="959"/>
      <c r="DK113" s="960"/>
      <c r="DL113" s="961">
        <v>16510</v>
      </c>
      <c r="DM113" s="959"/>
      <c r="DN113" s="959"/>
      <c r="DO113" s="959"/>
      <c r="DP113" s="960"/>
      <c r="DQ113" s="961">
        <v>12040</v>
      </c>
      <c r="DR113" s="959"/>
      <c r="DS113" s="959"/>
      <c r="DT113" s="959"/>
      <c r="DU113" s="960"/>
      <c r="DV113" s="962">
        <v>0.1</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2739</v>
      </c>
      <c r="AB114" s="959"/>
      <c r="AC114" s="959"/>
      <c r="AD114" s="959"/>
      <c r="AE114" s="960"/>
      <c r="AF114" s="961" t="s">
        <v>122</v>
      </c>
      <c r="AG114" s="959"/>
      <c r="AH114" s="959"/>
      <c r="AI114" s="959"/>
      <c r="AJ114" s="960"/>
      <c r="AK114" s="961">
        <v>187912</v>
      </c>
      <c r="AL114" s="959"/>
      <c r="AM114" s="959"/>
      <c r="AN114" s="959"/>
      <c r="AO114" s="960"/>
      <c r="AP114" s="962">
        <v>1.3</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3798422</v>
      </c>
      <c r="BR114" s="926"/>
      <c r="BS114" s="926"/>
      <c r="BT114" s="926"/>
      <c r="BU114" s="926"/>
      <c r="BV114" s="926">
        <v>3814657</v>
      </c>
      <c r="BW114" s="926"/>
      <c r="BX114" s="926"/>
      <c r="BY114" s="926"/>
      <c r="BZ114" s="926"/>
      <c r="CA114" s="926">
        <v>3980704</v>
      </c>
      <c r="CB114" s="926"/>
      <c r="CC114" s="926"/>
      <c r="CD114" s="926"/>
      <c r="CE114" s="926"/>
      <c r="CF114" s="920">
        <v>27.9</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66716</v>
      </c>
      <c r="AB115" s="938"/>
      <c r="AC115" s="938"/>
      <c r="AD115" s="938"/>
      <c r="AE115" s="939"/>
      <c r="AF115" s="940">
        <v>68201</v>
      </c>
      <c r="AG115" s="938"/>
      <c r="AH115" s="938"/>
      <c r="AI115" s="938"/>
      <c r="AJ115" s="939"/>
      <c r="AK115" s="940">
        <v>62141</v>
      </c>
      <c r="AL115" s="938"/>
      <c r="AM115" s="938"/>
      <c r="AN115" s="938"/>
      <c r="AO115" s="939"/>
      <c r="AP115" s="941">
        <v>0.4</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v>1</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219</v>
      </c>
      <c r="AB116" s="959"/>
      <c r="AC116" s="959"/>
      <c r="AD116" s="959"/>
      <c r="AE116" s="960"/>
      <c r="AF116" s="961">
        <v>137</v>
      </c>
      <c r="AG116" s="959"/>
      <c r="AH116" s="959"/>
      <c r="AI116" s="959"/>
      <c r="AJ116" s="960"/>
      <c r="AK116" s="961">
        <v>92</v>
      </c>
      <c r="AL116" s="959"/>
      <c r="AM116" s="959"/>
      <c r="AN116" s="959"/>
      <c r="AO116" s="960"/>
      <c r="AP116" s="962">
        <v>0</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5249500</v>
      </c>
      <c r="AB117" s="979"/>
      <c r="AC117" s="979"/>
      <c r="AD117" s="979"/>
      <c r="AE117" s="980"/>
      <c r="AF117" s="981">
        <v>5430581</v>
      </c>
      <c r="AG117" s="979"/>
      <c r="AH117" s="979"/>
      <c r="AI117" s="979"/>
      <c r="AJ117" s="980"/>
      <c r="AK117" s="981">
        <v>5288248</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51444533</v>
      </c>
      <c r="BR119" s="1000"/>
      <c r="BS119" s="1000"/>
      <c r="BT119" s="1000"/>
      <c r="BU119" s="1000"/>
      <c r="BV119" s="1000">
        <v>49516190</v>
      </c>
      <c r="BW119" s="1000"/>
      <c r="BX119" s="1000"/>
      <c r="BY119" s="1000"/>
      <c r="BZ119" s="1000"/>
      <c r="CA119" s="1000">
        <v>46972074</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539786</v>
      </c>
      <c r="DH119" s="986"/>
      <c r="DI119" s="986"/>
      <c r="DJ119" s="986"/>
      <c r="DK119" s="987"/>
      <c r="DL119" s="985">
        <v>488327</v>
      </c>
      <c r="DM119" s="986"/>
      <c r="DN119" s="986"/>
      <c r="DO119" s="986"/>
      <c r="DP119" s="987"/>
      <c r="DQ119" s="985">
        <v>436898</v>
      </c>
      <c r="DR119" s="986"/>
      <c r="DS119" s="986"/>
      <c r="DT119" s="986"/>
      <c r="DU119" s="987"/>
      <c r="DV119" s="988">
        <v>3.1</v>
      </c>
      <c r="DW119" s="989"/>
      <c r="DX119" s="989"/>
      <c r="DY119" s="989"/>
      <c r="DZ119" s="990"/>
    </row>
    <row r="120" spans="1:130" s="230" customFormat="1" ht="26.25" customHeight="1" x14ac:dyDescent="0.15">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4940039</v>
      </c>
      <c r="BR120" s="931"/>
      <c r="BS120" s="931"/>
      <c r="BT120" s="931"/>
      <c r="BU120" s="931"/>
      <c r="BV120" s="931">
        <v>5695965</v>
      </c>
      <c r="BW120" s="931"/>
      <c r="BX120" s="931"/>
      <c r="BY120" s="931"/>
      <c r="BZ120" s="931"/>
      <c r="CA120" s="931">
        <v>6104021</v>
      </c>
      <c r="CB120" s="931"/>
      <c r="CC120" s="931"/>
      <c r="CD120" s="931"/>
      <c r="CE120" s="931"/>
      <c r="CF120" s="944">
        <v>42.8</v>
      </c>
      <c r="CG120" s="945"/>
      <c r="CH120" s="945"/>
      <c r="CI120" s="945"/>
      <c r="CJ120" s="945"/>
      <c r="CK120" s="1006" t="s">
        <v>453</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3664655</v>
      </c>
      <c r="DH120" s="931"/>
      <c r="DI120" s="931"/>
      <c r="DJ120" s="931"/>
      <c r="DK120" s="931"/>
      <c r="DL120" s="931">
        <v>3522904</v>
      </c>
      <c r="DM120" s="931"/>
      <c r="DN120" s="931"/>
      <c r="DO120" s="931"/>
      <c r="DP120" s="931"/>
      <c r="DQ120" s="931">
        <v>3386571</v>
      </c>
      <c r="DR120" s="931"/>
      <c r="DS120" s="931"/>
      <c r="DT120" s="931"/>
      <c r="DU120" s="931"/>
      <c r="DV120" s="932">
        <v>23.7</v>
      </c>
      <c r="DW120" s="932"/>
      <c r="DX120" s="932"/>
      <c r="DY120" s="932"/>
      <c r="DZ120" s="933"/>
    </row>
    <row r="121" spans="1:130" s="230" customFormat="1" ht="26.25" customHeight="1" x14ac:dyDescent="0.15">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94715</v>
      </c>
      <c r="BR121" s="926"/>
      <c r="BS121" s="926"/>
      <c r="BT121" s="926"/>
      <c r="BU121" s="926"/>
      <c r="BV121" s="926">
        <v>73357</v>
      </c>
      <c r="BW121" s="926"/>
      <c r="BX121" s="926"/>
      <c r="BY121" s="926"/>
      <c r="BZ121" s="926"/>
      <c r="CA121" s="926">
        <v>100057</v>
      </c>
      <c r="CB121" s="926"/>
      <c r="CC121" s="926"/>
      <c r="CD121" s="926"/>
      <c r="CE121" s="926"/>
      <c r="CF121" s="920">
        <v>0.7</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v>2266056</v>
      </c>
      <c r="DH121" s="926"/>
      <c r="DI121" s="926"/>
      <c r="DJ121" s="926"/>
      <c r="DK121" s="926"/>
      <c r="DL121" s="926">
        <v>2087749</v>
      </c>
      <c r="DM121" s="926"/>
      <c r="DN121" s="926"/>
      <c r="DO121" s="926"/>
      <c r="DP121" s="926"/>
      <c r="DQ121" s="926">
        <v>1923305</v>
      </c>
      <c r="DR121" s="926"/>
      <c r="DS121" s="926"/>
      <c r="DT121" s="926"/>
      <c r="DU121" s="926"/>
      <c r="DV121" s="927">
        <v>13.5</v>
      </c>
      <c r="DW121" s="927"/>
      <c r="DX121" s="927"/>
      <c r="DY121" s="927"/>
      <c r="DZ121" s="928"/>
    </row>
    <row r="122" spans="1:130" s="230" customFormat="1" ht="26.25" customHeight="1" x14ac:dyDescent="0.15">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31653989</v>
      </c>
      <c r="BR122" s="1000"/>
      <c r="BS122" s="1000"/>
      <c r="BT122" s="1000"/>
      <c r="BU122" s="1000"/>
      <c r="BV122" s="1000">
        <v>31840662</v>
      </c>
      <c r="BW122" s="1000"/>
      <c r="BX122" s="1000"/>
      <c r="BY122" s="1000"/>
      <c r="BZ122" s="1000"/>
      <c r="CA122" s="1000">
        <v>30389896</v>
      </c>
      <c r="CB122" s="1000"/>
      <c r="CC122" s="1000"/>
      <c r="CD122" s="1000"/>
      <c r="CE122" s="1000"/>
      <c r="CF122" s="1017">
        <v>213</v>
      </c>
      <c r="CG122" s="1018"/>
      <c r="CH122" s="1018"/>
      <c r="CI122" s="1018"/>
      <c r="CJ122" s="1018"/>
      <c r="CK122" s="1009"/>
      <c r="CL122" s="1010"/>
      <c r="CM122" s="1010"/>
      <c r="CN122" s="1010"/>
      <c r="CO122" s="1011"/>
      <c r="CP122" s="1019" t="s">
        <v>401</v>
      </c>
      <c r="CQ122" s="1020"/>
      <c r="CR122" s="1020"/>
      <c r="CS122" s="1020"/>
      <c r="CT122" s="1020"/>
      <c r="CU122" s="1020"/>
      <c r="CV122" s="1020"/>
      <c r="CW122" s="1020"/>
      <c r="CX122" s="1020"/>
      <c r="CY122" s="1020"/>
      <c r="CZ122" s="1020"/>
      <c r="DA122" s="1020"/>
      <c r="DB122" s="1020"/>
      <c r="DC122" s="1020"/>
      <c r="DD122" s="1020"/>
      <c r="DE122" s="1020"/>
      <c r="DF122" s="1021"/>
      <c r="DG122" s="925">
        <v>513099</v>
      </c>
      <c r="DH122" s="926"/>
      <c r="DI122" s="926"/>
      <c r="DJ122" s="926"/>
      <c r="DK122" s="926"/>
      <c r="DL122" s="926">
        <v>527778</v>
      </c>
      <c r="DM122" s="926"/>
      <c r="DN122" s="926"/>
      <c r="DO122" s="926"/>
      <c r="DP122" s="926"/>
      <c r="DQ122" s="926">
        <v>523297</v>
      </c>
      <c r="DR122" s="926"/>
      <c r="DS122" s="926"/>
      <c r="DT122" s="926"/>
      <c r="DU122" s="926"/>
      <c r="DV122" s="927">
        <v>3.7</v>
      </c>
      <c r="DW122" s="927"/>
      <c r="DX122" s="927"/>
      <c r="DY122" s="927"/>
      <c r="DZ122" s="928"/>
    </row>
    <row r="123" spans="1:130" s="230" customFormat="1" ht="26.25" customHeight="1" x14ac:dyDescent="0.15">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36688743</v>
      </c>
      <c r="BR123" s="1064"/>
      <c r="BS123" s="1064"/>
      <c r="BT123" s="1064"/>
      <c r="BU123" s="1064"/>
      <c r="BV123" s="1064">
        <v>37609984</v>
      </c>
      <c r="BW123" s="1064"/>
      <c r="BX123" s="1064"/>
      <c r="BY123" s="1064"/>
      <c r="BZ123" s="1064"/>
      <c r="CA123" s="1064">
        <v>36593974</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174303</v>
      </c>
      <c r="DH123" s="959"/>
      <c r="DI123" s="959"/>
      <c r="DJ123" s="959"/>
      <c r="DK123" s="960"/>
      <c r="DL123" s="961">
        <v>131263</v>
      </c>
      <c r="DM123" s="959"/>
      <c r="DN123" s="959"/>
      <c r="DO123" s="959"/>
      <c r="DP123" s="960"/>
      <c r="DQ123" s="961">
        <v>96220</v>
      </c>
      <c r="DR123" s="959"/>
      <c r="DS123" s="959"/>
      <c r="DT123" s="959"/>
      <c r="DU123" s="960"/>
      <c r="DV123" s="962">
        <v>0.7</v>
      </c>
      <c r="DW123" s="963"/>
      <c r="DX123" s="963"/>
      <c r="DY123" s="963"/>
      <c r="DZ123" s="964"/>
    </row>
    <row r="124" spans="1:130" s="230" customFormat="1" ht="26.25" customHeight="1" thickBot="1" x14ac:dyDescent="0.2">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60588</v>
      </c>
      <c r="AB124" s="959"/>
      <c r="AC124" s="959"/>
      <c r="AD124" s="959"/>
      <c r="AE124" s="960"/>
      <c r="AF124" s="961">
        <v>59561</v>
      </c>
      <c r="AG124" s="959"/>
      <c r="AH124" s="959"/>
      <c r="AI124" s="959"/>
      <c r="AJ124" s="960"/>
      <c r="AK124" s="961">
        <v>56999</v>
      </c>
      <c r="AL124" s="959"/>
      <c r="AM124" s="959"/>
      <c r="AN124" s="959"/>
      <c r="AO124" s="960"/>
      <c r="AP124" s="962">
        <v>0.4</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100.4</v>
      </c>
      <c r="BR124" s="1027"/>
      <c r="BS124" s="1027"/>
      <c r="BT124" s="1027"/>
      <c r="BU124" s="1027"/>
      <c r="BV124" s="1027">
        <v>83.9</v>
      </c>
      <c r="BW124" s="1027"/>
      <c r="BX124" s="1027"/>
      <c r="BY124" s="1027"/>
      <c r="BZ124" s="1027"/>
      <c r="CA124" s="1027">
        <v>72.7</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1895972</v>
      </c>
      <c r="DH124" s="986"/>
      <c r="DI124" s="986"/>
      <c r="DJ124" s="986"/>
      <c r="DK124" s="987"/>
      <c r="DL124" s="985">
        <v>1835773</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6128</v>
      </c>
      <c r="AB127" s="959"/>
      <c r="AC127" s="959"/>
      <c r="AD127" s="959"/>
      <c r="AE127" s="960"/>
      <c r="AF127" s="961">
        <v>8640</v>
      </c>
      <c r="AG127" s="959"/>
      <c r="AH127" s="959"/>
      <c r="AI127" s="959"/>
      <c r="AJ127" s="960"/>
      <c r="AK127" s="961">
        <v>5142</v>
      </c>
      <c r="AL127" s="959"/>
      <c r="AM127" s="959"/>
      <c r="AN127" s="959"/>
      <c r="AO127" s="960"/>
      <c r="AP127" s="962">
        <v>0</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77986</v>
      </c>
      <c r="AB128" s="1046"/>
      <c r="AC128" s="1046"/>
      <c r="AD128" s="1046"/>
      <c r="AE128" s="1047"/>
      <c r="AF128" s="1048">
        <v>71806</v>
      </c>
      <c r="AG128" s="1046"/>
      <c r="AH128" s="1046"/>
      <c r="AI128" s="1046"/>
      <c r="AJ128" s="1047"/>
      <c r="AK128" s="1048">
        <v>47466</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12.6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v>1</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18261533</v>
      </c>
      <c r="AB129" s="959"/>
      <c r="AC129" s="959"/>
      <c r="AD129" s="959"/>
      <c r="AE129" s="960"/>
      <c r="AF129" s="961">
        <v>17829506</v>
      </c>
      <c r="AG129" s="959"/>
      <c r="AH129" s="959"/>
      <c r="AI129" s="959"/>
      <c r="AJ129" s="960"/>
      <c r="AK129" s="961">
        <v>17898288</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17.600000000000001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3573856</v>
      </c>
      <c r="AB130" s="959"/>
      <c r="AC130" s="959"/>
      <c r="AD130" s="959"/>
      <c r="AE130" s="960"/>
      <c r="AF130" s="961">
        <v>3642685</v>
      </c>
      <c r="AG130" s="959"/>
      <c r="AH130" s="959"/>
      <c r="AI130" s="959"/>
      <c r="AJ130" s="960"/>
      <c r="AK130" s="961">
        <v>3631444</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11.4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14687677</v>
      </c>
      <c r="AB131" s="986"/>
      <c r="AC131" s="986"/>
      <c r="AD131" s="986"/>
      <c r="AE131" s="987"/>
      <c r="AF131" s="985">
        <v>14186821</v>
      </c>
      <c r="AG131" s="986"/>
      <c r="AH131" s="986"/>
      <c r="AI131" s="986"/>
      <c r="AJ131" s="987"/>
      <c r="AK131" s="985">
        <v>14266844</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72.7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10.877540400000001</v>
      </c>
      <c r="AB132" s="1097"/>
      <c r="AC132" s="1097"/>
      <c r="AD132" s="1097"/>
      <c r="AE132" s="1098"/>
      <c r="AF132" s="1099">
        <v>12.096367470000001</v>
      </c>
      <c r="AG132" s="1097"/>
      <c r="AH132" s="1097"/>
      <c r="AI132" s="1097"/>
      <c r="AJ132" s="1098"/>
      <c r="AK132" s="1099">
        <v>11.28026633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11</v>
      </c>
      <c r="AB133" s="1080"/>
      <c r="AC133" s="1080"/>
      <c r="AD133" s="1080"/>
      <c r="AE133" s="1081"/>
      <c r="AF133" s="1079">
        <v>11.3</v>
      </c>
      <c r="AG133" s="1080"/>
      <c r="AH133" s="1080"/>
      <c r="AI133" s="1080"/>
      <c r="AJ133" s="1081"/>
      <c r="AK133" s="1079">
        <v>11.4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ZzDZqu+nOoHdE8BtRJlJ0aIEQcS0ZnOCbnZ9WTOK0Z6Xyhu/fBi0bp8QVPziawe4h2sHsbRQAM6unsEsP3uew==" saltValue="Us/uZ56Y5eH0p9sHJK7G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AoGGK4qfGERqpFgLXXMxSUHRT5sy6yKSI4AjMdHhjlFnBXHuIwYZ95T+PY2lj4e54M5+7bmubWMplASiJ96YQ==" saltValue="NAmBWNJewj+zoTlQD3Dx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cicECMEECaHOmdzlmROnsG1HUdBRuu80za3PAmLKlZHrqP1bMNIADw0AZiLj4kCr7BUTZGwv2raFp3aX3uUEg==" saltValue="Sb/hwmDTsBqqty+jpxCl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4038621</v>
      </c>
      <c r="AP9" s="281">
        <v>126187</v>
      </c>
      <c r="AQ9" s="282">
        <v>107616</v>
      </c>
      <c r="AR9" s="283">
        <v>17.3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699296</v>
      </c>
      <c r="AP10" s="284">
        <v>21850</v>
      </c>
      <c r="AQ10" s="285">
        <v>10095</v>
      </c>
      <c r="AR10" s="286">
        <v>116.4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37488</v>
      </c>
      <c r="AP11" s="284">
        <v>1171</v>
      </c>
      <c r="AQ11" s="285">
        <v>1704</v>
      </c>
      <c r="AR11" s="286">
        <v>-31.3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7</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109819</v>
      </c>
      <c r="AP13" s="284">
        <v>3431</v>
      </c>
      <c r="AQ13" s="285">
        <v>4110</v>
      </c>
      <c r="AR13" s="286">
        <v>-16.5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173484</v>
      </c>
      <c r="AP14" s="284">
        <v>5421</v>
      </c>
      <c r="AQ14" s="285">
        <v>2451</v>
      </c>
      <c r="AR14" s="286">
        <v>121.2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-247313</v>
      </c>
      <c r="AP15" s="284">
        <v>-7727</v>
      </c>
      <c r="AQ15" s="285">
        <v>-6399</v>
      </c>
      <c r="AR15" s="286">
        <v>20.8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4811395</v>
      </c>
      <c r="AP16" s="284">
        <v>150333</v>
      </c>
      <c r="AQ16" s="285">
        <v>119584</v>
      </c>
      <c r="AR16" s="286">
        <v>25.7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14.06</v>
      </c>
      <c r="AP21" s="298">
        <v>10.86</v>
      </c>
      <c r="AQ21" s="299">
        <v>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96.5</v>
      </c>
      <c r="AP22" s="303">
        <v>97.3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4357953</v>
      </c>
      <c r="AP32" s="312">
        <v>136165</v>
      </c>
      <c r="AQ32" s="313">
        <v>75090</v>
      </c>
      <c r="AR32" s="314">
        <v>81.3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t="s">
        <v>495</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1</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680150</v>
      </c>
      <c r="AP35" s="312">
        <v>21251</v>
      </c>
      <c r="AQ35" s="313">
        <v>17211</v>
      </c>
      <c r="AR35" s="314">
        <v>23.5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187912</v>
      </c>
      <c r="AP36" s="312">
        <v>5871</v>
      </c>
      <c r="AQ36" s="313">
        <v>2478</v>
      </c>
      <c r="AR36" s="314">
        <v>136.9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62141</v>
      </c>
      <c r="AP37" s="312">
        <v>1942</v>
      </c>
      <c r="AQ37" s="313">
        <v>654</v>
      </c>
      <c r="AR37" s="314">
        <v>196.9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v>92</v>
      </c>
      <c r="AP38" s="315">
        <v>3</v>
      </c>
      <c r="AQ38" s="316">
        <v>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-47466</v>
      </c>
      <c r="AP39" s="312">
        <v>-1483</v>
      </c>
      <c r="AQ39" s="313">
        <v>-3502</v>
      </c>
      <c r="AR39" s="314">
        <v>-57.7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-3631444</v>
      </c>
      <c r="AP40" s="312">
        <v>-113465</v>
      </c>
      <c r="AQ40" s="313">
        <v>-63750</v>
      </c>
      <c r="AR40" s="314">
        <v>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1609338</v>
      </c>
      <c r="AP41" s="312">
        <v>50284</v>
      </c>
      <c r="AQ41" s="313">
        <v>28185</v>
      </c>
      <c r="AR41" s="314">
        <v>78.400000000000006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3903283</v>
      </c>
      <c r="AN51" s="334">
        <v>111941</v>
      </c>
      <c r="AO51" s="335">
        <v>-23.5</v>
      </c>
      <c r="AP51" s="336">
        <v>94081</v>
      </c>
      <c r="AQ51" s="337">
        <v>10.5</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2494843</v>
      </c>
      <c r="AN52" s="342">
        <v>71549</v>
      </c>
      <c r="AO52" s="343">
        <v>-28.8</v>
      </c>
      <c r="AP52" s="344">
        <v>48949</v>
      </c>
      <c r="AQ52" s="345">
        <v>11.5</v>
      </c>
      <c r="AR52" s="346">
        <v>-40.299999999999997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5080593</v>
      </c>
      <c r="AN53" s="334">
        <v>148521</v>
      </c>
      <c r="AO53" s="335">
        <v>32.700000000000003</v>
      </c>
      <c r="AP53" s="336">
        <v>92632</v>
      </c>
      <c r="AQ53" s="337">
        <v>-1.5</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1896414</v>
      </c>
      <c r="AN54" s="342">
        <v>55438</v>
      </c>
      <c r="AO54" s="343">
        <v>-22.5</v>
      </c>
      <c r="AP54" s="344">
        <v>47978</v>
      </c>
      <c r="AQ54" s="345">
        <v>-2</v>
      </c>
      <c r="AR54" s="346">
        <v>-20.5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5206535</v>
      </c>
      <c r="AN55" s="334">
        <v>156034</v>
      </c>
      <c r="AO55" s="335">
        <v>5.0999999999999996</v>
      </c>
      <c r="AP55" s="336">
        <v>96469</v>
      </c>
      <c r="AQ55" s="337">
        <v>4.0999999999999996</v>
      </c>
      <c r="AR55" s="338">
        <v>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2681378</v>
      </c>
      <c r="AN56" s="342">
        <v>80358</v>
      </c>
      <c r="AO56" s="343">
        <v>45</v>
      </c>
      <c r="AP56" s="344">
        <v>49775</v>
      </c>
      <c r="AQ56" s="345">
        <v>3.7</v>
      </c>
      <c r="AR56" s="346">
        <v>41.3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5099386</v>
      </c>
      <c r="AN57" s="334">
        <v>156284</v>
      </c>
      <c r="AO57" s="335">
        <v>0.2</v>
      </c>
      <c r="AP57" s="336">
        <v>85743</v>
      </c>
      <c r="AQ57" s="337">
        <v>-11.1</v>
      </c>
      <c r="AR57" s="338">
        <v>11.3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1941915</v>
      </c>
      <c r="AN58" s="342">
        <v>59515</v>
      </c>
      <c r="AO58" s="343">
        <v>-25.9</v>
      </c>
      <c r="AP58" s="344">
        <v>45231</v>
      </c>
      <c r="AQ58" s="345">
        <v>-9.1</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3639473</v>
      </c>
      <c r="AN59" s="334">
        <v>113716</v>
      </c>
      <c r="AO59" s="335">
        <v>-27.2</v>
      </c>
      <c r="AP59" s="336">
        <v>92509</v>
      </c>
      <c r="AQ59" s="337">
        <v>7.9</v>
      </c>
      <c r="AR59" s="338">
        <v>-35.1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1904885</v>
      </c>
      <c r="AN60" s="342">
        <v>59518</v>
      </c>
      <c r="AO60" s="343">
        <v>0</v>
      </c>
      <c r="AP60" s="344">
        <v>52274</v>
      </c>
      <c r="AQ60" s="345">
        <v>15.6</v>
      </c>
      <c r="AR60" s="346">
        <v>-15.6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4585854</v>
      </c>
      <c r="AN61" s="349">
        <v>137299</v>
      </c>
      <c r="AO61" s="350">
        <v>-2.5</v>
      </c>
      <c r="AP61" s="351">
        <v>92287</v>
      </c>
      <c r="AQ61" s="352">
        <v>2</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2183887</v>
      </c>
      <c r="AN62" s="342">
        <v>65276</v>
      </c>
      <c r="AO62" s="343">
        <v>-6.4</v>
      </c>
      <c r="AP62" s="344">
        <v>48841</v>
      </c>
      <c r="AQ62" s="345">
        <v>3.9</v>
      </c>
      <c r="AR62" s="346">
        <v>-10.3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in3TIp4LGDmnmD/14071W7Ad6wkWGbouDyrRZMpZ7QBgO6ebmjhp7P6ghmzIK/97bjuObVRspHC30LycMemYg==" saltValue="fjaVtOmf5wClIJlvJhto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QxO4dIdEX3V7GGwt1z617v6foBuZaal5xBnTxnei9QHPAaUOtCDmPZbbNDN2CuSoMkkAGZOWvrsGwQ2gfkxtWw==" saltValue="hH2v7jpJA+8PgJpcC6Aw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QdCl81w1zLuPHvFjN+MOb38H1nHYAG2qHbnOEFK6S4wOflOoz7SgC6oEiwXLpKDbh6zS5jabYUHpNthBGXvjjg==" saltValue="3U3sN3NcQJ9MzGSNfWbr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21.76</v>
      </c>
      <c r="G47" s="12">
        <v>20.85</v>
      </c>
      <c r="H47" s="12">
        <v>20.97</v>
      </c>
      <c r="I47" s="12">
        <v>25.01</v>
      </c>
      <c r="J47" s="13">
        <v>26.14</v>
      </c>
    </row>
    <row r="48" spans="2:10" ht="57.75" customHeight="1" x14ac:dyDescent="0.15">
      <c r="B48" s="14"/>
      <c r="C48" s="1141" t="s">
        <v>4</v>
      </c>
      <c r="D48" s="1141"/>
      <c r="E48" s="1142"/>
      <c r="F48" s="15">
        <v>2.81</v>
      </c>
      <c r="G48" s="16">
        <v>2.81</v>
      </c>
      <c r="H48" s="16">
        <v>6.81</v>
      </c>
      <c r="I48" s="16">
        <v>4.68</v>
      </c>
      <c r="J48" s="17">
        <v>2.69</v>
      </c>
    </row>
    <row r="49" spans="2:10" ht="57.75" customHeight="1" thickBot="1" x14ac:dyDescent="0.2">
      <c r="B49" s="18"/>
      <c r="C49" s="1143" t="s">
        <v>5</v>
      </c>
      <c r="D49" s="1143"/>
      <c r="E49" s="1144"/>
      <c r="F49" s="19" t="s">
        <v>538</v>
      </c>
      <c r="G49" s="20" t="s">
        <v>539</v>
      </c>
      <c r="H49" s="20">
        <v>6.48</v>
      </c>
      <c r="I49" s="20" t="s">
        <v>540</v>
      </c>
      <c r="J49" s="21" t="s">
        <v>541</v>
      </c>
    </row>
    <row r="50" spans="2:10" x14ac:dyDescent="0.15"/>
  </sheetData>
  <sheetProtection algorithmName="SHA-512" hashValue="k4KLOoxj/BMHaHU6VG0/ySN4IOVjU6CFQJ4owOmcDk2RKxb6D6p7N0KI7kM+yDa5eX38P9nrrN0eUwFe847AeQ==" saltValue="Jl77VU/0c/4dWwWHR0Lx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542</v>
      </c>
      <c r="D34" s="1151"/>
      <c r="E34" s="1152"/>
      <c r="F34" s="32">
        <v>3.24</v>
      </c>
      <c r="G34" s="33">
        <v>3.8</v>
      </c>
      <c r="H34" s="33">
        <v>4.66</v>
      </c>
      <c r="I34" s="33">
        <v>5.62</v>
      </c>
      <c r="J34" s="34">
        <v>6.22</v>
      </c>
      <c r="K34" s="22"/>
      <c r="L34" s="22"/>
      <c r="M34" s="22"/>
      <c r="N34" s="22"/>
      <c r="O34" s="22"/>
      <c r="P34" s="22"/>
    </row>
    <row r="35" spans="1:16" ht="39" customHeight="1" x14ac:dyDescent="0.15">
      <c r="A35" s="22"/>
      <c r="B35" s="35"/>
      <c r="C35" s="1145" t="s">
        <v>543</v>
      </c>
      <c r="D35" s="1146"/>
      <c r="E35" s="1147"/>
      <c r="F35" s="36">
        <v>2.8</v>
      </c>
      <c r="G35" s="37">
        <v>2.81</v>
      </c>
      <c r="H35" s="37">
        <v>6.81</v>
      </c>
      <c r="I35" s="37">
        <v>4.67</v>
      </c>
      <c r="J35" s="38">
        <v>2.69</v>
      </c>
      <c r="K35" s="22"/>
      <c r="L35" s="22"/>
      <c r="M35" s="22"/>
      <c r="N35" s="22"/>
      <c r="O35" s="22"/>
      <c r="P35" s="22"/>
    </row>
    <row r="36" spans="1:16" ht="39" customHeight="1" x14ac:dyDescent="0.15">
      <c r="A36" s="22"/>
      <c r="B36" s="35"/>
      <c r="C36" s="1145" t="s">
        <v>544</v>
      </c>
      <c r="D36" s="1146"/>
      <c r="E36" s="1147"/>
      <c r="F36" s="36">
        <v>0.57999999999999996</v>
      </c>
      <c r="G36" s="37">
        <v>0.57999999999999996</v>
      </c>
      <c r="H36" s="37">
        <v>0.93</v>
      </c>
      <c r="I36" s="37">
        <v>0.94</v>
      </c>
      <c r="J36" s="38">
        <v>1.07</v>
      </c>
      <c r="K36" s="22"/>
      <c r="L36" s="22"/>
      <c r="M36" s="22"/>
      <c r="N36" s="22"/>
      <c r="O36" s="22"/>
      <c r="P36" s="22"/>
    </row>
    <row r="37" spans="1:16" ht="39" customHeight="1" x14ac:dyDescent="0.15">
      <c r="A37" s="22"/>
      <c r="B37" s="35"/>
      <c r="C37" s="1145" t="s">
        <v>545</v>
      </c>
      <c r="D37" s="1146"/>
      <c r="E37" s="1147"/>
      <c r="F37" s="36" t="s">
        <v>495</v>
      </c>
      <c r="G37" s="37">
        <v>0.16</v>
      </c>
      <c r="H37" s="37">
        <v>0.21</v>
      </c>
      <c r="I37" s="37">
        <v>0.26</v>
      </c>
      <c r="J37" s="38">
        <v>0.3</v>
      </c>
      <c r="K37" s="22"/>
      <c r="L37" s="22"/>
      <c r="M37" s="22"/>
      <c r="N37" s="22"/>
      <c r="O37" s="22"/>
      <c r="P37" s="22"/>
    </row>
    <row r="38" spans="1:16" ht="39" customHeight="1" x14ac:dyDescent="0.15">
      <c r="A38" s="22"/>
      <c r="B38" s="35"/>
      <c r="C38" s="1145" t="s">
        <v>546</v>
      </c>
      <c r="D38" s="1146"/>
      <c r="E38" s="1147"/>
      <c r="F38" s="36">
        <v>0.42</v>
      </c>
      <c r="G38" s="37">
        <v>0.28999999999999998</v>
      </c>
      <c r="H38" s="37">
        <v>0.16</v>
      </c>
      <c r="I38" s="37">
        <v>0.17</v>
      </c>
      <c r="J38" s="38">
        <v>0.24</v>
      </c>
      <c r="K38" s="22"/>
      <c r="L38" s="22"/>
      <c r="M38" s="22"/>
      <c r="N38" s="22"/>
      <c r="O38" s="22"/>
      <c r="P38" s="22"/>
    </row>
    <row r="39" spans="1:16" ht="39" customHeight="1" x14ac:dyDescent="0.15">
      <c r="A39" s="22"/>
      <c r="B39" s="35"/>
      <c r="C39" s="1145" t="s">
        <v>547</v>
      </c>
      <c r="D39" s="1146"/>
      <c r="E39" s="1147"/>
      <c r="F39" s="36">
        <v>0</v>
      </c>
      <c r="G39" s="37">
        <v>0</v>
      </c>
      <c r="H39" s="37">
        <v>0</v>
      </c>
      <c r="I39" s="37">
        <v>0</v>
      </c>
      <c r="J39" s="38">
        <v>0.13</v>
      </c>
      <c r="K39" s="22"/>
      <c r="L39" s="22"/>
      <c r="M39" s="22"/>
      <c r="N39" s="22"/>
      <c r="O39" s="22"/>
      <c r="P39" s="22"/>
    </row>
    <row r="40" spans="1:16" ht="39" customHeight="1" x14ac:dyDescent="0.15">
      <c r="A40" s="22"/>
      <c r="B40" s="35"/>
      <c r="C40" s="1145" t="s">
        <v>548</v>
      </c>
      <c r="D40" s="1146"/>
      <c r="E40" s="1147"/>
      <c r="F40" s="36">
        <v>0</v>
      </c>
      <c r="G40" s="37">
        <v>0</v>
      </c>
      <c r="H40" s="37">
        <v>0.04</v>
      </c>
      <c r="I40" s="37">
        <v>0.01</v>
      </c>
      <c r="J40" s="38">
        <v>0.1</v>
      </c>
      <c r="K40" s="22"/>
      <c r="L40" s="22"/>
      <c r="M40" s="22"/>
      <c r="N40" s="22"/>
      <c r="O40" s="22"/>
      <c r="P40" s="22"/>
    </row>
    <row r="41" spans="1:16" ht="39" customHeight="1" x14ac:dyDescent="0.15">
      <c r="A41" s="22"/>
      <c r="B41" s="35"/>
      <c r="C41" s="1145" t="s">
        <v>549</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550</v>
      </c>
      <c r="D42" s="1146"/>
      <c r="E42" s="1147"/>
      <c r="F42" s="36" t="s">
        <v>495</v>
      </c>
      <c r="G42" s="37" t="s">
        <v>495</v>
      </c>
      <c r="H42" s="37" t="s">
        <v>495</v>
      </c>
      <c r="I42" s="37" t="s">
        <v>495</v>
      </c>
      <c r="J42" s="38" t="s">
        <v>495</v>
      </c>
      <c r="K42" s="22"/>
      <c r="L42" s="22"/>
      <c r="M42" s="22"/>
      <c r="N42" s="22"/>
      <c r="O42" s="22"/>
      <c r="P42" s="22"/>
    </row>
    <row r="43" spans="1:16" ht="39" customHeight="1" thickBot="1" x14ac:dyDescent="0.2">
      <c r="A43" s="22"/>
      <c r="B43" s="40"/>
      <c r="C43" s="1148" t="s">
        <v>551</v>
      </c>
      <c r="D43" s="1149"/>
      <c r="E43" s="1150"/>
      <c r="F43" s="41">
        <v>8.73</v>
      </c>
      <c r="G43" s="42">
        <v>8.27</v>
      </c>
      <c r="H43" s="42">
        <v>8.0299999999999994</v>
      </c>
      <c r="I43" s="42">
        <v>8.56</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f57wfCj6iU/lrHdQiLaF4Xi99mljq2fm+I478/206djvG1zjLe4GSkPDj9pE4LdRAQNihFswxJeqZgzBun5yA==" saltValue="F+4sXYMiYyeLRU1gKw8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4018</v>
      </c>
      <c r="L45" s="60">
        <v>4200</v>
      </c>
      <c r="M45" s="60">
        <v>4306</v>
      </c>
      <c r="N45" s="60">
        <v>4490</v>
      </c>
      <c r="O45" s="61">
        <v>4358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15">
      <c r="A48" s="48"/>
      <c r="B48" s="1155"/>
      <c r="C48" s="1156"/>
      <c r="D48" s="62"/>
      <c r="E48" s="1161" t="s">
        <v>13</v>
      </c>
      <c r="F48" s="1161"/>
      <c r="G48" s="1161"/>
      <c r="H48" s="1161"/>
      <c r="I48" s="1161"/>
      <c r="J48" s="1162"/>
      <c r="K48" s="63">
        <v>853</v>
      </c>
      <c r="L48" s="64">
        <v>862</v>
      </c>
      <c r="M48" s="64">
        <v>874</v>
      </c>
      <c r="N48" s="64">
        <v>873</v>
      </c>
      <c r="O48" s="65">
        <v>680</v>
      </c>
      <c r="P48" s="48"/>
      <c r="Q48" s="48"/>
      <c r="R48" s="48"/>
      <c r="S48" s="48"/>
      <c r="T48" s="48"/>
      <c r="U48" s="48"/>
    </row>
    <row r="49" spans="1:21" ht="30.75" customHeight="1" x14ac:dyDescent="0.15">
      <c r="A49" s="48"/>
      <c r="B49" s="1155"/>
      <c r="C49" s="1156"/>
      <c r="D49" s="62"/>
      <c r="E49" s="1161" t="s">
        <v>14</v>
      </c>
      <c r="F49" s="1161"/>
      <c r="G49" s="1161"/>
      <c r="H49" s="1161"/>
      <c r="I49" s="1161"/>
      <c r="J49" s="1162"/>
      <c r="K49" s="63">
        <v>9</v>
      </c>
      <c r="L49" s="64">
        <v>7</v>
      </c>
      <c r="M49" s="64">
        <v>3</v>
      </c>
      <c r="N49" s="64" t="s">
        <v>495</v>
      </c>
      <c r="O49" s="65">
        <v>188</v>
      </c>
      <c r="P49" s="48"/>
      <c r="Q49" s="48"/>
      <c r="R49" s="48"/>
      <c r="S49" s="48"/>
      <c r="T49" s="48"/>
      <c r="U49" s="48"/>
    </row>
    <row r="50" spans="1:21" ht="30.75" customHeight="1" x14ac:dyDescent="0.15">
      <c r="A50" s="48"/>
      <c r="B50" s="1155"/>
      <c r="C50" s="1156"/>
      <c r="D50" s="62"/>
      <c r="E50" s="1161" t="s">
        <v>15</v>
      </c>
      <c r="F50" s="1161"/>
      <c r="G50" s="1161"/>
      <c r="H50" s="1161"/>
      <c r="I50" s="1161"/>
      <c r="J50" s="1162"/>
      <c r="K50" s="63">
        <v>95</v>
      </c>
      <c r="L50" s="64">
        <v>80</v>
      </c>
      <c r="M50" s="64">
        <v>67</v>
      </c>
      <c r="N50" s="64">
        <v>68</v>
      </c>
      <c r="O50" s="65">
        <v>62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3448</v>
      </c>
      <c r="L52" s="64">
        <v>3566</v>
      </c>
      <c r="M52" s="64">
        <v>3653</v>
      </c>
      <c r="N52" s="64">
        <v>3715</v>
      </c>
      <c r="O52" s="65">
        <v>3678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1527</v>
      </c>
      <c r="L53" s="69">
        <v>1583</v>
      </c>
      <c r="M53" s="69">
        <v>1597</v>
      </c>
      <c r="N53" s="69">
        <v>1716</v>
      </c>
      <c r="O53" s="70">
        <v>1610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t="s">
        <v>559</v>
      </c>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HsohoA3c2aHnBuSjjeNJA9w13TvFGHEPm9ObVS1QJzGmR2tRPThyz34gzIwJZCs4Z4TfysZGdf9QigedwaVew==" saltValue="jxC1ozjlWMlEgvZVX7vQ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38578</v>
      </c>
      <c r="J41" s="356">
        <v>38631</v>
      </c>
      <c r="K41" s="356">
        <v>38569</v>
      </c>
      <c r="L41" s="356">
        <v>37091</v>
      </c>
      <c r="M41" s="357">
        <v>35371</v>
      </c>
    </row>
    <row r="42" spans="2:13" ht="27.75" customHeight="1" x14ac:dyDescent="0.15">
      <c r="B42" s="1186"/>
      <c r="C42" s="1187"/>
      <c r="D42" s="106"/>
      <c r="E42" s="1192" t="s">
        <v>32</v>
      </c>
      <c r="F42" s="1192"/>
      <c r="G42" s="1192"/>
      <c r="H42" s="1193"/>
      <c r="I42" s="358">
        <v>683</v>
      </c>
      <c r="J42" s="359">
        <v>622</v>
      </c>
      <c r="K42" s="359">
        <v>563</v>
      </c>
      <c r="L42" s="359">
        <v>505</v>
      </c>
      <c r="M42" s="360">
        <v>449</v>
      </c>
    </row>
    <row r="43" spans="2:13" ht="27.75" customHeight="1" x14ac:dyDescent="0.15">
      <c r="B43" s="1186"/>
      <c r="C43" s="1187"/>
      <c r="D43" s="106"/>
      <c r="E43" s="1192" t="s">
        <v>33</v>
      </c>
      <c r="F43" s="1192"/>
      <c r="G43" s="1192"/>
      <c r="H43" s="1193"/>
      <c r="I43" s="358">
        <v>9537</v>
      </c>
      <c r="J43" s="359">
        <v>8967</v>
      </c>
      <c r="K43" s="359">
        <v>8514</v>
      </c>
      <c r="L43" s="359">
        <v>8105</v>
      </c>
      <c r="M43" s="360">
        <v>5929</v>
      </c>
    </row>
    <row r="44" spans="2:13" ht="27.75" customHeight="1" x14ac:dyDescent="0.15">
      <c r="B44" s="1186"/>
      <c r="C44" s="1187"/>
      <c r="D44" s="106"/>
      <c r="E44" s="1192" t="s">
        <v>34</v>
      </c>
      <c r="F44" s="1192"/>
      <c r="G44" s="1192"/>
      <c r="H44" s="1193"/>
      <c r="I44" s="358">
        <v>10</v>
      </c>
      <c r="J44" s="359">
        <v>3</v>
      </c>
      <c r="K44" s="359" t="s">
        <v>495</v>
      </c>
      <c r="L44" s="359" t="s">
        <v>495</v>
      </c>
      <c r="M44" s="360">
        <v>1242</v>
      </c>
    </row>
    <row r="45" spans="2:13" ht="27.75" customHeight="1" x14ac:dyDescent="0.15">
      <c r="B45" s="1186"/>
      <c r="C45" s="1187"/>
      <c r="D45" s="106"/>
      <c r="E45" s="1192" t="s">
        <v>35</v>
      </c>
      <c r="F45" s="1192"/>
      <c r="G45" s="1192"/>
      <c r="H45" s="1193"/>
      <c r="I45" s="358">
        <v>3755</v>
      </c>
      <c r="J45" s="359">
        <v>3769</v>
      </c>
      <c r="K45" s="359">
        <v>3798</v>
      </c>
      <c r="L45" s="359">
        <v>3815</v>
      </c>
      <c r="M45" s="360">
        <v>3981</v>
      </c>
    </row>
    <row r="46" spans="2:13" ht="27.75" customHeight="1" x14ac:dyDescent="0.15">
      <c r="B46" s="1186"/>
      <c r="C46" s="1187"/>
      <c r="D46" s="107"/>
      <c r="E46" s="1192" t="s">
        <v>36</v>
      </c>
      <c r="F46" s="1192"/>
      <c r="G46" s="1192"/>
      <c r="H46" s="1193"/>
      <c r="I46" s="358">
        <v>1</v>
      </c>
      <c r="J46" s="359">
        <v>0</v>
      </c>
      <c r="K46" s="359">
        <v>0</v>
      </c>
      <c r="L46" s="359" t="s">
        <v>495</v>
      </c>
      <c r="M46" s="360" t="s">
        <v>495</v>
      </c>
    </row>
    <row r="47" spans="2:13" ht="27.75" customHeight="1" x14ac:dyDescent="0.15">
      <c r="B47" s="1186"/>
      <c r="C47" s="1187"/>
      <c r="D47" s="108"/>
      <c r="E47" s="1194" t="s">
        <v>37</v>
      </c>
      <c r="F47" s="1195"/>
      <c r="G47" s="1195"/>
      <c r="H47" s="1196"/>
      <c r="I47" s="358" t="s">
        <v>495</v>
      </c>
      <c r="J47" s="359" t="s">
        <v>495</v>
      </c>
      <c r="K47" s="359" t="s">
        <v>495</v>
      </c>
      <c r="L47" s="359" t="s">
        <v>495</v>
      </c>
      <c r="M47" s="360" t="s">
        <v>495</v>
      </c>
    </row>
    <row r="48" spans="2:13" ht="27.75" customHeight="1" x14ac:dyDescent="0.15">
      <c r="B48" s="1186"/>
      <c r="C48" s="1187"/>
      <c r="D48" s="106"/>
      <c r="E48" s="1192" t="s">
        <v>38</v>
      </c>
      <c r="F48" s="1192"/>
      <c r="G48" s="1192"/>
      <c r="H48" s="1193"/>
      <c r="I48" s="358" t="s">
        <v>495</v>
      </c>
      <c r="J48" s="359" t="s">
        <v>495</v>
      </c>
      <c r="K48" s="359" t="s">
        <v>495</v>
      </c>
      <c r="L48" s="359" t="s">
        <v>495</v>
      </c>
      <c r="M48" s="360" t="s">
        <v>495</v>
      </c>
    </row>
    <row r="49" spans="2:13" ht="27.75" customHeight="1" x14ac:dyDescent="0.15">
      <c r="B49" s="1188"/>
      <c r="C49" s="1189"/>
      <c r="D49" s="106"/>
      <c r="E49" s="1192" t="s">
        <v>39</v>
      </c>
      <c r="F49" s="1192"/>
      <c r="G49" s="1192"/>
      <c r="H49" s="1193"/>
      <c r="I49" s="358" t="s">
        <v>495</v>
      </c>
      <c r="J49" s="359" t="s">
        <v>495</v>
      </c>
      <c r="K49" s="359" t="s">
        <v>495</v>
      </c>
      <c r="L49" s="359" t="s">
        <v>495</v>
      </c>
      <c r="M49" s="360" t="s">
        <v>495</v>
      </c>
    </row>
    <row r="50" spans="2:13" ht="27.75" customHeight="1" x14ac:dyDescent="0.15">
      <c r="B50" s="1197" t="s">
        <v>40</v>
      </c>
      <c r="C50" s="1198"/>
      <c r="D50" s="109"/>
      <c r="E50" s="1192" t="s">
        <v>41</v>
      </c>
      <c r="F50" s="1192"/>
      <c r="G50" s="1192"/>
      <c r="H50" s="1193"/>
      <c r="I50" s="358">
        <v>4557</v>
      </c>
      <c r="J50" s="359">
        <v>4676</v>
      </c>
      <c r="K50" s="359">
        <v>4940</v>
      </c>
      <c r="L50" s="359">
        <v>5696</v>
      </c>
      <c r="M50" s="360">
        <v>6104</v>
      </c>
    </row>
    <row r="51" spans="2:13" ht="27.75" customHeight="1" x14ac:dyDescent="0.15">
      <c r="B51" s="1186"/>
      <c r="C51" s="1187"/>
      <c r="D51" s="106"/>
      <c r="E51" s="1192" t="s">
        <v>42</v>
      </c>
      <c r="F51" s="1192"/>
      <c r="G51" s="1192"/>
      <c r="H51" s="1193"/>
      <c r="I51" s="358">
        <v>190</v>
      </c>
      <c r="J51" s="359">
        <v>186</v>
      </c>
      <c r="K51" s="359">
        <v>95</v>
      </c>
      <c r="L51" s="359">
        <v>73</v>
      </c>
      <c r="M51" s="360">
        <v>100</v>
      </c>
    </row>
    <row r="52" spans="2:13" ht="27.75" customHeight="1" x14ac:dyDescent="0.15">
      <c r="B52" s="1188"/>
      <c r="C52" s="1189"/>
      <c r="D52" s="106"/>
      <c r="E52" s="1192" t="s">
        <v>43</v>
      </c>
      <c r="F52" s="1192"/>
      <c r="G52" s="1192"/>
      <c r="H52" s="1193"/>
      <c r="I52" s="358">
        <v>32409</v>
      </c>
      <c r="J52" s="359">
        <v>32920</v>
      </c>
      <c r="K52" s="359">
        <v>31654</v>
      </c>
      <c r="L52" s="359">
        <v>31841</v>
      </c>
      <c r="M52" s="360">
        <v>30390</v>
      </c>
    </row>
    <row r="53" spans="2:13" ht="27.75" customHeight="1" thickBot="1" x14ac:dyDescent="0.2">
      <c r="B53" s="1199" t="s">
        <v>19</v>
      </c>
      <c r="C53" s="1200"/>
      <c r="D53" s="110"/>
      <c r="E53" s="1201" t="s">
        <v>44</v>
      </c>
      <c r="F53" s="1201"/>
      <c r="G53" s="1201"/>
      <c r="H53" s="1202"/>
      <c r="I53" s="361">
        <v>15408</v>
      </c>
      <c r="J53" s="362">
        <v>14211</v>
      </c>
      <c r="K53" s="362">
        <v>14756</v>
      </c>
      <c r="L53" s="362">
        <v>11906</v>
      </c>
      <c r="M53" s="363">
        <v>10378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tj+YvKEoeIZ+GYW9z0nfhuQenuLC3bVS/11Ze2tJnGiui9P5vHFlutQ0xzGbg9LidX8GWSeO267fel73pO1ZA==" saltValue="watc1vA3zZosuF+Ug44A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3829</v>
      </c>
      <c r="G55" s="122">
        <v>4459</v>
      </c>
      <c r="H55" s="123">
        <v>4679</v>
      </c>
    </row>
    <row r="56" spans="2:8" ht="52.5" customHeight="1" x14ac:dyDescent="0.15">
      <c r="B56" s="124"/>
      <c r="C56" s="1213" t="s">
        <v>47</v>
      </c>
      <c r="D56" s="1213"/>
      <c r="E56" s="1214"/>
      <c r="F56" s="125">
        <v>1</v>
      </c>
      <c r="G56" s="125">
        <v>1</v>
      </c>
      <c r="H56" s="126">
        <v>72</v>
      </c>
    </row>
    <row r="57" spans="2:8" ht="53.25" customHeight="1" x14ac:dyDescent="0.15">
      <c r="B57" s="124"/>
      <c r="C57" s="1215" t="s">
        <v>48</v>
      </c>
      <c r="D57" s="1215"/>
      <c r="E57" s="1216"/>
      <c r="F57" s="127">
        <v>3269</v>
      </c>
      <c r="G57" s="127">
        <v>2784</v>
      </c>
      <c r="H57" s="128">
        <v>2842</v>
      </c>
    </row>
    <row r="58" spans="2:8" ht="45.75" customHeight="1" x14ac:dyDescent="0.15">
      <c r="B58" s="129"/>
      <c r="C58" s="1203" t="s">
        <v>560</v>
      </c>
      <c r="D58" s="1204"/>
      <c r="E58" s="1205"/>
      <c r="F58" s="130">
        <v>2775</v>
      </c>
      <c r="G58" s="130">
        <v>2256</v>
      </c>
      <c r="H58" s="131">
        <v>2256</v>
      </c>
    </row>
    <row r="59" spans="2:8" ht="45.75" customHeight="1" x14ac:dyDescent="0.15">
      <c r="B59" s="129"/>
      <c r="C59" s="1203" t="s">
        <v>561</v>
      </c>
      <c r="D59" s="1204"/>
      <c r="E59" s="1205"/>
      <c r="F59" s="130">
        <v>301</v>
      </c>
      <c r="G59" s="130">
        <v>310</v>
      </c>
      <c r="H59" s="131">
        <v>320</v>
      </c>
    </row>
    <row r="60" spans="2:8" ht="45.75" customHeight="1" x14ac:dyDescent="0.15">
      <c r="B60" s="129"/>
      <c r="C60" s="1203" t="s">
        <v>562</v>
      </c>
      <c r="D60" s="1204"/>
      <c r="E60" s="1205"/>
      <c r="F60" s="130">
        <v>135</v>
      </c>
      <c r="G60" s="130">
        <v>188</v>
      </c>
      <c r="H60" s="131">
        <v>242</v>
      </c>
    </row>
    <row r="61" spans="2:8" ht="45.75" customHeight="1" x14ac:dyDescent="0.15">
      <c r="B61" s="129"/>
      <c r="C61" s="1203" t="s">
        <v>563</v>
      </c>
      <c r="D61" s="1204"/>
      <c r="E61" s="1205"/>
      <c r="F61" s="130">
        <v>8</v>
      </c>
      <c r="G61" s="130">
        <v>8</v>
      </c>
      <c r="H61" s="131">
        <v>8</v>
      </c>
    </row>
    <row r="62" spans="2:8" ht="45.75" customHeight="1" thickBot="1" x14ac:dyDescent="0.2">
      <c r="B62" s="132"/>
      <c r="C62" s="1206" t="s">
        <v>564</v>
      </c>
      <c r="D62" s="1207"/>
      <c r="E62" s="1208"/>
      <c r="F62" s="133">
        <v>30</v>
      </c>
      <c r="G62" s="133">
        <v>8</v>
      </c>
      <c r="H62" s="134">
        <v>6</v>
      </c>
    </row>
    <row r="63" spans="2:8" ht="52.5" customHeight="1" thickBot="1" x14ac:dyDescent="0.2">
      <c r="B63" s="135"/>
      <c r="C63" s="1209" t="s">
        <v>49</v>
      </c>
      <c r="D63" s="1209"/>
      <c r="E63" s="1210"/>
      <c r="F63" s="136">
        <v>7099</v>
      </c>
      <c r="G63" s="136">
        <v>7244</v>
      </c>
      <c r="H63" s="137">
        <v>7593</v>
      </c>
    </row>
    <row r="64" spans="2:8" x14ac:dyDescent="0.15"/>
  </sheetData>
  <sheetProtection algorithmName="SHA-512" hashValue="khdCDSQAYrk/wDPJc2G8ak9XrC8H0+wXNw+6UNAXYo/ImyRxDBin4Akto4+7w/5XFfAibA0hKyMEbLp2noBjjQ==" saltValue="HDNWfojzTASyJdvmdZO/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111941</v>
      </c>
      <c r="E3" s="156"/>
      <c r="F3" s="157">
        <v>94081</v>
      </c>
      <c r="G3" s="158"/>
      <c r="H3" s="159"/>
    </row>
    <row r="4" spans="1:8" x14ac:dyDescent="0.15">
      <c r="A4" s="160"/>
      <c r="B4" s="161"/>
      <c r="C4" s="162"/>
      <c r="D4" s="163">
        <v>71549</v>
      </c>
      <c r="E4" s="164"/>
      <c r="F4" s="165">
        <v>48949</v>
      </c>
      <c r="G4" s="166"/>
      <c r="H4" s="167"/>
    </row>
    <row r="5" spans="1:8" x14ac:dyDescent="0.15">
      <c r="A5" s="148" t="s">
        <v>527</v>
      </c>
      <c r="B5" s="153"/>
      <c r="C5" s="154"/>
      <c r="D5" s="155">
        <v>148521</v>
      </c>
      <c r="E5" s="156"/>
      <c r="F5" s="157">
        <v>92632</v>
      </c>
      <c r="G5" s="158"/>
      <c r="H5" s="159"/>
    </row>
    <row r="6" spans="1:8" x14ac:dyDescent="0.15">
      <c r="A6" s="160"/>
      <c r="B6" s="161"/>
      <c r="C6" s="162"/>
      <c r="D6" s="163">
        <v>55438</v>
      </c>
      <c r="E6" s="164"/>
      <c r="F6" s="165">
        <v>47978</v>
      </c>
      <c r="G6" s="166"/>
      <c r="H6" s="167"/>
    </row>
    <row r="7" spans="1:8" x14ac:dyDescent="0.15">
      <c r="A7" s="148" t="s">
        <v>528</v>
      </c>
      <c r="B7" s="153"/>
      <c r="C7" s="154"/>
      <c r="D7" s="155">
        <v>156034</v>
      </c>
      <c r="E7" s="156"/>
      <c r="F7" s="157">
        <v>96469</v>
      </c>
      <c r="G7" s="158"/>
      <c r="H7" s="159"/>
    </row>
    <row r="8" spans="1:8" x14ac:dyDescent="0.15">
      <c r="A8" s="160"/>
      <c r="B8" s="161"/>
      <c r="C8" s="162"/>
      <c r="D8" s="163">
        <v>80358</v>
      </c>
      <c r="E8" s="164"/>
      <c r="F8" s="165">
        <v>49775</v>
      </c>
      <c r="G8" s="166"/>
      <c r="H8" s="167"/>
    </row>
    <row r="9" spans="1:8" x14ac:dyDescent="0.15">
      <c r="A9" s="148" t="s">
        <v>529</v>
      </c>
      <c r="B9" s="153"/>
      <c r="C9" s="154"/>
      <c r="D9" s="155">
        <v>156284</v>
      </c>
      <c r="E9" s="156"/>
      <c r="F9" s="157">
        <v>85743</v>
      </c>
      <c r="G9" s="158"/>
      <c r="H9" s="159"/>
    </row>
    <row r="10" spans="1:8" x14ac:dyDescent="0.15">
      <c r="A10" s="160"/>
      <c r="B10" s="161"/>
      <c r="C10" s="162"/>
      <c r="D10" s="163">
        <v>59515</v>
      </c>
      <c r="E10" s="164"/>
      <c r="F10" s="165">
        <v>45231</v>
      </c>
      <c r="G10" s="166"/>
      <c r="H10" s="167"/>
    </row>
    <row r="11" spans="1:8" x14ac:dyDescent="0.15">
      <c r="A11" s="148" t="s">
        <v>530</v>
      </c>
      <c r="B11" s="153"/>
      <c r="C11" s="154"/>
      <c r="D11" s="155">
        <v>113716</v>
      </c>
      <c r="E11" s="156"/>
      <c r="F11" s="157">
        <v>92509</v>
      </c>
      <c r="G11" s="158"/>
      <c r="H11" s="159"/>
    </row>
    <row r="12" spans="1:8" x14ac:dyDescent="0.15">
      <c r="A12" s="160"/>
      <c r="B12" s="161"/>
      <c r="C12" s="168"/>
      <c r="D12" s="163">
        <v>59518</v>
      </c>
      <c r="E12" s="164"/>
      <c r="F12" s="165">
        <v>52274</v>
      </c>
      <c r="G12" s="166"/>
      <c r="H12" s="167"/>
    </row>
    <row r="13" spans="1:8" x14ac:dyDescent="0.15">
      <c r="A13" s="148"/>
      <c r="B13" s="153"/>
      <c r="C13" s="169"/>
      <c r="D13" s="170">
        <v>137299</v>
      </c>
      <c r="E13" s="171"/>
      <c r="F13" s="172">
        <v>92287</v>
      </c>
      <c r="G13" s="173"/>
      <c r="H13" s="159"/>
    </row>
    <row r="14" spans="1:8" x14ac:dyDescent="0.15">
      <c r="A14" s="160"/>
      <c r="B14" s="161"/>
      <c r="C14" s="162"/>
      <c r="D14" s="163">
        <v>65276</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2.81</v>
      </c>
      <c r="C19" s="174">
        <f>ROUND(VALUE(SUBSTITUTE(実質収支比率等に係る経年分析!G$48,"▲","-")),2)</f>
        <v>2.81</v>
      </c>
      <c r="D19" s="174">
        <f>ROUND(VALUE(SUBSTITUTE(実質収支比率等に係る経年分析!H$48,"▲","-")),2)</f>
        <v>6.81</v>
      </c>
      <c r="E19" s="174">
        <f>ROUND(VALUE(SUBSTITUTE(実質収支比率等に係る経年分析!I$48,"▲","-")),2)</f>
        <v>4.68</v>
      </c>
      <c r="F19" s="174">
        <f>ROUND(VALUE(SUBSTITUTE(実質収支比率等に係る経年分析!J$48,"▲","-")),2)</f>
        <v>2.69</v>
      </c>
    </row>
    <row r="20" spans="1:11" x14ac:dyDescent="0.15">
      <c r="A20" s="174" t="s">
        <v>53</v>
      </c>
      <c r="B20" s="174">
        <f>ROUND(VALUE(SUBSTITUTE(実質収支比率等に係る経年分析!F$47,"▲","-")),2)</f>
        <v>21.76</v>
      </c>
      <c r="C20" s="174">
        <f>ROUND(VALUE(SUBSTITUTE(実質収支比率等に係る経年分析!G$47,"▲","-")),2)</f>
        <v>20.85</v>
      </c>
      <c r="D20" s="174">
        <f>ROUND(VALUE(SUBSTITUTE(実質収支比率等に係る経年分析!H$47,"▲","-")),2)</f>
        <v>20.97</v>
      </c>
      <c r="E20" s="174">
        <f>ROUND(VALUE(SUBSTITUTE(実質収支比率等に係る経年分析!I$47,"▲","-")),2)</f>
        <v>25.01</v>
      </c>
      <c r="F20" s="174">
        <f>ROUND(VALUE(SUBSTITUTE(実質収支比率等に係る経年分析!J$47,"▲","-")),2)</f>
        <v>26.14</v>
      </c>
    </row>
    <row r="21" spans="1:11" x14ac:dyDescent="0.15">
      <c r="A21" s="174" t="s">
        <v>54</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-1.72</v>
      </c>
      <c r="D21" s="174">
        <f>IF(ISNUMBER(VALUE(SUBSTITUTE(実質収支比率等に係る経年分析!H$49,"▲","-"))),ROUND(VALUE(SUBSTITUTE(実質収支比率等に係る経年分析!H$49,"▲","-")),2),NA())</f>
        <v>6.48</v>
      </c>
      <c r="E21" s="174">
        <f>IF(ISNUMBER(VALUE(SUBSTITUTE(実質収支比率等に係る経年分析!I$49,"▲","-"))),ROUND(VALUE(SUBSTITUTE(実質収支比率等に係る経年分析!I$49,"▲","-")),2),NA())</f>
        <v>-2.2799999999999998</v>
      </c>
      <c r="F21" s="174">
        <f>IF(ISNUMBER(VALUE(SUBSTITUTE(実質収支比率等に係る経年分析!J$49,"▲","-"))),ROUND(VALUE(SUBSTITUTE(実質収支比率等に係る経年分析!J$49,"▲","-")),2),NA())</f>
        <v>-3.06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8.27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8.0299999999999994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8.56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浄化槽整備事業特別会計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0.57999999999999996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2.69</v>
      </c>
    </row>
    <row r="36" spans="1:16" x14ac:dyDescent="0.15">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3448</v>
      </c>
      <c r="E42" s="176"/>
      <c r="F42" s="176"/>
      <c r="G42" s="176">
        <f>'実質公債費比率（分子）の構造'!L$52</f>
        <v>3566</v>
      </c>
      <c r="H42" s="176"/>
      <c r="I42" s="176"/>
      <c r="J42" s="176">
        <f>'実質公債費比率（分子）の構造'!M$52</f>
        <v>3653</v>
      </c>
      <c r="K42" s="176"/>
      <c r="L42" s="176"/>
      <c r="M42" s="176">
        <f>'実質公債費比率（分子）の構造'!N$52</f>
        <v>3715</v>
      </c>
      <c r="N42" s="176"/>
      <c r="O42" s="176"/>
      <c r="P42" s="176">
        <f>'実質公債費比率（分子）の構造'!O$52</f>
        <v>3678</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95</v>
      </c>
      <c r="C44" s="176"/>
      <c r="D44" s="176"/>
      <c r="E44" s="176">
        <f>'実質公債費比率（分子）の構造'!L$50</f>
        <v>80</v>
      </c>
      <c r="F44" s="176"/>
      <c r="G44" s="176"/>
      <c r="H44" s="176">
        <f>'実質公債費比率（分子）の構造'!M$50</f>
        <v>67</v>
      </c>
      <c r="I44" s="176"/>
      <c r="J44" s="176"/>
      <c r="K44" s="176">
        <f>'実質公債費比率（分子）の構造'!N$50</f>
        <v>68</v>
      </c>
      <c r="L44" s="176"/>
      <c r="M44" s="176"/>
      <c r="N44" s="176">
        <f>'実質公債費比率（分子）の構造'!O$50</f>
        <v>62</v>
      </c>
      <c r="O44" s="176"/>
      <c r="P44" s="176"/>
    </row>
    <row r="45" spans="1:16" x14ac:dyDescent="0.15">
      <c r="A45" s="176" t="s">
        <v>63</v>
      </c>
      <c r="B45" s="176">
        <f>'実質公債費比率（分子）の構造'!K$49</f>
        <v>9</v>
      </c>
      <c r="C45" s="176"/>
      <c r="D45" s="176"/>
      <c r="E45" s="176">
        <f>'実質公債費比率（分子）の構造'!L$49</f>
        <v>7</v>
      </c>
      <c r="F45" s="176"/>
      <c r="G45" s="176"/>
      <c r="H45" s="176">
        <f>'実質公債費比率（分子）の構造'!M$49</f>
        <v>3</v>
      </c>
      <c r="I45" s="176"/>
      <c r="J45" s="176"/>
      <c r="K45" s="176" t="str">
        <f>'実質公債費比率（分子）の構造'!N$49</f>
        <v>-</v>
      </c>
      <c r="L45" s="176"/>
      <c r="M45" s="176"/>
      <c r="N45" s="176">
        <f>'実質公債費比率（分子）の構造'!O$49</f>
        <v>188</v>
      </c>
      <c r="O45" s="176"/>
      <c r="P45" s="176"/>
    </row>
    <row r="46" spans="1:16" x14ac:dyDescent="0.15">
      <c r="A46" s="176" t="s">
        <v>64</v>
      </c>
      <c r="B46" s="176">
        <f>'実質公債費比率（分子）の構造'!K$48</f>
        <v>853</v>
      </c>
      <c r="C46" s="176"/>
      <c r="D46" s="176"/>
      <c r="E46" s="176">
        <f>'実質公債費比率（分子）の構造'!L$48</f>
        <v>862</v>
      </c>
      <c r="F46" s="176"/>
      <c r="G46" s="176"/>
      <c r="H46" s="176">
        <f>'実質公債費比率（分子）の構造'!M$48</f>
        <v>874</v>
      </c>
      <c r="I46" s="176"/>
      <c r="J46" s="176"/>
      <c r="K46" s="176">
        <f>'実質公債費比率（分子）の構造'!N$48</f>
        <v>873</v>
      </c>
      <c r="L46" s="176"/>
      <c r="M46" s="176"/>
      <c r="N46" s="176">
        <f>'実質公債費比率（分子）の構造'!O$48</f>
        <v>680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4018</v>
      </c>
      <c r="C49" s="176"/>
      <c r="D49" s="176"/>
      <c r="E49" s="176">
        <f>'実質公債費比率（分子）の構造'!L$45</f>
        <v>4200</v>
      </c>
      <c r="F49" s="176"/>
      <c r="G49" s="176"/>
      <c r="H49" s="176">
        <f>'実質公債費比率（分子）の構造'!M$45</f>
        <v>4306</v>
      </c>
      <c r="I49" s="176"/>
      <c r="J49" s="176"/>
      <c r="K49" s="176">
        <f>'実質公債費比率（分子）の構造'!N$45</f>
        <v>4490</v>
      </c>
      <c r="L49" s="176"/>
      <c r="M49" s="176"/>
      <c r="N49" s="176">
        <f>'実質公債費比率（分子）の構造'!O$45</f>
        <v>4358</v>
      </c>
      <c r="O49" s="176"/>
      <c r="P49" s="176"/>
    </row>
    <row r="50" spans="1:16" x14ac:dyDescent="0.15">
      <c r="A50" s="176" t="s">
        <v>67</v>
      </c>
      <c r="B50" s="176" t="e">
        <f>NA()</f>
        <v>#N/A</v>
      </c>
      <c r="C50" s="176">
        <f>IF(ISNUMBER('実質公債費比率（分子）の構造'!K$53),'実質公債費比率（分子）の構造'!K$53,NA())</f>
        <v>1527</v>
      </c>
      <c r="D50" s="176" t="e">
        <f>NA()</f>
        <v>#N/A</v>
      </c>
      <c r="E50" s="176" t="e">
        <f>NA()</f>
        <v>#N/A</v>
      </c>
      <c r="F50" s="176">
        <f>IF(ISNUMBER('実質公債費比率（分子）の構造'!L$53),'実質公債費比率（分子）の構造'!L$53,NA())</f>
        <v>1583</v>
      </c>
      <c r="G50" s="176" t="e">
        <f>NA()</f>
        <v>#N/A</v>
      </c>
      <c r="H50" s="176" t="e">
        <f>NA()</f>
        <v>#N/A</v>
      </c>
      <c r="I50" s="176">
        <f>IF(ISNUMBER('実質公債費比率（分子）の構造'!M$53),'実質公債費比率（分子）の構造'!M$53,NA())</f>
        <v>1597</v>
      </c>
      <c r="J50" s="176" t="e">
        <f>NA()</f>
        <v>#N/A</v>
      </c>
      <c r="K50" s="176" t="e">
        <f>NA()</f>
        <v>#N/A</v>
      </c>
      <c r="L50" s="176">
        <f>IF(ISNUMBER('実質公債費比率（分子）の構造'!N$53),'実質公債費比率（分子）の構造'!N$53,NA())</f>
        <v>1716</v>
      </c>
      <c r="M50" s="176" t="e">
        <f>NA()</f>
        <v>#N/A</v>
      </c>
      <c r="N50" s="176" t="e">
        <f>NA()</f>
        <v>#N/A</v>
      </c>
      <c r="O50" s="176">
        <f>IF(ISNUMBER('実質公債費比率（分子）の構造'!O$53),'実質公債費比率（分子）の構造'!O$53,NA())</f>
        <v>1610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32409</v>
      </c>
      <c r="E56" s="175"/>
      <c r="F56" s="175"/>
      <c r="G56" s="175">
        <f>'将来負担比率（分子）の構造'!J$52</f>
        <v>32920</v>
      </c>
      <c r="H56" s="175"/>
      <c r="I56" s="175"/>
      <c r="J56" s="175">
        <f>'将来負担比率（分子）の構造'!K$52</f>
        <v>31654</v>
      </c>
      <c r="K56" s="175"/>
      <c r="L56" s="175"/>
      <c r="M56" s="175">
        <f>'将来負担比率（分子）の構造'!L$52</f>
        <v>31841</v>
      </c>
      <c r="N56" s="175"/>
      <c r="O56" s="175"/>
      <c r="P56" s="175">
        <f>'将来負担比率（分子）の構造'!M$52</f>
        <v>30390</v>
      </c>
    </row>
    <row r="57" spans="1:16" x14ac:dyDescent="0.15">
      <c r="A57" s="175" t="s">
        <v>42</v>
      </c>
      <c r="B57" s="175"/>
      <c r="C57" s="175"/>
      <c r="D57" s="175">
        <f>'将来負担比率（分子）の構造'!I$51</f>
        <v>190</v>
      </c>
      <c r="E57" s="175"/>
      <c r="F57" s="175"/>
      <c r="G57" s="175">
        <f>'将来負担比率（分子）の構造'!J$51</f>
        <v>186</v>
      </c>
      <c r="H57" s="175"/>
      <c r="I57" s="175"/>
      <c r="J57" s="175">
        <f>'将来負担比率（分子）の構造'!K$51</f>
        <v>95</v>
      </c>
      <c r="K57" s="175"/>
      <c r="L57" s="175"/>
      <c r="M57" s="175">
        <f>'将来負担比率（分子）の構造'!L$51</f>
        <v>73</v>
      </c>
      <c r="N57" s="175"/>
      <c r="O57" s="175"/>
      <c r="P57" s="175">
        <f>'将来負担比率（分子）の構造'!M$51</f>
        <v>100</v>
      </c>
    </row>
    <row r="58" spans="1:16" x14ac:dyDescent="0.15">
      <c r="A58" s="175" t="s">
        <v>41</v>
      </c>
      <c r="B58" s="175"/>
      <c r="C58" s="175"/>
      <c r="D58" s="175">
        <f>'将来負担比率（分子）の構造'!I$50</f>
        <v>4557</v>
      </c>
      <c r="E58" s="175"/>
      <c r="F58" s="175"/>
      <c r="G58" s="175">
        <f>'将来負担比率（分子）の構造'!J$50</f>
        <v>4676</v>
      </c>
      <c r="H58" s="175"/>
      <c r="I58" s="175"/>
      <c r="J58" s="175">
        <f>'将来負担比率（分子）の構造'!K$50</f>
        <v>4940</v>
      </c>
      <c r="K58" s="175"/>
      <c r="L58" s="175"/>
      <c r="M58" s="175">
        <f>'将来負担比率（分子）の構造'!L$50</f>
        <v>5696</v>
      </c>
      <c r="N58" s="175"/>
      <c r="O58" s="175"/>
      <c r="P58" s="175">
        <f>'将来負担比率（分子）の構造'!M$50</f>
        <v>6104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0</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3755</v>
      </c>
      <c r="C62" s="175"/>
      <c r="D62" s="175"/>
      <c r="E62" s="175">
        <f>'将来負担比率（分子）の構造'!J$45</f>
        <v>3769</v>
      </c>
      <c r="F62" s="175"/>
      <c r="G62" s="175"/>
      <c r="H62" s="175">
        <f>'将来負担比率（分子）の構造'!K$45</f>
        <v>3798</v>
      </c>
      <c r="I62" s="175"/>
      <c r="J62" s="175"/>
      <c r="K62" s="175">
        <f>'将来負担比率（分子）の構造'!L$45</f>
        <v>3815</v>
      </c>
      <c r="L62" s="175"/>
      <c r="M62" s="175"/>
      <c r="N62" s="175">
        <f>'将来負担比率（分子）の構造'!M$45</f>
        <v>3981</v>
      </c>
      <c r="O62" s="175"/>
      <c r="P62" s="175"/>
    </row>
    <row r="63" spans="1:16" x14ac:dyDescent="0.15">
      <c r="A63" s="175" t="s">
        <v>34</v>
      </c>
      <c r="B63" s="175">
        <f>'将来負担比率（分子）の構造'!I$44</f>
        <v>10</v>
      </c>
      <c r="C63" s="175"/>
      <c r="D63" s="175"/>
      <c r="E63" s="175">
        <f>'将来負担比率（分子）の構造'!J$44</f>
        <v>3</v>
      </c>
      <c r="F63" s="175"/>
      <c r="G63" s="175"/>
      <c r="H63" s="175" t="str">
        <f>'将来負担比率（分子）の構造'!K$44</f>
        <v>-</v>
      </c>
      <c r="I63" s="175"/>
      <c r="J63" s="175"/>
      <c r="K63" s="175" t="str">
        <f>'将来負担比率（分子）の構造'!L$44</f>
        <v>-</v>
      </c>
      <c r="L63" s="175"/>
      <c r="M63" s="175"/>
      <c r="N63" s="175">
        <f>'将来負担比率（分子）の構造'!M$44</f>
        <v>1242</v>
      </c>
      <c r="O63" s="175"/>
      <c r="P63" s="175"/>
    </row>
    <row r="64" spans="1:16" x14ac:dyDescent="0.15">
      <c r="A64" s="175" t="s">
        <v>33</v>
      </c>
      <c r="B64" s="175">
        <f>'将来負担比率（分子）の構造'!I$43</f>
        <v>9537</v>
      </c>
      <c r="C64" s="175"/>
      <c r="D64" s="175"/>
      <c r="E64" s="175">
        <f>'将来負担比率（分子）の構造'!J$43</f>
        <v>8967</v>
      </c>
      <c r="F64" s="175"/>
      <c r="G64" s="175"/>
      <c r="H64" s="175">
        <f>'将来負担比率（分子）の構造'!K$43</f>
        <v>8514</v>
      </c>
      <c r="I64" s="175"/>
      <c r="J64" s="175"/>
      <c r="K64" s="175">
        <f>'将来負担比率（分子）の構造'!L$43</f>
        <v>8105</v>
      </c>
      <c r="L64" s="175"/>
      <c r="M64" s="175"/>
      <c r="N64" s="175">
        <f>'将来負担比率（分子）の構造'!M$43</f>
        <v>5929</v>
      </c>
      <c r="O64" s="175"/>
      <c r="P64" s="175"/>
    </row>
    <row r="65" spans="1:16" x14ac:dyDescent="0.15">
      <c r="A65" s="175" t="s">
        <v>32</v>
      </c>
      <c r="B65" s="175">
        <f>'将来負担比率（分子）の構造'!I$42</f>
        <v>683</v>
      </c>
      <c r="C65" s="175"/>
      <c r="D65" s="175"/>
      <c r="E65" s="175">
        <f>'将来負担比率（分子）の構造'!J$42</f>
        <v>622</v>
      </c>
      <c r="F65" s="175"/>
      <c r="G65" s="175"/>
      <c r="H65" s="175">
        <f>'将来負担比率（分子）の構造'!K$42</f>
        <v>563</v>
      </c>
      <c r="I65" s="175"/>
      <c r="J65" s="175"/>
      <c r="K65" s="175">
        <f>'将来負担比率（分子）の構造'!L$42</f>
        <v>505</v>
      </c>
      <c r="L65" s="175"/>
      <c r="M65" s="175"/>
      <c r="N65" s="175">
        <f>'将来負担比率（分子）の構造'!M$42</f>
        <v>449</v>
      </c>
      <c r="O65" s="175"/>
      <c r="P65" s="175"/>
    </row>
    <row r="66" spans="1:16" x14ac:dyDescent="0.15">
      <c r="A66" s="175" t="s">
        <v>31</v>
      </c>
      <c r="B66" s="175">
        <f>'将来負担比率（分子）の構造'!I$41</f>
        <v>38578</v>
      </c>
      <c r="C66" s="175"/>
      <c r="D66" s="175"/>
      <c r="E66" s="175">
        <f>'将来負担比率（分子）の構造'!J$41</f>
        <v>38631</v>
      </c>
      <c r="F66" s="175"/>
      <c r="G66" s="175"/>
      <c r="H66" s="175">
        <f>'将来負担比率（分子）の構造'!K$41</f>
        <v>38569</v>
      </c>
      <c r="I66" s="175"/>
      <c r="J66" s="175"/>
      <c r="K66" s="175">
        <f>'将来負担比率（分子）の構造'!L$41</f>
        <v>37091</v>
      </c>
      <c r="L66" s="175"/>
      <c r="M66" s="175"/>
      <c r="N66" s="175">
        <f>'将来負担比率（分子）の構造'!M$41</f>
        <v>35371</v>
      </c>
      <c r="O66" s="175"/>
      <c r="P66" s="175"/>
    </row>
    <row r="67" spans="1:16" x14ac:dyDescent="0.15">
      <c r="A67" s="175" t="s">
        <v>71</v>
      </c>
      <c r="B67" s="175" t="e">
        <f>NA()</f>
        <v>#N/A</v>
      </c>
      <c r="C67" s="175">
        <f>IF(ISNUMBER('将来負担比率（分子）の構造'!I$53), IF('将来負担比率（分子）の構造'!I$53 &lt; 0, 0, '将来負担比率（分子）の構造'!I$53), NA())</f>
        <v>15408</v>
      </c>
      <c r="D67" s="175" t="e">
        <f>NA()</f>
        <v>#N/A</v>
      </c>
      <c r="E67" s="175" t="e">
        <f>NA()</f>
        <v>#N/A</v>
      </c>
      <c r="F67" s="175">
        <f>IF(ISNUMBER('将来負担比率（分子）の構造'!J$53), IF('将来負担比率（分子）の構造'!J$53 &lt; 0, 0, '将来負担比率（分子）の構造'!J$53), NA())</f>
        <v>14211</v>
      </c>
      <c r="G67" s="175" t="e">
        <f>NA()</f>
        <v>#N/A</v>
      </c>
      <c r="H67" s="175" t="e">
        <f>NA()</f>
        <v>#N/A</v>
      </c>
      <c r="I67" s="175">
        <f>IF(ISNUMBER('将来負担比率（分子）の構造'!K$53), IF('将来負担比率（分子）の構造'!K$53 &lt; 0, 0, '将来負担比率（分子）の構造'!K$53), NA())</f>
        <v>14756</v>
      </c>
      <c r="J67" s="175" t="e">
        <f>NA()</f>
        <v>#N/A</v>
      </c>
      <c r="K67" s="175" t="e">
        <f>NA()</f>
        <v>#N/A</v>
      </c>
      <c r="L67" s="175">
        <f>IF(ISNUMBER('将来負担比率（分子）の構造'!L$53), IF('将来負担比率（分子）の構造'!L$53 &lt; 0, 0, '将来負担比率（分子）の構造'!L$53), NA())</f>
        <v>11906</v>
      </c>
      <c r="M67" s="175" t="e">
        <f>NA()</f>
        <v>#N/A</v>
      </c>
      <c r="N67" s="175" t="e">
        <f>NA()</f>
        <v>#N/A</v>
      </c>
      <c r="O67" s="175">
        <f>IF(ISNUMBER('将来負担比率（分子）の構造'!M$53), IF('将来負担比率（分子）の構造'!M$53 &lt; 0, 0, '将来負担比率（分子）の構造'!M$53), NA())</f>
        <v>10378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3829</v>
      </c>
      <c r="C72" s="179">
        <f>基金残高に係る経年分析!G55</f>
        <v>4459</v>
      </c>
      <c r="D72" s="179">
        <f>基金残高に係る経年分析!H55</f>
        <v>4679</v>
      </c>
    </row>
    <row r="73" spans="1:16" x14ac:dyDescent="0.15">
      <c r="A73" s="178" t="s">
        <v>74</v>
      </c>
      <c r="B73" s="179">
        <f>基金残高に係る経年分析!F56</f>
        <v>1</v>
      </c>
      <c r="C73" s="179">
        <f>基金残高に係る経年分析!G56</f>
        <v>1</v>
      </c>
      <c r="D73" s="179">
        <f>基金残高に係る経年分析!H56</f>
        <v>72</v>
      </c>
    </row>
    <row r="74" spans="1:16" x14ac:dyDescent="0.15">
      <c r="A74" s="178" t="s">
        <v>75</v>
      </c>
      <c r="B74" s="179">
        <f>基金残高に係る経年分析!F57</f>
        <v>3269</v>
      </c>
      <c r="C74" s="179">
        <f>基金残高に係る経年分析!G57</f>
        <v>2784</v>
      </c>
      <c r="D74" s="179">
        <f>基金残高に係る経年分析!H57</f>
        <v>2842</v>
      </c>
    </row>
  </sheetData>
  <sheetProtection algorithmName="SHA-512" hashValue="yJFdUidJ5DHKIASYGT9HWaQg054z5fWf2zkc5F8yAIn0nrX4tZjRztha6pWuHIi1i7NHjyqCjKO/y5LrEgt1Xw==" saltValue="2VaAy4KyHZGpafyKnz0+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健治</cp:lastModifiedBy>
  <cp:lastPrinted>2025-03-11T06:56:39Z</cp:lastPrinted>
  <dcterms:created xsi:type="dcterms:W3CDTF">2025-02-19T04:15:34Z</dcterms:created>
  <dcterms:modified xsi:type="dcterms:W3CDTF">2025-03-11T08:19:50Z</dcterms:modified>
  <cp:category/>
</cp:coreProperties>
</file>