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v\file02-sv\02総務部\02財政課\財政係\A 各種照会・回答\R06\R07.03.03 【312(水)〆】令和５年度財政状況資料集の作成及び提出について（依頼）\06県確認\"/>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U36" i="10"/>
  <c r="C36" i="10"/>
  <c r="BE35" i="10"/>
  <c r="U35" i="10"/>
  <c r="C35" i="10"/>
  <c r="BW34" i="10"/>
  <c r="BW35" i="10" s="1"/>
  <c r="BW36" i="10" s="1"/>
  <c r="BE34" i="10"/>
  <c r="AM34" i="10"/>
  <c r="AM35" i="10" s="1"/>
  <c r="U34" i="10"/>
  <c r="C34" i="10"/>
  <c r="AM36" i="10" l="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<sst xmlns="http://schemas.openxmlformats.org/spreadsheetml/2006/main" count="1081" uniqueCount="584">
  <si>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</si>
  <si>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</si>
  <si>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</si>
  <si>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</si>
  <si>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</si>
  <si>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</si>
  <si>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</si>
  <si>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</si>
  <si>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</si>
  <si>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</si>
  <si>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</si>
  <si>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</si>
  <si>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</si>
  <si>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</si>
  <si>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</si>
  <si>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</si>
  <si>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</si>
  <si>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</si>
  <si>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</si>
  <si>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</si>
  <si>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</si>
  <si>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</si>
  <si>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</si>
  <si>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</si>
  <si>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</si>
  <si>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</si>
  <si>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</si>
  <si>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</si>
  <si>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</si>
  <si>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</si>
  <si>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</si>
  <si>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</si>
  <si>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</si>
  <si>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</si>
  <si>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</si>
  <si>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</si>
  <si>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</si>
  <si>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</si>
  <si>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</si>
  <si>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</si>
  <si>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</si>
  <si>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</si>
  <si>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</si>
  <si>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</si>
  <si>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</si>
  <si>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</si>
  <si>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</si>
  <si>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</si>
  <si>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</si>
  <si>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</si>
  <si>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</si>
  <si>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</si>
  <si>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</si>
  <si>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</si>
  <si>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</si>
  <si>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</si>
  <si>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</si>
  <si>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</si>
  <si>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</si>
  <si>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</si>
  <si>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</si>
  <si>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</si>
  <si>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</si>
  <si>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</si>
  <si>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</si>
  <si>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</si>
  <si>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</si>
  <si>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</si>
  <si>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</si>
  <si>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</si>
  <si>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</si>
  <si>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</si>
  <si>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</si>
  <si>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</si>
  <si>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</si>
  <si>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</si>
  <si>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</si>
  <si>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</si>
  <si>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</si>
  <si>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</si>
  <si>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</si>
  <si>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</si>
  <si>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</si>
  <si>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</si>
  <si>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</si>
  <si>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</si>
  <si>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</si>
  <si>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</si>
  <si>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</si>
  <si>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</si>
  <si>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</si>
  <si>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</si>
  <si>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</si>
  <si>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</si>
  <si>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</si>
  <si>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</si>
  <si>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</si>
  <si>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</si>
  <si>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</si>
  <si>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</si>
  <si>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</si>
  <si>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</si>
  <si>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</si>
  <si>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</si>
  <si>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</si>
  <si>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</si>
  <si>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</si>
  <si>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</si>
  <si>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</si>
  <si>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</si>
  <si>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</si>
  <si>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</si>
  <si>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</si>
  <si>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</si>
  <si>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</si>
  <si>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</si>
  <si>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</si>
  <si>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</si>
  <si>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</si>
  <si>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</si>
  <si>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</si>
  <si>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</si>
  <si>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</si>
  <si>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</si>
  <si>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</si>
  <si>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</si>
  <si>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</si>
  <si>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</si>
  <si>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</si>
  <si>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</si>
  <si>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</si>
  <si>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</si>
  <si>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</si>
  <si>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</si>
  <si>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</si>
  <si>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</si>
  <si>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</si>
  <si>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</si>
  <si>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</si>
  <si>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</si>
  <si>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</si>
  <si>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</si>
  <si>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</si>
  <si>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</si>
  <si>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</si>
  <si>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</si>
  <si>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</si>
  <si>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</si>
  <si>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</si>
  <si>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</si>
  <si>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</si>
  <si>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</si>
  <si>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</si>
  <si>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</si>
  <si>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</si>
  <si>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</si>
  <si>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</si>
  <si>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</si>
  <si>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</si>
  <si>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</si>
  <si>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</si>
  <si>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</si>
  <si>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</si>
  <si>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</si>
  <si>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</si>
  <si>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</si>
  <si>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</si>
  <si>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</si>
  <si>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</si>
  <si>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</si>
  <si>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</si>
  <si>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</si>
  <si>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</si>
  <si>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</si>
  <si>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</si>
  <si>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</si>
  <si>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</si>
  <si>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</si>
  <si>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</si>
  <si>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</si>
  <si>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</si>
  <si>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</si>
  <si>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</si>
  <si>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</si>
  <si>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</si>
  <si>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</si>
  <si>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</si>
  <si>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</si>
  <si>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</si>
  <si>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</si>
  <si>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</si>
  <si>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</si>
  <si>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</si>
  <si>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</si>
  <si>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</si>
  <si>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</si>
  <si>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</si>
  <si>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</si>
  <si>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</si>
  <si>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</si>
  <si>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</si>
  <si>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</si>
  <si>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</si>
  <si>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広島県三次市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</si>
  <si>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</si>
  <si>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</si>
  <si>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</si>
  <si>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</si>
  <si>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</si>
  <si>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</si>
  <si>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</si>
  <si>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</si>
  <si>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</si>
  <si>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</si>
  <si>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</si>
  <si>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</si>
  <si>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</si>
  <si>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</si>
  <si>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</si>
  <si>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</si>
  <si>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</si>
  <si>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</si>
  <si>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</si>
  <si>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</si>
  <si>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</si>
  <si>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</si>
  <si>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</si>
  <si>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</si>
  <si>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</si>
  <si>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</si>
  <si>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</si>
  <si>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</si>
  <si>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</si>
  <si>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</si>
  <si>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</si>
  <si>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</si>
  <si>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</si>
  <si>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</si>
  <si>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</si>
  <si>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</si>
  <si>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</si>
  <si>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</si>
  <si>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</si>
  <si>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</si>
  <si>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</si>
  <si>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</si>
  <si>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</si>
  <si>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</si>
  <si>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</si>
  <si>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</si>
  <si>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</si>
  <si>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</si>
  <si>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</si>
  <si>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</si>
  <si>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</si>
  <si>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</si>
  <si>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</si>
  <si>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</si>
  <si>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</si>
  <si>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</si>
  <si>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</si>
  <si>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</si>
  <si>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</si>
  <si>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</si>
  <si>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</si>
  <si>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</si>
  <si>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</si>
  <si>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</si>
  <si>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</si>
  <si>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</si>
  <si>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</si>
  <si>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</si>
  <si>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</si>
  <si>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</si>
  <si>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</si>
  <si>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</si>
  <si>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</si>
  <si>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</si>
  <si>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</si>
  <si>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</si>
  <si>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</si>
  <si>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</si>
  <si>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</si>
  <si>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</si>
  <si>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</si>
  <si>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</si>
  <si>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</si>
  <si>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</si>
  <si>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</si>
  <si>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</si>
  <si>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</si>
  <si>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</si>
  <si>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</si>
  <si>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</si>
  <si>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</si>
  <si>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</si>
  <si>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</si>
  <si>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</si>
  <si>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</si>
  <si>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</si>
  <si>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</si>
  <si>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</si>
  <si>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</si>
  <si>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</si>
  <si>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</si>
  <si>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</si>
  <si>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</si>
  <si>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</si>
  <si>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</si>
  <si>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</si>
  <si>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</si>
  <si>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</si>
  <si>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</si>
  <si>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</si>
  <si>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</si>
  <si>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</si>
  <si>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</si>
  <si>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</si>
  <si>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</si>
  <si>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</si>
  <si>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</si>
  <si>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</si>
  <si>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</si>
  <si>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</si>
  <si>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</si>
  <si>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</si>
  <si>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</si>
  <si>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</si>
  <si>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</si>
  <si>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</si>
  <si>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</si>
  <si>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</si>
  <si>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</si>
  <si>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</si>
  <si>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</si>
  <si>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</si>
  <si>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</si>
  <si>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</si>
  <si>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</si>
  <si>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</si>
  <si>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</si>
  <si>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</si>
  <si>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</si>
  <si>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</si>
  <si>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</si>
  <si>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</si>
  <si>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</si>
  <si>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</si>
  <si>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</si>
  <si>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</si>
  <si>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</si>
  <si>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</si>
  <si>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</si>
  <si>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</si>
  <si>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広島県三次市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</si>
  <si>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</si>
  <si>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</si>
  <si>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</si>
  <si>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</si>
  <si>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</si>
  <si>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</si>
  <si>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</si>
  <si>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</si>
  <si>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</si>
  <si>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</si>
  <si>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</si>
  <si>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</si>
  <si>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</si>
  <si>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</si>
  <si>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</si>
  <si>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</si>
  <si>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</si>
  <si>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</si>
  <si>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</si>
  <si>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</si>
  <si>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</si>
  <si>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</si>
  <si>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</si>
  <si>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</si>
  <si>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</si>
  <si>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</si>
  <si>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</si>
  <si>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</si>
  <si>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</si>
  <si>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</si>
  <si>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</si>
  <si>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</si>
  <si>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</si>
  <si>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</si>
  <si>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</si>
  <si>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</si>
  <si>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</si>
  <si>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</si>
  <si>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</si>
  <si>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</si>
  <si>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</si>
  <si>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</si>
  <si>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</si>
  <si>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</si>
  <si>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</si>
  <si>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</si>
  <si>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</si>
  <si>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</si>
  <si>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</si>
  <si>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</si>
  <si>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</si>
  <si>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</si>
  <si>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</si>
  <si>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</si>
  <si>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</si>
  <si>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</si>
  <si>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</si>
  <si>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</si>
  <si>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</si>
  <si>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</si>
  <si>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</si>
  <si>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</si>
  <si>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</si>
  <si>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</si>
  <si>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</si>
  <si>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</si>
  <si>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</si>
  <si>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</si>
  <si>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</si>
  <si>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</si>
  <si>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</si>
  <si>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</si>
  <si>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</si>
  <si>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</si>
  <si>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</si>
  <si>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</si>
  <si>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</si>
  <si>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</si>
  <si>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</si>
  <si>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</si>
  <si>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</si>
  <si>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</si>
  <si>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</si>
  <si>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</si>
  <si>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</si>
  <si>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</si>
  <si>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</si>
  <si>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</si>
  <si>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</si>
  <si>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</si>
  <si>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</si>
  <si>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</si>
  <si>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</si>
  <si>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</si>
  <si>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</si>
  <si>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診療所（国民健康保険事業（直診））</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</si>
  <si>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</si>
  <si>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</si>
  <si>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</si>
  <si>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</si>
  <si>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</si>
  <si>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</si>
  <si>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</si>
  <si>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</si>
  <si>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</si>
  <si>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</si>
  <si>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</si>
  <si>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</si>
  <si>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</si>
  <si>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</si>
  <si>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</si>
  <si>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</si>
  <si>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</si>
  <si>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</si>
  <si>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</si>
  <si>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</si>
  <si>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</si>
  <si>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</si>
  <si>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</si>
  <si>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</si>
  <si>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</si>
  <si>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</si>
  <si>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</si>
  <si>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</si>
  <si>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</si>
  <si>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</si>
  <si>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</si>
  <si>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</si>
  <si>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</si>
  <si>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</si>
  <si>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</si>
  <si>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</si>
  <si>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</si>
  <si>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</si>
  <si>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</si>
  <si>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</si>
  <si>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</si>
  <si>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</si>
  <si>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</si>
  <si>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</si>
  <si>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</si>
  <si>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</si>
  <si>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</si>
  <si>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</si>
  <si>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</si>
  <si>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</si>
  <si>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</si>
  <si>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</si>
  <si>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</si>
  <si>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</si>
  <si>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</si>
  <si>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</si>
  <si>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</si>
  <si>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</si>
  <si>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</si>
  <si>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</si>
  <si>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</si>
  <si>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</si>
  <si>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</si>
  <si>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</si>
  <si>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</si>
  <si>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</si>
  <si>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</si>
  <si>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</si>
  <si>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</si>
  <si>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</si>
  <si>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</si>
  <si>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</si>
  <si>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</si>
  <si>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</si>
  <si>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</si>
  <si>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</si>
  <si>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</si>
  <si>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</si>
  <si>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</si>
  <si>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</si>
  <si>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</si>
  <si>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国民健康保険特別会計</t>
  </si>
  <si>
    <t>▲ 0.06</t>
  </si>
  <si>
    <t>病院事業会計</t>
  </si>
  <si>
    <t>一般会計</t>
  </si>
  <si>
    <t>下水道事業会計</t>
  </si>
  <si>
    <t>介護保険特別会計</t>
  </si>
  <si>
    <t>後期高齢者医療特別会計</t>
  </si>
  <si>
    <t>診療所特別会計</t>
  </si>
  <si>
    <t>土地取得特別会計</t>
  </si>
  <si>
    <t>その他会計（赤字）</t>
  </si>
  <si>
    <t>その他会計（黒字）</t>
  </si>
  <si>
    <t>R01</t>
    <phoneticPr fontId="5"/>
  </si>
  <si>
    <t>R02</t>
    <phoneticPr fontId="5"/>
  </si>
  <si>
    <t>R03</t>
    <phoneticPr fontId="5"/>
  </si>
  <si>
    <t>R04</t>
    <phoneticPr fontId="5"/>
  </si>
  <si>
    <t>R05</t>
    <phoneticPr fontId="5"/>
  </si>
  <si>
    <t>地方債現在高：47,597,018千円</t>
    <rPh sb="0" eb="3">
      <t>チホウサイ</t>
    </rPh>
    <rPh sb="3" eb="5">
      <t>ゲンザイ</t>
    </rPh>
    <rPh sb="5" eb="6">
      <t>ダカ</t>
    </rPh>
    <rPh sb="17" eb="19">
      <t>センエン</t>
    </rPh>
    <phoneticPr fontId="2"/>
  </si>
  <si>
    <t>地方債現在高：84,496千円</t>
    <rPh sb="0" eb="3">
      <t>チホウサイ</t>
    </rPh>
    <rPh sb="3" eb="5">
      <t>ゲンザイ</t>
    </rPh>
    <rPh sb="5" eb="6">
      <t>ダカ</t>
    </rPh>
    <rPh sb="13" eb="15">
      <t>センエン</t>
    </rPh>
    <phoneticPr fontId="2"/>
  </si>
  <si>
    <t>三次国際交流協会</t>
  </si>
  <si>
    <t>広島三次ワイナリー</t>
  </si>
  <si>
    <t>君田トエンティワン</t>
  </si>
  <si>
    <t>布野特産センター</t>
  </si>
  <si>
    <t>吉舎食品</t>
  </si>
  <si>
    <t>奥田元宋・小由女美術館</t>
  </si>
  <si>
    <t>三次ケーブルビジョン</t>
  </si>
  <si>
    <t>みわ３７５</t>
  </si>
  <si>
    <t>暮らしサポートみよし</t>
  </si>
  <si>
    <t>三次観光推進機構</t>
  </si>
  <si>
    <t>出資金：16,536千円</t>
    <rPh sb="0" eb="3">
      <t>シュッシキン</t>
    </rPh>
    <rPh sb="10" eb="12">
      <t>センエン</t>
    </rPh>
    <phoneticPr fontId="2"/>
  </si>
  <si>
    <t>出資金：102,850千円</t>
    <rPh sb="0" eb="3">
      <t>シュッシキン</t>
    </rPh>
    <rPh sb="11" eb="13">
      <t>センエン</t>
    </rPh>
    <phoneticPr fontId="2"/>
  </si>
  <si>
    <t>出資金：24,000千円</t>
    <rPh sb="0" eb="3">
      <t>シュッシキン</t>
    </rPh>
    <rPh sb="10" eb="12">
      <t>センエン</t>
    </rPh>
    <phoneticPr fontId="2"/>
  </si>
  <si>
    <t>出資金：12,500千円</t>
    <rPh sb="0" eb="3">
      <t>シュッシキン</t>
    </rPh>
    <rPh sb="10" eb="12">
      <t>センエン</t>
    </rPh>
    <phoneticPr fontId="2"/>
  </si>
  <si>
    <t>出資金：6,000千円</t>
    <rPh sb="0" eb="3">
      <t>シュッシキン</t>
    </rPh>
    <rPh sb="9" eb="11">
      <t>センエン</t>
    </rPh>
    <phoneticPr fontId="2"/>
  </si>
  <si>
    <t>出資金：333,143千円</t>
    <rPh sb="0" eb="3">
      <t>シュッシキン</t>
    </rPh>
    <rPh sb="11" eb="13">
      <t>センエン</t>
    </rPh>
    <phoneticPr fontId="2"/>
  </si>
  <si>
    <t>出資金：75,000千円</t>
    <rPh sb="0" eb="3">
      <t>シュッシキン</t>
    </rPh>
    <rPh sb="10" eb="12">
      <t>センエン</t>
    </rPh>
    <phoneticPr fontId="2"/>
  </si>
  <si>
    <t>出資金：750千円</t>
    <rPh sb="0" eb="3">
      <t>シュッシキン</t>
    </rPh>
    <rPh sb="7" eb="9">
      <t>センエン</t>
    </rPh>
    <phoneticPr fontId="2"/>
  </si>
  <si>
    <t>出資金：30,000千円</t>
    <rPh sb="0" eb="3">
      <t>シュッシキン</t>
    </rPh>
    <rPh sb="10" eb="12">
      <t>センエン</t>
    </rPh>
    <phoneticPr fontId="2"/>
  </si>
  <si>
    <t>出資金：13,100千円</t>
    <rPh sb="0" eb="3">
      <t>シュッシキン</t>
    </rPh>
    <rPh sb="10" eb="12">
      <t>センエン</t>
    </rPh>
    <phoneticPr fontId="2"/>
  </si>
  <si>
    <t>備北メディカルネットワーク</t>
    <rPh sb="0" eb="2">
      <t>ビホク</t>
    </rPh>
    <phoneticPr fontId="2"/>
  </si>
  <si>
    <t>-</t>
    <phoneticPr fontId="2"/>
  </si>
  <si>
    <t>備北地区消防組合</t>
  </si>
  <si>
    <t>広島県後期高齢者医療広域連合（一般会計）</t>
  </si>
  <si>
    <t>広島県後期高齢者医療広域連合（特別会計）</t>
  </si>
  <si>
    <t>広島県水道広域連合企業団（水道事業会計）</t>
    <phoneticPr fontId="2"/>
  </si>
  <si>
    <t>広島県水道広域連合企業団（工業用水道事業会計）</t>
    <phoneticPr fontId="2"/>
  </si>
  <si>
    <t>法適用企業</t>
    <phoneticPr fontId="2"/>
  </si>
  <si>
    <t>-</t>
    <phoneticPr fontId="2"/>
  </si>
  <si>
    <t>地域振興基金</t>
    <phoneticPr fontId="5"/>
  </si>
  <si>
    <t>ブロードバンドひかり基金</t>
    <phoneticPr fontId="2"/>
  </si>
  <si>
    <t>地域福祉基金</t>
    <phoneticPr fontId="2"/>
  </si>
  <si>
    <t>公共施設等整備基金</t>
    <rPh sb="4" eb="5">
      <t>トウ</t>
    </rPh>
    <phoneticPr fontId="2"/>
  </si>
  <si>
    <t>過疎地域持続的発展基金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</si>
</sst>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wrapText="1" shrinkToFit="1"/>
      <protection locked="0"/>
    </xf>
    <xf numFmtId="177" fontId="35" fillId="0" borderId="116" xfId="12" applyNumberFormat="1" applyFont="1" applyBorder="1" applyAlignment="1" applyProtection="1">
      <alignment horizontal="right" vertical="center" wrapText="1" shrinkToFit="1"/>
      <protection locked="0"/>
    </xf>
    <xf numFmtId="177" fontId="35" fillId="0" borderId="115" xfId="12" applyNumberFormat="1" applyFont="1" applyBorder="1" applyAlignment="1" applyProtection="1">
      <alignment horizontal="righ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8F79-4478-A073-1175AB1245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72445</c:v>
                </c:pt>
                <c:pt idx="1">
                  <c:v>97049</c:v>
                </c:pt>
                <c:pt idx="2">
                  <c:v>83004</c:v>
                </c:pt>
                <c:pt idx="3">
                  <c:v>101640</c:v>
                </c:pt>
                <c:pt idx="4">
                  <c:v>145424</c:v>
                </c:pt>
              </c:numCache>
            </c:numRef>
          </c:val>
          <c:smooth val="0"/>
          <c:extLst>
            <c:ext xmlns:c16="http://schemas.microsoft.com/office/drawing/2014/chart" uri="{C3380CC4-5D6E-409C-BE32-E72D297353CC}">
              <c16:uniqueId val="{00000001-8F79-4478-A073-1175AB1245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2.52</c:v>
                </c:pt>
                <c:pt idx="1">
                  <c:v>3.19</c:v>
                </c:pt>
                <c:pt idx="2">
                  <c:v>5.8</c:v>
                </c:pt>
                <c:pt idx="3">
                  <c:v>4.8499999999999996</c:v>
                </c:pt>
                <c:pt idx="4">
                  <c:v>3.94</c:v>
                </c:pt>
              </c:numCache>
            </c:numRef>
          </c:val>
          <c:extLst>
            <c:ext xmlns:c16="http://schemas.microsoft.com/office/drawing/2014/chart" uri="{C3380CC4-5D6E-409C-BE32-E72D297353CC}">
              <c16:uniqueId val="{00000000-1F4D-421A-89D6-49108A2B37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13.97</c:v>
                </c:pt>
                <c:pt idx="1">
                  <c:v>13.13</c:v>
                </c:pt>
                <c:pt idx="2">
                  <c:v>12.78</c:v>
                </c:pt>
                <c:pt idx="3">
                  <c:v>13.65</c:v>
                </c:pt>
                <c:pt idx="4">
                  <c:v>14.18</c:v>
                </c:pt>
              </c:numCache>
            </c:numRef>
          </c:val>
          <c:extLst>
            <c:ext xmlns:c16="http://schemas.microsoft.com/office/drawing/2014/chart" uri="{C3380CC4-5D6E-409C-BE32-E72D297353CC}">
              <c16:uniqueId val="{00000001-1F4D-421A-89D6-49108A2B37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c:v>
                </c:pt>
                <c:pt idx="1">
                  <c:v>3.68</c:v>
                </c:pt>
                <c:pt idx="2">
                  <c:v>7.14</c:v>
                </c:pt>
                <c:pt idx="3">
                  <c:v>3.03</c:v>
                </c:pt>
                <c:pt idx="4">
                  <c:v>4.3099999999999996</c:v>
                </c:pt>
              </c:numCache>
            </c:numRef>
          </c:val>
          <c:smooth val="0"/>
          <c:extLst>
            <c:ext xmlns:c16="http://schemas.microsoft.com/office/drawing/2014/chart" uri="{C3380CC4-5D6E-409C-BE32-E72D297353CC}">
              <c16:uniqueId val="{00000002-1F4D-421A-89D6-49108A2B37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5.92</c:v>
                </c:pt>
                <c:pt idx="2">
                  <c:v>#N/A</c:v>
                </c:pt>
                <c:pt idx="3">
                  <c:v>6.09</c:v>
                </c:pt>
                <c:pt idx="4">
                  <c:v>#N/A</c:v>
                </c:pt>
                <c:pt idx="5">
                  <c:v>6.24</c:v>
                </c:pt>
                <c:pt idx="6">
                  <c:v>#N/A</c:v>
                </c:pt>
                <c:pt idx="7">
                  <c:v>6.48</c:v>
                </c:pt>
                <c:pt idx="8">
                  <c:v>#N/A</c:v>
                </c:pt>
                <c:pt idx="9">
                  <c:v>0</c:v>
                </c:pt>
              </c:numCache>
            </c:numRef>
          </c:val>
          <c:extLst>
            <c:ext xmlns:c16="http://schemas.microsoft.com/office/drawing/2014/chart" uri="{C3380CC4-5D6E-409C-BE32-E72D297353CC}">
              <c16:uniqueId val="{00000000-05B9-4A57-A45B-0142EDB13B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B9-4A57-A45B-0142EDB13B9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B9-4A57-A45B-0142EDB13B94}"/>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0.06</c:v>
                </c:pt>
                <c:pt idx="6">
                  <c:v>#N/A</c:v>
                </c:pt>
                <c:pt idx="7">
                  <c:v>0.05</c:v>
                </c:pt>
                <c:pt idx="8">
                  <c:v>#N/A</c:v>
                </c:pt>
                <c:pt idx="9">
                  <c:v>0</c:v>
                </c:pt>
              </c:numCache>
            </c:numRef>
          </c:val>
          <c:extLst>
            <c:ext xmlns:c16="http://schemas.microsoft.com/office/drawing/2014/chart" uri="{C3380CC4-5D6E-409C-BE32-E72D297353CC}">
              <c16:uniqueId val="{00000003-05B9-4A57-A45B-0142EDB13B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4-05B9-4A57-A45B-0142EDB13B9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0.39</c:v>
                </c:pt>
                <c:pt idx="4">
                  <c:v>#N/A</c:v>
                </c:pt>
                <c:pt idx="5">
                  <c:v>0.64</c:v>
                </c:pt>
                <c:pt idx="6">
                  <c:v>#N/A</c:v>
                </c:pt>
                <c:pt idx="7">
                  <c:v>0.55000000000000004</c:v>
                </c:pt>
                <c:pt idx="8">
                  <c:v>#N/A</c:v>
                </c:pt>
                <c:pt idx="9">
                  <c:v>0.56999999999999995</c:v>
                </c:pt>
              </c:numCache>
            </c:numRef>
          </c:val>
          <c:extLst>
            <c:ext xmlns:c16="http://schemas.microsoft.com/office/drawing/2014/chart" uri="{C3380CC4-5D6E-409C-BE32-E72D297353CC}">
              <c16:uniqueId val="{00000005-05B9-4A57-A45B-0142EDB13B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0.98</c:v>
                </c:pt>
                <c:pt idx="4">
                  <c:v>#N/A</c:v>
                </c:pt>
                <c:pt idx="5">
                  <c:v>1.19</c:v>
                </c:pt>
                <c:pt idx="6">
                  <c:v>#N/A</c:v>
                </c:pt>
                <c:pt idx="7">
                  <c:v>1.1599999999999999</c:v>
                </c:pt>
                <c:pt idx="8">
                  <c:v>#N/A</c:v>
                </c:pt>
                <c:pt idx="9">
                  <c:v>0.99</c:v>
                </c:pt>
              </c:numCache>
            </c:numRef>
          </c:val>
          <c:extLst>
            <c:ext xmlns:c16="http://schemas.microsoft.com/office/drawing/2014/chart" uri="{C3380CC4-5D6E-409C-BE32-E72D297353CC}">
              <c16:uniqueId val="{00000006-05B9-4A57-A45B-0142EDB13B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2.5099999999999998</c:v>
                </c:pt>
                <c:pt idx="2">
                  <c:v>#N/A</c:v>
                </c:pt>
                <c:pt idx="3">
                  <c:v>3.18</c:v>
                </c:pt>
                <c:pt idx="4">
                  <c:v>#N/A</c:v>
                </c:pt>
                <c:pt idx="5">
                  <c:v>5.79</c:v>
                </c:pt>
                <c:pt idx="6">
                  <c:v>#N/A</c:v>
                </c:pt>
                <c:pt idx="7">
                  <c:v>4.84</c:v>
                </c:pt>
                <c:pt idx="8">
                  <c:v>#N/A</c:v>
                </c:pt>
                <c:pt idx="9">
                  <c:v>3.94</c:v>
                </c:pt>
              </c:numCache>
            </c:numRef>
          </c:val>
          <c:extLst>
            <c:ext xmlns:c16="http://schemas.microsoft.com/office/drawing/2014/chart" uri="{C3380CC4-5D6E-409C-BE32-E72D297353CC}">
              <c16:uniqueId val="{00000007-05B9-4A57-A45B-0142EDB13B9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13.91</c:v>
                </c:pt>
                <c:pt idx="2">
                  <c:v>#N/A</c:v>
                </c:pt>
                <c:pt idx="3">
                  <c:v>17.86</c:v>
                </c:pt>
                <c:pt idx="4">
                  <c:v>#N/A</c:v>
                </c:pt>
                <c:pt idx="5">
                  <c:v>17.559999999999999</c:v>
                </c:pt>
                <c:pt idx="6">
                  <c:v>#N/A</c:v>
                </c:pt>
                <c:pt idx="7">
                  <c:v>14.59</c:v>
                </c:pt>
                <c:pt idx="8">
                  <c:v>#N/A</c:v>
                </c:pt>
                <c:pt idx="9">
                  <c:v>13.02</c:v>
                </c:pt>
              </c:numCache>
            </c:numRef>
          </c:val>
          <c:extLst>
            <c:ext xmlns:c16="http://schemas.microsoft.com/office/drawing/2014/chart" uri="{C3380CC4-5D6E-409C-BE32-E72D297353CC}">
              <c16:uniqueId val="{00000008-05B9-4A57-A45B-0142EDB13B9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0.01</c:v>
                </c:pt>
                <c:pt idx="4">
                  <c:v>#N/A</c:v>
                </c:pt>
                <c:pt idx="5">
                  <c:v>0.3</c:v>
                </c:pt>
                <c:pt idx="6">
                  <c:v>#N/A</c:v>
                </c:pt>
                <c:pt idx="7">
                  <c:v>0.1</c:v>
                </c:pt>
                <c:pt idx="8">
                  <c:v>0.06</c:v>
                </c:pt>
                <c:pt idx="9">
                  <c:v>#N/A</c:v>
                </c:pt>
              </c:numCache>
            </c:numRef>
          </c:val>
          <c:extLst>
            <c:ext xmlns:c16="http://schemas.microsoft.com/office/drawing/2014/chart" uri="{C3380CC4-5D6E-409C-BE32-E72D297353CC}">
              <c16:uniqueId val="{00000009-05B9-4A57-A45B-0142EDB13B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5544</c:v>
                </c:pt>
                <c:pt idx="5">
                  <c:v>5506</c:v>
                </c:pt>
                <c:pt idx="8">
                  <c:v>5329</c:v>
                </c:pt>
                <c:pt idx="11">
                  <c:v>5404</c:v>
                </c:pt>
                <c:pt idx="14">
                  <c:v>5332</c:v>
                </c:pt>
              </c:numCache>
            </c:numRef>
          </c:val>
          <c:extLst>
            <c:ext xmlns:c16="http://schemas.microsoft.com/office/drawing/2014/chart" uri="{C3380CC4-5D6E-409C-BE32-E72D297353CC}">
              <c16:uniqueId val="{00000000-CC65-444B-9F3A-695A8609D0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CC65-444B-9F3A-695A8609D0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41</c:v>
                </c:pt>
                <c:pt idx="3">
                  <c:v>31</c:v>
                </c:pt>
                <c:pt idx="6">
                  <c:v>23</c:v>
                </c:pt>
                <c:pt idx="9">
                  <c:v>19</c:v>
                </c:pt>
                <c:pt idx="12">
                  <c:v>12</c:v>
                </c:pt>
              </c:numCache>
            </c:numRef>
          </c:val>
          <c:extLst>
            <c:ext xmlns:c16="http://schemas.microsoft.com/office/drawing/2014/chart" uri="{C3380CC4-5D6E-409C-BE32-E72D297353CC}">
              <c16:uniqueId val="{00000002-CC65-444B-9F3A-695A8609D0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3</c:v>
                </c:pt>
                <c:pt idx="6">
                  <c:v>3</c:v>
                </c:pt>
                <c:pt idx="9">
                  <c:v>0</c:v>
                </c:pt>
                <c:pt idx="12">
                  <c:v>207</c:v>
                </c:pt>
              </c:numCache>
            </c:numRef>
          </c:val>
          <c:extLst>
            <c:ext xmlns:c16="http://schemas.microsoft.com/office/drawing/2014/chart" uri="{C3380CC4-5D6E-409C-BE32-E72D297353CC}">
              <c16:uniqueId val="{00000003-CC65-444B-9F3A-695A8609D0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1206</c:v>
                </c:pt>
                <c:pt idx="3">
                  <c:v>1023</c:v>
                </c:pt>
                <c:pt idx="6">
                  <c:v>1017</c:v>
                </c:pt>
                <c:pt idx="9">
                  <c:v>1122</c:v>
                </c:pt>
                <c:pt idx="12">
                  <c:v>955</c:v>
                </c:pt>
              </c:numCache>
            </c:numRef>
          </c:val>
          <c:extLst>
            <c:ext xmlns:c16="http://schemas.microsoft.com/office/drawing/2014/chart" uri="{C3380CC4-5D6E-409C-BE32-E72D297353CC}">
              <c16:uniqueId val="{00000004-CC65-444B-9F3A-695A8609D0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65-444B-9F3A-695A8609D0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65-444B-9F3A-695A8609D0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5417</c:v>
                </c:pt>
                <c:pt idx="3">
                  <c:v>5565</c:v>
                </c:pt>
                <c:pt idx="6">
                  <c:v>5449</c:v>
                </c:pt>
                <c:pt idx="9">
                  <c:v>5629</c:v>
                </c:pt>
                <c:pt idx="12">
                  <c:v>5425</c:v>
                </c:pt>
              </c:numCache>
            </c:numRef>
          </c:val>
          <c:extLst>
            <c:ext xmlns:c16="http://schemas.microsoft.com/office/drawing/2014/chart" uri="{C3380CC4-5D6E-409C-BE32-E72D297353CC}">
              <c16:uniqueId val="{00000007-CC65-444B-9F3A-695A8609D0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1124</c:v>
                </c:pt>
                <c:pt idx="2">
                  <c:v>#N/A</c:v>
                </c:pt>
                <c:pt idx="3">
                  <c:v>#N/A</c:v>
                </c:pt>
                <c:pt idx="4">
                  <c:v>1116</c:v>
                </c:pt>
                <c:pt idx="5">
                  <c:v>#N/A</c:v>
                </c:pt>
                <c:pt idx="6">
                  <c:v>#N/A</c:v>
                </c:pt>
                <c:pt idx="7">
                  <c:v>1163</c:v>
                </c:pt>
                <c:pt idx="8">
                  <c:v>#N/A</c:v>
                </c:pt>
                <c:pt idx="9">
                  <c:v>#N/A</c:v>
                </c:pt>
                <c:pt idx="10">
                  <c:v>1367</c:v>
                </c:pt>
                <c:pt idx="11">
                  <c:v>#N/A</c:v>
                </c:pt>
                <c:pt idx="12">
                  <c:v>#N/A</c:v>
                </c:pt>
                <c:pt idx="13">
                  <c:v>1268</c:v>
                </c:pt>
                <c:pt idx="14">
                  <c:v>#N/A</c:v>
                </c:pt>
              </c:numCache>
            </c:numRef>
          </c:val>
          <c:smooth val="0"/>
          <c:extLst>
            <c:ext xmlns:c16="http://schemas.microsoft.com/office/drawing/2014/chart" uri="{C3380CC4-5D6E-409C-BE32-E72D297353CC}">
              <c16:uniqueId val="{00000008-CC65-444B-9F3A-695A8609D0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48705</c:v>
                </c:pt>
                <c:pt idx="5">
                  <c:v>47636</c:v>
                </c:pt>
                <c:pt idx="8">
                  <c:v>46512</c:v>
                </c:pt>
                <c:pt idx="11">
                  <c:v>45577</c:v>
                </c:pt>
                <c:pt idx="14">
                  <c:v>45262</c:v>
                </c:pt>
              </c:numCache>
            </c:numRef>
          </c:val>
          <c:extLst>
            <c:ext xmlns:c16="http://schemas.microsoft.com/office/drawing/2014/chart" uri="{C3380CC4-5D6E-409C-BE32-E72D297353CC}">
              <c16:uniqueId val="{00000000-40D2-45B5-B066-208E8048D4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4150</c:v>
                </c:pt>
                <c:pt idx="5">
                  <c:v>4127</c:v>
                </c:pt>
                <c:pt idx="8">
                  <c:v>3995</c:v>
                </c:pt>
                <c:pt idx="11">
                  <c:v>3526</c:v>
                </c:pt>
                <c:pt idx="14">
                  <c:v>3578</c:v>
                </c:pt>
              </c:numCache>
            </c:numRef>
          </c:val>
          <c:extLst>
            <c:ext xmlns:c16="http://schemas.microsoft.com/office/drawing/2014/chart" uri="{C3380CC4-5D6E-409C-BE32-E72D297353CC}">
              <c16:uniqueId val="{00000001-40D2-45B5-B066-208E8048D4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12029</c:v>
                </c:pt>
                <c:pt idx="5">
                  <c:v>12458</c:v>
                </c:pt>
                <c:pt idx="8">
                  <c:v>13420</c:v>
                </c:pt>
                <c:pt idx="11">
                  <c:v>14035</c:v>
                </c:pt>
                <c:pt idx="14">
                  <c:v>11495</c:v>
                </c:pt>
              </c:numCache>
            </c:numRef>
          </c:val>
          <c:extLst>
            <c:ext xmlns:c16="http://schemas.microsoft.com/office/drawing/2014/chart" uri="{C3380CC4-5D6E-409C-BE32-E72D297353CC}">
              <c16:uniqueId val="{00000002-40D2-45B5-B066-208E8048D4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D2-45B5-B066-208E8048D4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2-45B5-B066-208E8048D4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1</c:v>
                </c:pt>
                <c:pt idx="9">
                  <c:v>2</c:v>
                </c:pt>
                <c:pt idx="12">
                  <c:v>0</c:v>
                </c:pt>
              </c:numCache>
            </c:numRef>
          </c:val>
          <c:extLst>
            <c:ext xmlns:c16="http://schemas.microsoft.com/office/drawing/2014/chart" uri="{C3380CC4-5D6E-409C-BE32-E72D297353CC}">
              <c16:uniqueId val="{00000005-40D2-45B5-B066-208E8048D4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5186</c:v>
                </c:pt>
                <c:pt idx="3">
                  <c:v>5032</c:v>
                </c:pt>
                <c:pt idx="6">
                  <c:v>4971</c:v>
                </c:pt>
                <c:pt idx="9">
                  <c:v>4849</c:v>
                </c:pt>
                <c:pt idx="12">
                  <c:v>4865</c:v>
                </c:pt>
              </c:numCache>
            </c:numRef>
          </c:val>
          <c:extLst>
            <c:ext xmlns:c16="http://schemas.microsoft.com/office/drawing/2014/chart" uri="{C3380CC4-5D6E-409C-BE32-E72D297353CC}">
              <c16:uniqueId val="{00000006-40D2-45B5-B066-208E8048D4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3</c:v>
                </c:pt>
                <c:pt idx="6">
                  <c:v>0</c:v>
                </c:pt>
                <c:pt idx="9">
                  <c:v>0</c:v>
                </c:pt>
                <c:pt idx="12">
                  <c:v>2025</c:v>
                </c:pt>
              </c:numCache>
            </c:numRef>
          </c:val>
          <c:extLst>
            <c:ext xmlns:c16="http://schemas.microsoft.com/office/drawing/2014/chart" uri="{C3380CC4-5D6E-409C-BE32-E72D297353CC}">
              <c16:uniqueId val="{00000007-40D2-45B5-B066-208E8048D4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15605</c:v>
                </c:pt>
                <c:pt idx="3">
                  <c:v>15601</c:v>
                </c:pt>
                <c:pt idx="6">
                  <c:v>15047</c:v>
                </c:pt>
                <c:pt idx="9">
                  <c:v>14547</c:v>
                </c:pt>
                <c:pt idx="12">
                  <c:v>11234</c:v>
                </c:pt>
              </c:numCache>
            </c:numRef>
          </c:val>
          <c:extLst>
            <c:ext xmlns:c16="http://schemas.microsoft.com/office/drawing/2014/chart" uri="{C3380CC4-5D6E-409C-BE32-E72D297353CC}">
              <c16:uniqueId val="{00000008-40D2-45B5-B066-208E8048D4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c:v>
                </c:pt>
                <c:pt idx="3">
                  <c:v>79</c:v>
                </c:pt>
                <c:pt idx="6">
                  <c:v>58</c:v>
                </c:pt>
                <c:pt idx="9">
                  <c:v>40</c:v>
                </c:pt>
                <c:pt idx="12">
                  <c:v>30</c:v>
                </c:pt>
              </c:numCache>
            </c:numRef>
          </c:val>
          <c:extLst>
            <c:ext xmlns:c16="http://schemas.microsoft.com/office/drawing/2014/chart" uri="{C3380CC4-5D6E-409C-BE32-E72D297353CC}">
              <c16:uniqueId val="{00000009-40D2-45B5-B066-208E8048D4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52588</c:v>
                </c:pt>
                <c:pt idx="3">
                  <c:v>50927</c:v>
                </c:pt>
                <c:pt idx="6">
                  <c:v>49168</c:v>
                </c:pt>
                <c:pt idx="9">
                  <c:v>47619</c:v>
                </c:pt>
                <c:pt idx="12">
                  <c:v>47682</c:v>
                </c:pt>
              </c:numCache>
            </c:numRef>
          </c:val>
          <c:extLst>
            <c:ext xmlns:c16="http://schemas.microsoft.com/office/drawing/2014/chart" uri="{C3380CC4-5D6E-409C-BE32-E72D297353CC}">
              <c16:uniqueId val="{0000000A-40D2-45B5-B066-208E8048D4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8610</c:v>
                </c:pt>
                <c:pt idx="2">
                  <c:v>#N/A</c:v>
                </c:pt>
                <c:pt idx="3">
                  <c:v>#N/A</c:v>
                </c:pt>
                <c:pt idx="4">
                  <c:v>7422</c:v>
                </c:pt>
                <c:pt idx="5">
                  <c:v>#N/A</c:v>
                </c:pt>
                <c:pt idx="6">
                  <c:v>#N/A</c:v>
                </c:pt>
                <c:pt idx="7">
                  <c:v>5317</c:v>
                </c:pt>
                <c:pt idx="8">
                  <c:v>#N/A</c:v>
                </c:pt>
                <c:pt idx="9">
                  <c:v>#N/A</c:v>
                </c:pt>
                <c:pt idx="10">
                  <c:v>3919</c:v>
                </c:pt>
                <c:pt idx="11">
                  <c:v>#N/A</c:v>
                </c:pt>
                <c:pt idx="12">
                  <c:v>#N/A</c:v>
                </c:pt>
                <c:pt idx="13">
                  <c:v>5500</c:v>
                </c:pt>
                <c:pt idx="14">
                  <c:v>#N/A</c:v>
                </c:pt>
              </c:numCache>
            </c:numRef>
          </c:val>
          <c:smooth val="0"/>
          <c:extLst>
            <c:ext xmlns:c16="http://schemas.microsoft.com/office/drawing/2014/chart" uri="{C3380CC4-5D6E-409C-BE32-E72D297353CC}">
              <c16:uniqueId val="{0000000B-40D2-45B5-B066-208E8048D4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2888</c:v>
                </c:pt>
                <c:pt idx="1">
                  <c:v>3011</c:v>
                </c:pt>
                <c:pt idx="2">
                  <c:v>3161</c:v>
                </c:pt>
              </c:numCache>
            </c:numRef>
          </c:val>
          <c:extLst>
            <c:ext xmlns:c16="http://schemas.microsoft.com/office/drawing/2014/chart" uri="{C3380CC4-5D6E-409C-BE32-E72D297353CC}">
              <c16:uniqueId val="{00000000-14F3-4FFD-A770-15FD5C44EE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360</c:v>
                </c:pt>
                <c:pt idx="1">
                  <c:v>360</c:v>
                </c:pt>
                <c:pt idx="2">
                  <c:v>451</c:v>
                </c:pt>
              </c:numCache>
            </c:numRef>
          </c:val>
          <c:extLst>
            <c:ext xmlns:c16="http://schemas.microsoft.com/office/drawing/2014/chart" uri="{C3380CC4-5D6E-409C-BE32-E72D297353CC}">
              <c16:uniqueId val="{00000001-14F3-4FFD-A770-15FD5C44EE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13151</c:v>
                </c:pt>
                <c:pt idx="1">
                  <c:v>13603</c:v>
                </c:pt>
                <c:pt idx="2">
                  <c:v>13762</c:v>
                </c:pt>
              </c:numCache>
            </c:numRef>
          </c:val>
          <c:extLst>
            <c:ext xmlns:c16="http://schemas.microsoft.com/office/drawing/2014/chart" uri="{C3380CC4-5D6E-409C-BE32-E72D297353CC}">
              <c16:uniqueId val="{00000002-14F3-4FFD-A770-15FD5C44EE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48,768
47,978
778.18
42,672,991
41,530,112
879,027
22,291,084
44,438,546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となったが，依然として類似団体平均を大きく下回っている。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を占めていることも数値を下げる原因となっている。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ポイントの改善となった</a:t>
          </a:r>
          <a:r>
            <a:rPr kumimoji="1" lang="ja-JP" altLang="ja-JP" sz="1100">
              <a:solidFill>
                <a:schemeClr val="dk1"/>
              </a:solidFill>
              <a:effectLst/>
              <a:latin typeface="+mn-lt"/>
              <a:ea typeface="+mn-ea"/>
              <a:cs typeface="+mn-cs"/>
            </a:rPr>
            <a:t>。歳入面では，</a:t>
          </a:r>
          <a:r>
            <a:rPr kumimoji="1" lang="ja-JP" altLang="en-US" sz="1100">
              <a:solidFill>
                <a:schemeClr val="dk1"/>
              </a:solidFill>
              <a:effectLst/>
              <a:latin typeface="+mn-lt"/>
              <a:ea typeface="+mn-ea"/>
              <a:cs typeface="+mn-cs"/>
            </a:rPr>
            <a:t>普通交付税の追加交付により増加したが，</a:t>
          </a: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全国的な物価</a:t>
          </a:r>
          <a:r>
            <a:rPr kumimoji="1" lang="ja-JP" altLang="ja-JP" sz="1100">
              <a:solidFill>
                <a:schemeClr val="dk1"/>
              </a:solidFill>
              <a:effectLst/>
              <a:latin typeface="+mn-lt"/>
              <a:ea typeface="+mn-ea"/>
              <a:cs typeface="+mn-cs"/>
            </a:rPr>
            <a:t>高騰の影響により物件費や補助費等が前年と比較し増加した。また，投資的経費の財源としている過疎対策事業債及び合併特例事業債等の地方債償還が多額である等により経常収支比率は依然高い水準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サイクルを意識した事業実施など効率的・効果的な財政運営に努め，経常経費の抑制・削減を図る。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157734</xdr:rowOff>
    </xdr:to>
    <xdr:cxnSp macro="">
      <xdr:nvCxnSpPr>
        <xdr:cNvPr id="130" name="直線コネクタ 129"/>
        <xdr:cNvCxnSpPr/>
      </xdr:nvCxnSpPr>
      <xdr:spPr>
        <a:xfrm flipV="1">
          <a:off x="4114800" y="109397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157734</xdr:rowOff>
    </xdr:to>
    <xdr:cxnSp macro="">
      <xdr:nvCxnSpPr>
        <xdr:cNvPr id="133" name="直線コネクタ 132"/>
        <xdr:cNvCxnSpPr/>
      </xdr:nvCxnSpPr>
      <xdr:spPr>
        <a:xfrm>
          <a:off x="3225800" y="1074674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114300</xdr:rowOff>
    </xdr:to>
    <xdr:cxnSp macro="">
      <xdr:nvCxnSpPr>
        <xdr:cNvPr id="136" name="直線コネクタ 135"/>
        <xdr:cNvCxnSpPr/>
      </xdr:nvCxnSpPr>
      <xdr:spPr>
        <a:xfrm flipV="1">
          <a:off x="2336800" y="107467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114300</xdr:rowOff>
    </xdr:to>
    <xdr:cxnSp macro="">
      <xdr:nvCxnSpPr>
        <xdr:cNvPr id="139" name="直線コネクタ 138"/>
        <xdr:cNvCxnSpPr/>
      </xdr:nvCxnSpPr>
      <xdr:spPr>
        <a:xfrm>
          <a:off x="14478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2" name="テキスト ボックス 151"/>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類似団体内平均値を上回っている要因としては，行政面積が広く，市町村合併により維持管理を要する施設が多いことや</a:t>
          </a:r>
          <a:r>
            <a:rPr kumimoji="1" lang="ja-JP" altLang="en-US" sz="1100">
              <a:solidFill>
                <a:schemeClr val="dk1"/>
              </a:solidFill>
              <a:effectLst/>
              <a:latin typeface="+mn-lt"/>
              <a:ea typeface="+mn-ea"/>
              <a:cs typeface="+mn-cs"/>
            </a:rPr>
            <a:t>全国的な人件費や物価高騰に伴い，</a:t>
          </a:r>
          <a:r>
            <a:rPr kumimoji="1" lang="ja-JP" altLang="ja-JP" sz="1100">
              <a:solidFill>
                <a:schemeClr val="dk1"/>
              </a:solidFill>
              <a:effectLst/>
              <a:latin typeface="+mn-lt"/>
              <a:ea typeface="+mn-ea"/>
              <a:cs typeface="+mn-cs"/>
            </a:rPr>
            <a:t>保育所運営及び一般廃棄物収集業務等の委託料が多額であること，県道の権限移譲を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59799</xdr:rowOff>
    </xdr:from>
    <xdr:to>
      <xdr:col>23</xdr:col>
      <xdr:colOff>133350</xdr:colOff>
      <xdr:row>86</xdr:row>
      <xdr:rowOff>73481</xdr:rowOff>
    </xdr:to>
    <xdr:cxnSp macro="">
      <xdr:nvCxnSpPr>
        <xdr:cNvPr id="193" name="直線コネクタ 192"/>
        <xdr:cNvCxnSpPr/>
      </xdr:nvCxnSpPr>
      <xdr:spPr>
        <a:xfrm flipV="1">
          <a:off x="4114800" y="14804499"/>
          <a:ext cx="8382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16968</xdr:rowOff>
    </xdr:from>
    <xdr:to>
      <xdr:col>19</xdr:col>
      <xdr:colOff>133350</xdr:colOff>
      <xdr:row>86</xdr:row>
      <xdr:rowOff>73481</xdr:rowOff>
    </xdr:to>
    <xdr:cxnSp macro="">
      <xdr:nvCxnSpPr>
        <xdr:cNvPr id="196" name="直線コネクタ 195"/>
        <xdr:cNvCxnSpPr/>
      </xdr:nvCxnSpPr>
      <xdr:spPr>
        <a:xfrm>
          <a:off x="3225800" y="14761668"/>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16968</xdr:rowOff>
    </xdr:from>
    <xdr:to>
      <xdr:col>15</xdr:col>
      <xdr:colOff>82550</xdr:colOff>
      <xdr:row>86</xdr:row>
      <xdr:rowOff>35596</xdr:rowOff>
    </xdr:to>
    <xdr:cxnSp macro="">
      <xdr:nvCxnSpPr>
        <xdr:cNvPr id="199" name="直線コネクタ 198"/>
        <xdr:cNvCxnSpPr/>
      </xdr:nvCxnSpPr>
      <xdr:spPr>
        <a:xfrm flipV="1">
          <a:off x="2336800" y="14761668"/>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13557</xdr:rowOff>
    </xdr:from>
    <xdr:to>
      <xdr:col>11</xdr:col>
      <xdr:colOff>31750</xdr:colOff>
      <xdr:row>86</xdr:row>
      <xdr:rowOff>35596</xdr:rowOff>
    </xdr:to>
    <xdr:cxnSp macro="">
      <xdr:nvCxnSpPr>
        <xdr:cNvPr id="202" name="直線コネクタ 201"/>
        <xdr:cNvCxnSpPr/>
      </xdr:nvCxnSpPr>
      <xdr:spPr>
        <a:xfrm>
          <a:off x="1447800" y="14758257"/>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8999</xdr:rowOff>
    </xdr:from>
    <xdr:to>
      <xdr:col>23</xdr:col>
      <xdr:colOff>184150</xdr:colOff>
      <xdr:row>86</xdr:row>
      <xdr:rowOff>110599</xdr:rowOff>
    </xdr:to>
    <xdr:sp macro="" textlink="">
      <xdr:nvSpPr>
        <xdr:cNvPr id="212" name="楕円 211"/>
        <xdr:cNvSpPr/>
      </xdr:nvSpPr>
      <xdr:spPr>
        <a:xfrm>
          <a:off x="4902200" y="14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152526</xdr:rowOff>
    </xdr:from>
    <xdr:ext cx="762000" cy="259045"/>
    <xdr:sp macro="" textlink="">
      <xdr:nvSpPr>
        <xdr:cNvPr id="213" name="人件費・物件費等の状況該当値テキスト"/>
        <xdr:cNvSpPr txBox="1"/>
      </xdr:nvSpPr>
      <xdr:spPr>
        <a:xfrm>
          <a:off x="5041900" y="1472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22681</xdr:rowOff>
    </xdr:from>
    <xdr:to>
      <xdr:col>19</xdr:col>
      <xdr:colOff>184150</xdr:colOff>
      <xdr:row>86</xdr:row>
      <xdr:rowOff>124281</xdr:rowOff>
    </xdr:to>
    <xdr:sp macro="" textlink="">
      <xdr:nvSpPr>
        <xdr:cNvPr id="214" name="楕円 213"/>
        <xdr:cNvSpPr/>
      </xdr:nvSpPr>
      <xdr:spPr>
        <a:xfrm>
          <a:off x="4064000" y="147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109058</xdr:rowOff>
    </xdr:from>
    <xdr:ext cx="736600" cy="259045"/>
    <xdr:sp macro="" textlink="">
      <xdr:nvSpPr>
        <xdr:cNvPr id="215" name="テキスト ボックス 214"/>
        <xdr:cNvSpPr txBox="1"/>
      </xdr:nvSpPr>
      <xdr:spPr>
        <a:xfrm>
          <a:off x="3733800" y="14853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137618</xdr:rowOff>
    </xdr:from>
    <xdr:to>
      <xdr:col>15</xdr:col>
      <xdr:colOff>133350</xdr:colOff>
      <xdr:row>86</xdr:row>
      <xdr:rowOff>67768</xdr:rowOff>
    </xdr:to>
    <xdr:sp macro="" textlink="">
      <xdr:nvSpPr>
        <xdr:cNvPr id="216" name="楕円 215"/>
        <xdr:cNvSpPr/>
      </xdr:nvSpPr>
      <xdr:spPr>
        <a:xfrm>
          <a:off x="3175000" y="14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52545</xdr:rowOff>
    </xdr:from>
    <xdr:ext cx="762000" cy="259045"/>
    <xdr:sp macro="" textlink="">
      <xdr:nvSpPr>
        <xdr:cNvPr id="217" name="テキスト ボックス 216"/>
        <xdr:cNvSpPr txBox="1"/>
      </xdr:nvSpPr>
      <xdr:spPr>
        <a:xfrm>
          <a:off x="2844800" y="1479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156246</xdr:rowOff>
    </xdr:from>
    <xdr:to>
      <xdr:col>11</xdr:col>
      <xdr:colOff>82550</xdr:colOff>
      <xdr:row>86</xdr:row>
      <xdr:rowOff>86396</xdr:rowOff>
    </xdr:to>
    <xdr:sp macro="" textlink="">
      <xdr:nvSpPr>
        <xdr:cNvPr id="218" name="楕円 217"/>
        <xdr:cNvSpPr/>
      </xdr:nvSpPr>
      <xdr:spPr>
        <a:xfrm>
          <a:off x="2286000" y="147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71173</xdr:rowOff>
    </xdr:from>
    <xdr:ext cx="762000" cy="259045"/>
    <xdr:sp macro="" textlink="">
      <xdr:nvSpPr>
        <xdr:cNvPr id="219" name="テキスト ボックス 218"/>
        <xdr:cNvSpPr txBox="1"/>
      </xdr:nvSpPr>
      <xdr:spPr>
        <a:xfrm>
          <a:off x="1955800" y="1481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134207</xdr:rowOff>
    </xdr:from>
    <xdr:to>
      <xdr:col>7</xdr:col>
      <xdr:colOff>31750</xdr:colOff>
      <xdr:row>86</xdr:row>
      <xdr:rowOff>64357</xdr:rowOff>
    </xdr:to>
    <xdr:sp macro="" textlink="">
      <xdr:nvSpPr>
        <xdr:cNvPr id="220" name="楕円 219"/>
        <xdr:cNvSpPr/>
      </xdr:nvSpPr>
      <xdr:spPr>
        <a:xfrm>
          <a:off x="1397000" y="147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49134</xdr:rowOff>
    </xdr:from>
    <xdr:ext cx="762000" cy="259045"/>
    <xdr:sp macro="" textlink="">
      <xdr:nvSpPr>
        <xdr:cNvPr id="221" name="テキスト ボックス 220"/>
        <xdr:cNvSpPr txBox="1"/>
      </xdr:nvSpPr>
      <xdr:spPr>
        <a:xfrm>
          <a:off x="1066800" y="1479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行財政改革等の取組により，類似団体内平均値から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下回っている。引き続き，給与水準の適正化を図る。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7" name="直線コネクタ 256"/>
        <xdr:cNvCxnSpPr/>
      </xdr:nvCxnSpPr>
      <xdr:spPr>
        <a:xfrm>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83457</xdr:rowOff>
    </xdr:to>
    <xdr:cxnSp macro="">
      <xdr:nvCxnSpPr>
        <xdr:cNvPr id="260" name="直線コネクタ 259"/>
        <xdr:cNvCxnSpPr/>
      </xdr:nvCxnSpPr>
      <xdr:spPr>
        <a:xfrm flipV="1">
          <a:off x="15290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3" name="直線コネクタ 262"/>
        <xdr:cNvCxnSpPr/>
      </xdr:nvCxnSpPr>
      <xdr:spPr>
        <a:xfrm>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66221</xdr:rowOff>
    </xdr:to>
    <xdr:cxnSp macro="">
      <xdr:nvCxnSpPr>
        <xdr:cNvPr id="266" name="直線コネクタ 265"/>
        <xdr:cNvCxnSpPr/>
      </xdr:nvCxnSpPr>
      <xdr:spPr>
        <a:xfrm>
          <a:off x="13512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9" name="テキスト ボックス 278"/>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市の面積が広大で，人口密度も小さく，支所及び直営の保育所を多く配置していることなどが，類似団体内平均値を上回っている要因と考えられる。</a:t>
          </a:r>
          <a:endParaRPr lang="ja-JP" altLang="ja-JP" sz="1400">
            <a:effectLst/>
          </a:endParaRPr>
        </a:p>
        <a:p>
          <a:r>
            <a:rPr kumimoji="1" lang="ja-JP" altLang="ja-JP" sz="1100">
              <a:solidFill>
                <a:schemeClr val="dk1"/>
              </a:solidFill>
              <a:effectLst/>
              <a:latin typeface="+mn-lt"/>
              <a:ea typeface="+mn-ea"/>
              <a:cs typeface="+mn-cs"/>
            </a:rPr>
            <a:t>　引き続き定員管理計画に基づいた職員数の適正化を図る中で，業務量や有事の際の体制等を考慮し，行政サービスの維持・向上をめざすとともに，年齢構成の適正化を重点とした取組を行う。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73176</xdr:rowOff>
    </xdr:to>
    <xdr:cxnSp macro="">
      <xdr:nvCxnSpPr>
        <xdr:cNvPr id="322" name="直線コネクタ 321"/>
        <xdr:cNvCxnSpPr/>
      </xdr:nvCxnSpPr>
      <xdr:spPr>
        <a:xfrm>
          <a:off x="16179800" y="10666306"/>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36406</xdr:rowOff>
    </xdr:to>
    <xdr:cxnSp macro="">
      <xdr:nvCxnSpPr>
        <xdr:cNvPr id="325" name="直線コネクタ 324"/>
        <xdr:cNvCxnSpPr/>
      </xdr:nvCxnSpPr>
      <xdr:spPr>
        <a:xfrm>
          <a:off x="15290800" y="1064677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16873</xdr:rowOff>
    </xdr:to>
    <xdr:cxnSp macro="">
      <xdr:nvCxnSpPr>
        <xdr:cNvPr id="328" name="直線コネクタ 327"/>
        <xdr:cNvCxnSpPr/>
      </xdr:nvCxnSpPr>
      <xdr:spPr>
        <a:xfrm>
          <a:off x="14401800" y="1062953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171087</xdr:rowOff>
    </xdr:from>
    <xdr:to>
      <xdr:col>68</xdr:col>
      <xdr:colOff>152400</xdr:colOff>
      <xdr:row>62</xdr:row>
      <xdr:rowOff>4233</xdr:rowOff>
    </xdr:to>
    <xdr:cxnSp macro="">
      <xdr:nvCxnSpPr>
        <xdr:cNvPr id="331" name="直線コネクタ 330"/>
        <xdr:cNvCxnSpPr/>
      </xdr:nvCxnSpPr>
      <xdr:spPr>
        <a:xfrm flipV="1">
          <a:off x="13512800" y="106295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22376</xdr:rowOff>
    </xdr:from>
    <xdr:to>
      <xdr:col>81</xdr:col>
      <xdr:colOff>95250</xdr:colOff>
      <xdr:row>62</xdr:row>
      <xdr:rowOff>123976</xdr:rowOff>
    </xdr:to>
    <xdr:sp macro="" textlink="">
      <xdr:nvSpPr>
        <xdr:cNvPr id="341" name="楕円 340"/>
        <xdr:cNvSpPr/>
      </xdr:nvSpPr>
      <xdr:spPr>
        <a:xfrm>
          <a:off x="16967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165903</xdr:rowOff>
    </xdr:from>
    <xdr:ext cx="762000" cy="259045"/>
    <xdr:sp macro="" textlink="">
      <xdr:nvSpPr>
        <xdr:cNvPr id="342" name="定員管理の状況該当値テキスト"/>
        <xdr:cNvSpPr txBox="1"/>
      </xdr:nvSpPr>
      <xdr:spPr>
        <a:xfrm>
          <a:off x="17106900" y="106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3" name="楕円 342"/>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71983</xdr:rowOff>
    </xdr:from>
    <xdr:ext cx="736600" cy="259045"/>
    <xdr:sp macro="" textlink="">
      <xdr:nvSpPr>
        <xdr:cNvPr id="344" name="テキスト ボックス 343"/>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5" name="楕円 344"/>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46" name="テキスト ボックス 345"/>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120287</xdr:rowOff>
    </xdr:from>
    <xdr:to>
      <xdr:col>68</xdr:col>
      <xdr:colOff>203200</xdr:colOff>
      <xdr:row>62</xdr:row>
      <xdr:rowOff>50437</xdr:rowOff>
    </xdr:to>
    <xdr:sp macro="" textlink="">
      <xdr:nvSpPr>
        <xdr:cNvPr id="347" name="楕円 346"/>
        <xdr:cNvSpPr/>
      </xdr:nvSpPr>
      <xdr:spPr>
        <a:xfrm>
          <a:off x="14351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48" name="テキスト ボックス 347"/>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9" name="楕円 348"/>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39810</xdr:rowOff>
    </xdr:from>
    <xdr:ext cx="762000" cy="259045"/>
    <xdr:sp macro="" textlink="">
      <xdr:nvSpPr>
        <xdr:cNvPr id="350" name="テキスト ボックス 349"/>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前年度と比較して</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した。平成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年度単年数値の影響が大きく，</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年平均で算定する実質公債費比率として</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した形となった。類似団体内平均値と比較すると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ポイント下回っている。</a:t>
          </a:r>
          <a:endParaRPr lang="ja-JP" altLang="ja-JP" sz="900">
            <a:effectLst/>
          </a:endParaRPr>
        </a:p>
        <a:p>
          <a:r>
            <a:rPr kumimoji="1" lang="ja-JP" altLang="ja-JP" sz="900">
              <a:solidFill>
                <a:schemeClr val="dk1"/>
              </a:solidFill>
              <a:effectLst/>
              <a:latin typeface="+mn-lt"/>
              <a:ea typeface="+mn-ea"/>
              <a:cs typeface="+mn-cs"/>
            </a:rPr>
            <a:t>　積極的な繰上償還等の実施や新規地方債発行額を償還元金以内に制限するなど地方債残高の削減を図っていることや，</a:t>
          </a:r>
          <a:r>
            <a:rPr kumimoji="1" lang="ja-JP" altLang="en-US" sz="900">
              <a:solidFill>
                <a:schemeClr val="dk1"/>
              </a:solidFill>
              <a:effectLst/>
              <a:latin typeface="+mn-lt"/>
              <a:ea typeface="+mn-ea"/>
              <a:cs typeface="+mn-cs"/>
            </a:rPr>
            <a:t>過疎対策事業債</a:t>
          </a:r>
          <a:r>
            <a:rPr kumimoji="1" lang="ja-JP" altLang="ja-JP" sz="900">
              <a:solidFill>
                <a:schemeClr val="dk1"/>
              </a:solidFill>
              <a:effectLst/>
              <a:latin typeface="+mn-lt"/>
              <a:ea typeface="+mn-ea"/>
              <a:cs typeface="+mn-cs"/>
            </a:rPr>
            <a:t>など交付税措置のある有利な起債を借入していることにより，単年度で見ると改善傾向である。</a:t>
          </a:r>
          <a:endParaRPr lang="ja-JP" altLang="ja-JP" sz="900">
            <a:effectLst/>
          </a:endParaRPr>
        </a:p>
        <a:p>
          <a:r>
            <a:rPr kumimoji="1" lang="ja-JP" altLang="ja-JP" sz="900">
              <a:solidFill>
                <a:schemeClr val="dk1"/>
              </a:solidFill>
              <a:effectLst/>
              <a:latin typeface="+mn-lt"/>
              <a:ea typeface="+mn-ea"/>
              <a:cs typeface="+mn-cs"/>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104019</xdr:rowOff>
    </xdr:to>
    <xdr:cxnSp macro="">
      <xdr:nvCxnSpPr>
        <xdr:cNvPr id="386" name="直線コネクタ 385"/>
        <xdr:cNvCxnSpPr/>
      </xdr:nvCxnSpPr>
      <xdr:spPr>
        <a:xfrm>
          <a:off x="16179800" y="69275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69548</xdr:rowOff>
    </xdr:to>
    <xdr:cxnSp macro="">
      <xdr:nvCxnSpPr>
        <xdr:cNvPr id="389" name="直線コネクタ 388"/>
        <xdr:cNvCxnSpPr/>
      </xdr:nvCxnSpPr>
      <xdr:spPr>
        <a:xfrm>
          <a:off x="15290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35076</xdr:rowOff>
    </xdr:to>
    <xdr:cxnSp macro="">
      <xdr:nvCxnSpPr>
        <xdr:cNvPr id="392" name="直線コネクタ 391"/>
        <xdr:cNvCxnSpPr/>
      </xdr:nvCxnSpPr>
      <xdr:spPr>
        <a:xfrm>
          <a:off x="14401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69548</xdr:rowOff>
    </xdr:to>
    <xdr:cxnSp macro="">
      <xdr:nvCxnSpPr>
        <xdr:cNvPr id="395" name="直線コネクタ 394"/>
        <xdr:cNvCxnSpPr/>
      </xdr:nvCxnSpPr>
      <xdr:spPr>
        <a:xfrm flipV="1">
          <a:off x="13512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5" name="楕円 404"/>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6"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7" name="楕円 406"/>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8" name="テキスト ボックス 407"/>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9" name="楕円 408"/>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10" name="テキスト ボックス 409"/>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3" name="楕円 412"/>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4" name="テキスト ボックス 413"/>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水道事業が水道広域連合企業団に移管したことに伴い，一般会計からの繰入額の取扱いについて変更し，それに伴い充当可能基金について変更したことにより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今後も継続して</a:t>
          </a:r>
          <a:r>
            <a:rPr kumimoji="1" lang="ja-JP" altLang="ja-JP" sz="1100">
              <a:solidFill>
                <a:schemeClr val="dk1"/>
              </a:solidFill>
              <a:effectLst/>
              <a:latin typeface="+mn-lt"/>
              <a:ea typeface="+mn-ea"/>
              <a:cs typeface="+mn-cs"/>
            </a:rPr>
            <a:t>繰上償還等の実施や新規地方債発行額を償還元金以内に制限するなど地方債残高の減少を図り，財政の健全化に努める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5745</xdr:rowOff>
    </xdr:from>
    <xdr:to>
      <xdr:col>81</xdr:col>
      <xdr:colOff>44450</xdr:colOff>
      <xdr:row>15</xdr:row>
      <xdr:rowOff>106862</xdr:rowOff>
    </xdr:to>
    <xdr:cxnSp macro="">
      <xdr:nvCxnSpPr>
        <xdr:cNvPr id="450" name="直線コネクタ 449"/>
        <xdr:cNvCxnSpPr/>
      </xdr:nvCxnSpPr>
      <xdr:spPr>
        <a:xfrm>
          <a:off x="16179800" y="2577495"/>
          <a:ext cx="8382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5745</xdr:rowOff>
    </xdr:from>
    <xdr:to>
      <xdr:col>77</xdr:col>
      <xdr:colOff>44450</xdr:colOff>
      <xdr:row>15</xdr:row>
      <xdr:rowOff>87328</xdr:rowOff>
    </xdr:to>
    <xdr:cxnSp macro="">
      <xdr:nvCxnSpPr>
        <xdr:cNvPr id="453" name="直線コネクタ 452"/>
        <xdr:cNvCxnSpPr/>
      </xdr:nvCxnSpPr>
      <xdr:spPr>
        <a:xfrm flipV="1">
          <a:off x="15290800" y="257749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87328</xdr:rowOff>
    </xdr:from>
    <xdr:to>
      <xdr:col>72</xdr:col>
      <xdr:colOff>203200</xdr:colOff>
      <xdr:row>16</xdr:row>
      <xdr:rowOff>75595</xdr:rowOff>
    </xdr:to>
    <xdr:cxnSp macro="">
      <xdr:nvCxnSpPr>
        <xdr:cNvPr id="456" name="直線コネクタ 455"/>
        <xdr:cNvCxnSpPr/>
      </xdr:nvCxnSpPr>
      <xdr:spPr>
        <a:xfrm flipV="1">
          <a:off x="14401800" y="2659078"/>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75595</xdr:rowOff>
    </xdr:from>
    <xdr:to>
      <xdr:col>68</xdr:col>
      <xdr:colOff>152400</xdr:colOff>
      <xdr:row>17</xdr:row>
      <xdr:rowOff>5262</xdr:rowOff>
    </xdr:to>
    <xdr:cxnSp macro="">
      <xdr:nvCxnSpPr>
        <xdr:cNvPr id="459" name="直線コネクタ 458"/>
        <xdr:cNvCxnSpPr/>
      </xdr:nvCxnSpPr>
      <xdr:spPr>
        <a:xfrm flipV="1">
          <a:off x="13512800" y="2818795"/>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56062</xdr:rowOff>
    </xdr:from>
    <xdr:to>
      <xdr:col>81</xdr:col>
      <xdr:colOff>95250</xdr:colOff>
      <xdr:row>15</xdr:row>
      <xdr:rowOff>157662</xdr:rowOff>
    </xdr:to>
    <xdr:sp macro="" textlink="">
      <xdr:nvSpPr>
        <xdr:cNvPr id="469" name="楕円 468"/>
        <xdr:cNvSpPr/>
      </xdr:nvSpPr>
      <xdr:spPr>
        <a:xfrm>
          <a:off x="169672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28139</xdr:rowOff>
    </xdr:from>
    <xdr:ext cx="762000" cy="259045"/>
    <xdr:sp macro="" textlink="">
      <xdr:nvSpPr>
        <xdr:cNvPr id="470" name="将来負担の状況該当値テキスト"/>
        <xdr:cNvSpPr txBox="1"/>
      </xdr:nvSpPr>
      <xdr:spPr>
        <a:xfrm>
          <a:off x="17106900" y="259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126395</xdr:rowOff>
    </xdr:from>
    <xdr:to>
      <xdr:col>77</xdr:col>
      <xdr:colOff>95250</xdr:colOff>
      <xdr:row>15</xdr:row>
      <xdr:rowOff>56545</xdr:rowOff>
    </xdr:to>
    <xdr:sp macro="" textlink="">
      <xdr:nvSpPr>
        <xdr:cNvPr id="471" name="楕円 470"/>
        <xdr:cNvSpPr/>
      </xdr:nvSpPr>
      <xdr:spPr>
        <a:xfrm>
          <a:off x="16129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41322</xdr:rowOff>
    </xdr:from>
    <xdr:ext cx="736600" cy="259045"/>
    <xdr:sp macro="" textlink="">
      <xdr:nvSpPr>
        <xdr:cNvPr id="472" name="テキスト ボックス 471"/>
        <xdr:cNvSpPr txBox="1"/>
      </xdr:nvSpPr>
      <xdr:spPr>
        <a:xfrm>
          <a:off x="15798800" y="261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36528</xdr:rowOff>
    </xdr:from>
    <xdr:to>
      <xdr:col>73</xdr:col>
      <xdr:colOff>44450</xdr:colOff>
      <xdr:row>15</xdr:row>
      <xdr:rowOff>138128</xdr:rowOff>
    </xdr:to>
    <xdr:sp macro="" textlink="">
      <xdr:nvSpPr>
        <xdr:cNvPr id="473" name="楕円 472"/>
        <xdr:cNvSpPr/>
      </xdr:nvSpPr>
      <xdr:spPr>
        <a:xfrm>
          <a:off x="15240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122905</xdr:rowOff>
    </xdr:from>
    <xdr:ext cx="762000" cy="259045"/>
    <xdr:sp macro="" textlink="">
      <xdr:nvSpPr>
        <xdr:cNvPr id="474" name="テキスト ボックス 473"/>
        <xdr:cNvSpPr txBox="1"/>
      </xdr:nvSpPr>
      <xdr:spPr>
        <a:xfrm>
          <a:off x="14909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24795</xdr:rowOff>
    </xdr:from>
    <xdr:to>
      <xdr:col>68</xdr:col>
      <xdr:colOff>203200</xdr:colOff>
      <xdr:row>16</xdr:row>
      <xdr:rowOff>126395</xdr:rowOff>
    </xdr:to>
    <xdr:sp macro="" textlink="">
      <xdr:nvSpPr>
        <xdr:cNvPr id="475" name="楕円 474"/>
        <xdr:cNvSpPr/>
      </xdr:nvSpPr>
      <xdr:spPr>
        <a:xfrm>
          <a:off x="14351000" y="2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111172</xdr:rowOff>
    </xdr:from>
    <xdr:ext cx="762000" cy="259045"/>
    <xdr:sp macro="" textlink="">
      <xdr:nvSpPr>
        <xdr:cNvPr id="476" name="テキスト ボックス 475"/>
        <xdr:cNvSpPr txBox="1"/>
      </xdr:nvSpPr>
      <xdr:spPr>
        <a:xfrm>
          <a:off x="14020800" y="285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125912</xdr:rowOff>
    </xdr:from>
    <xdr:to>
      <xdr:col>64</xdr:col>
      <xdr:colOff>152400</xdr:colOff>
      <xdr:row>17</xdr:row>
      <xdr:rowOff>56062</xdr:rowOff>
    </xdr:to>
    <xdr:sp macro="" textlink="">
      <xdr:nvSpPr>
        <xdr:cNvPr id="477" name="楕円 476"/>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40839</xdr:rowOff>
    </xdr:from>
    <xdr:ext cx="762000" cy="259045"/>
    <xdr:sp macro="" textlink="">
      <xdr:nvSpPr>
        <xdr:cNvPr id="478" name="テキスト ボックス 477"/>
        <xdr:cNvSpPr txBox="1"/>
      </xdr:nvSpPr>
      <xdr:spPr>
        <a:xfrm>
          <a:off x="13131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48,768
47,978
778.18
42,672,991
41,530,112
879,027
22,291,084
44,438,546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人口密度も小さく，支所及び直営の保育所を多く配置していることから，類似団体と比較して職員数が多いものの，経常収支比率に占める人件費比率は類似団体内平均値を継続して下回っている。これは，これまで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計画に沿った職員数の抑制を図った結果であり，今後もこの水準の維持に努める。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168910</xdr:rowOff>
    </xdr:to>
    <xdr:cxnSp macro="">
      <xdr:nvCxnSpPr>
        <xdr:cNvPr id="66" name="直線コネクタ 65"/>
        <xdr:cNvCxnSpPr/>
      </xdr:nvCxnSpPr>
      <xdr:spPr>
        <a:xfrm flipV="1">
          <a:off x="3987800" y="6055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168910</xdr:rowOff>
    </xdr:to>
    <xdr:cxnSp macro="">
      <xdr:nvCxnSpPr>
        <xdr:cNvPr id="69" name="直線コネクタ 68"/>
        <xdr:cNvCxnSpPr/>
      </xdr:nvCxnSpPr>
      <xdr:spPr>
        <a:xfrm>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58420</xdr:rowOff>
    </xdr:to>
    <xdr:cxnSp macro="">
      <xdr:nvCxnSpPr>
        <xdr:cNvPr id="72" name="直線コネクタ 71"/>
        <xdr:cNvCxnSpPr/>
      </xdr:nvCxnSpPr>
      <xdr:spPr>
        <a:xfrm flipV="1">
          <a:off x="2209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36</xdr:row>
      <xdr:rowOff>58420</xdr:rowOff>
    </xdr:to>
    <xdr:cxnSp macro="">
      <xdr:nvCxnSpPr>
        <xdr:cNvPr id="75" name="直線コネクタ 74"/>
        <xdr:cNvCxnSpPr/>
      </xdr:nvCxnSpPr>
      <xdr:spPr>
        <a:xfrm>
          <a:off x="1320800" y="58877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ポイント上回っている。これは，</a:t>
          </a:r>
          <a:r>
            <a:rPr kumimoji="1" lang="ja-JP" altLang="en-US" sz="1100">
              <a:solidFill>
                <a:schemeClr val="dk1"/>
              </a:solidFill>
              <a:effectLst/>
              <a:latin typeface="+mn-lt"/>
              <a:ea typeface="+mn-ea"/>
              <a:cs typeface="+mn-cs"/>
            </a:rPr>
            <a:t>全国的な物価</a:t>
          </a:r>
          <a:r>
            <a:rPr kumimoji="1" lang="ja-JP" altLang="ja-JP" sz="1100">
              <a:solidFill>
                <a:schemeClr val="dk1"/>
              </a:solidFill>
              <a:effectLst/>
              <a:latin typeface="+mn-lt"/>
              <a:ea typeface="+mn-ea"/>
              <a:cs typeface="+mn-cs"/>
            </a:rPr>
            <a:t>の高騰により，光熱水費や施設管理等をはじめとする委託料の増加が要因である。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31750</xdr:rowOff>
    </xdr:to>
    <xdr:cxnSp macro="">
      <xdr:nvCxnSpPr>
        <xdr:cNvPr id="127" name="直線コネクタ 126"/>
        <xdr:cNvCxnSpPr/>
      </xdr:nvCxnSpPr>
      <xdr:spPr>
        <a:xfrm>
          <a:off x="15671800" y="323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152400</xdr:rowOff>
    </xdr:to>
    <xdr:cxnSp macro="">
      <xdr:nvCxnSpPr>
        <xdr:cNvPr id="130" name="直線コネクタ 129"/>
        <xdr:cNvCxnSpPr/>
      </xdr:nvCxnSpPr>
      <xdr:spPr>
        <a:xfrm>
          <a:off x="14782800" y="3098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107950</xdr:rowOff>
    </xdr:to>
    <xdr:cxnSp macro="">
      <xdr:nvCxnSpPr>
        <xdr:cNvPr id="133" name="直線コネクタ 132"/>
        <xdr:cNvCxnSpPr/>
      </xdr:nvCxnSpPr>
      <xdr:spPr>
        <a:xfrm flipV="1">
          <a:off x="13893800" y="3098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22</xdr:row>
      <xdr:rowOff>12700</xdr:rowOff>
    </xdr:to>
    <xdr:cxnSp macro="">
      <xdr:nvCxnSpPr>
        <xdr:cNvPr id="136" name="直線コネクタ 135"/>
        <xdr:cNvCxnSpPr/>
      </xdr:nvCxnSpPr>
      <xdr:spPr>
        <a:xfrm flipV="1">
          <a:off x="13004800" y="3365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133350</xdr:rowOff>
    </xdr:from>
    <xdr:to>
      <xdr:col>65</xdr:col>
      <xdr:colOff>53975</xdr:colOff>
      <xdr:row>22</xdr:row>
      <xdr:rowOff>63500</xdr:rowOff>
    </xdr:to>
    <xdr:sp macro="" textlink="">
      <xdr:nvSpPr>
        <xdr:cNvPr id="154" name="楕円 153"/>
        <xdr:cNvSpPr/>
      </xdr:nvSpPr>
      <xdr:spPr>
        <a:xfrm>
          <a:off x="12954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48277</xdr:rowOff>
    </xdr:from>
    <xdr:ext cx="762000" cy="259045"/>
    <xdr:sp macro="" textlink="">
      <xdr:nvSpPr>
        <xdr:cNvPr id="155" name="テキスト ボックス 154"/>
        <xdr:cNvSpPr txBox="1"/>
      </xdr:nvSpPr>
      <xdr:spPr>
        <a:xfrm>
          <a:off x="12623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ものの，類似団体内平均値を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扶助費における資格審査等の適正化に努めるとともに各種手当等の</a:t>
          </a:r>
          <a:r>
            <a:rPr kumimoji="1" lang="ja-JP" altLang="en-US" sz="1100">
              <a:solidFill>
                <a:schemeClr val="dk1"/>
              </a:solidFill>
              <a:effectLst/>
              <a:latin typeface="+mn-lt"/>
              <a:ea typeface="+mn-ea"/>
              <a:cs typeface="+mn-cs"/>
            </a:rPr>
            <a:t>適正</a:t>
          </a:r>
          <a:r>
            <a:rPr kumimoji="1" lang="ja-JP" altLang="ja-JP" sz="1100">
              <a:solidFill>
                <a:schemeClr val="dk1"/>
              </a:solidFill>
              <a:effectLst/>
              <a:latin typeface="+mn-lt"/>
              <a:ea typeface="+mn-ea"/>
              <a:cs typeface="+mn-cs"/>
            </a:rPr>
            <a:t>事務を適正</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37846</xdr:rowOff>
    </xdr:to>
    <xdr:cxnSp macro="">
      <xdr:nvCxnSpPr>
        <xdr:cNvPr id="186" name="直線コネクタ 185"/>
        <xdr:cNvCxnSpPr/>
      </xdr:nvCxnSpPr>
      <xdr:spPr>
        <a:xfrm>
          <a:off x="3987800" y="94401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19558</xdr:rowOff>
    </xdr:to>
    <xdr:cxnSp macro="">
      <xdr:nvCxnSpPr>
        <xdr:cNvPr id="189" name="直線コネクタ 188"/>
        <xdr:cNvCxnSpPr/>
      </xdr:nvCxnSpPr>
      <xdr:spPr>
        <a:xfrm flipV="1">
          <a:off x="3098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55</xdr:row>
      <xdr:rowOff>19558</xdr:rowOff>
    </xdr:to>
    <xdr:cxnSp macro="">
      <xdr:nvCxnSpPr>
        <xdr:cNvPr id="192" name="直線コネクタ 191"/>
        <xdr:cNvCxnSpPr/>
      </xdr:nvCxnSpPr>
      <xdr:spPr>
        <a:xfrm>
          <a:off x="2209800" y="92938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53848</xdr:rowOff>
    </xdr:to>
    <xdr:cxnSp macro="">
      <xdr:nvCxnSpPr>
        <xdr:cNvPr id="195" name="直線コネクタ 194"/>
        <xdr:cNvCxnSpPr/>
      </xdr:nvCxnSpPr>
      <xdr:spPr>
        <a:xfrm flipV="1">
          <a:off x="1320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131064</xdr:rowOff>
    </xdr:from>
    <xdr:to>
      <xdr:col>20</xdr:col>
      <xdr:colOff>38100</xdr:colOff>
      <xdr:row>55</xdr:row>
      <xdr:rowOff>61214</xdr:rowOff>
    </xdr:to>
    <xdr:sp macro="" textlink="">
      <xdr:nvSpPr>
        <xdr:cNvPr id="207" name="楕円 206"/>
        <xdr:cNvSpPr/>
      </xdr:nvSpPr>
      <xdr:spPr>
        <a:xfrm>
          <a:off x="3937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71391</xdr:rowOff>
    </xdr:from>
    <xdr:ext cx="736600" cy="259045"/>
    <xdr:sp macro="" textlink="">
      <xdr:nvSpPr>
        <xdr:cNvPr id="208" name="テキスト ボックス 207"/>
        <xdr:cNvSpPr txBox="1"/>
      </xdr:nvSpPr>
      <xdr:spPr>
        <a:xfrm>
          <a:off x="3606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140208</xdr:rowOff>
    </xdr:from>
    <xdr:to>
      <xdr:col>15</xdr:col>
      <xdr:colOff>149225</xdr:colOff>
      <xdr:row>55</xdr:row>
      <xdr:rowOff>70358</xdr:rowOff>
    </xdr:to>
    <xdr:sp macro="" textlink="">
      <xdr:nvSpPr>
        <xdr:cNvPr id="209" name="楕円 208"/>
        <xdr:cNvSpPr/>
      </xdr:nvSpPr>
      <xdr:spPr>
        <a:xfrm>
          <a:off x="3048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80535</xdr:rowOff>
    </xdr:from>
    <xdr:ext cx="762000" cy="259045"/>
    <xdr:sp macro="" textlink="">
      <xdr:nvSpPr>
        <xdr:cNvPr id="210" name="テキスト ボックス 209"/>
        <xdr:cNvSpPr txBox="1"/>
      </xdr:nvSpPr>
      <xdr:spPr>
        <a:xfrm>
          <a:off x="2717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ポイント増加したものの，類似団体内平均値を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ポイント下回っている。数値は減少傾向にあるものの，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ため依然として保有する施設が多いことに加え，県道の権限移譲を受け入れていることにより維持補修費が多額となっている。今後とも公共施設等総合管理計画に基づき，公共施設の適正管理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127000</xdr:rowOff>
    </xdr:to>
    <xdr:cxnSp macro="">
      <xdr:nvCxnSpPr>
        <xdr:cNvPr id="247" name="直線コネクタ 246"/>
        <xdr:cNvCxnSpPr/>
      </xdr:nvCxnSpPr>
      <xdr:spPr>
        <a:xfrm>
          <a:off x="15671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50800</xdr:rowOff>
    </xdr:to>
    <xdr:cxnSp macro="">
      <xdr:nvCxnSpPr>
        <xdr:cNvPr id="250" name="直線コネクタ 249"/>
        <xdr:cNvCxnSpPr/>
      </xdr:nvCxnSpPr>
      <xdr:spPr>
        <a:xfrm>
          <a:off x="14782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88900</xdr:rowOff>
    </xdr:to>
    <xdr:cxnSp macro="">
      <xdr:nvCxnSpPr>
        <xdr:cNvPr id="253" name="直線コネクタ 252"/>
        <xdr:cNvCxnSpPr/>
      </xdr:nvCxnSpPr>
      <xdr:spPr>
        <a:xfrm flipV="1">
          <a:off x="13893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88900</xdr:rowOff>
    </xdr:to>
    <xdr:cxnSp macro="">
      <xdr:nvCxnSpPr>
        <xdr:cNvPr id="256" name="直線コネクタ 255"/>
        <xdr:cNvCxnSpPr/>
      </xdr:nvCxnSpPr>
      <xdr:spPr>
        <a:xfrm>
          <a:off x="13004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66" name="楕円 265"/>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67"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68" name="楕円 267"/>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69" name="テキスト ボックス 268"/>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0" name="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2" name="楕円 271"/>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3" name="テキスト ボックス 272"/>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4" name="楕円 273"/>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75" name="テキスト ボックス 274"/>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ポイント増加し，類似団体内平均値を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ポイント上回っている。これは病院事業会計への負担金などが多額となっていることに加え，物価高騰に伴う給付事業を実施したためである。</a:t>
          </a:r>
          <a:endParaRPr lang="ja-JP" altLang="ja-JP" sz="1400">
            <a:effectLst/>
          </a:endParaRPr>
        </a:p>
        <a:p>
          <a:r>
            <a:rPr kumimoji="1" lang="ja-JP" altLang="ja-JP" sz="1100">
              <a:solidFill>
                <a:schemeClr val="dk1"/>
              </a:solidFill>
              <a:effectLst/>
              <a:latin typeface="+mn-lt"/>
              <a:ea typeface="+mn-ea"/>
              <a:cs typeface="+mn-cs"/>
            </a:rPr>
            <a:t>　今後は，補助金等について，交付基準に基づき適正かつ公正な執行に努めるとともに，定期的に補助制度の見直しを行う。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30988</xdr:rowOff>
    </xdr:to>
    <xdr:cxnSp macro="">
      <xdr:nvCxnSpPr>
        <xdr:cNvPr id="305" name="直線コネクタ 304"/>
        <xdr:cNvCxnSpPr/>
      </xdr:nvCxnSpPr>
      <xdr:spPr>
        <a:xfrm>
          <a:off x="15671800" y="6518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08" name="直線コネクタ 307"/>
        <xdr:cNvCxnSpPr/>
      </xdr:nvCxnSpPr>
      <xdr:spPr>
        <a:xfrm>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129286</xdr:rowOff>
    </xdr:to>
    <xdr:cxnSp macro="">
      <xdr:nvCxnSpPr>
        <xdr:cNvPr id="311" name="直線コネクタ 310"/>
        <xdr:cNvCxnSpPr/>
      </xdr:nvCxnSpPr>
      <xdr:spPr>
        <a:xfrm>
          <a:off x="13893800" y="6472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14" name="直線コネクタ 313"/>
        <xdr:cNvCxnSpPr/>
      </xdr:nvCxnSpPr>
      <xdr:spPr>
        <a:xfrm flipV="1">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6" name="楕円 325"/>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7" name="テキスト ボックス 326"/>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0" name="楕円 329"/>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1" name="テキスト ボックス 330"/>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2" name="楕円 331"/>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3" name="テキスト ボックス 332"/>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0</xdr:rowOff>
    </xdr:from>
    <xdr:to>
      <xdr:col>24</xdr:col>
      <xdr:colOff>25400</xdr:colOff>
      <xdr:row>80</xdr:row>
      <xdr:rowOff>76200</xdr:rowOff>
    </xdr:to>
    <xdr:cxnSp macro="">
      <xdr:nvCxnSpPr>
        <xdr:cNvPr id="366" name="直線コネクタ 365"/>
        <xdr:cNvCxnSpPr/>
      </xdr:nvCxnSpPr>
      <xdr:spPr>
        <a:xfrm flipV="1">
          <a:off x="3987800" y="1371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44450</xdr:rowOff>
    </xdr:from>
    <xdr:to>
      <xdr:col>19</xdr:col>
      <xdr:colOff>187325</xdr:colOff>
      <xdr:row>80</xdr:row>
      <xdr:rowOff>76200</xdr:rowOff>
    </xdr:to>
    <xdr:cxnSp macro="">
      <xdr:nvCxnSpPr>
        <xdr:cNvPr id="369" name="直線コネクタ 368"/>
        <xdr:cNvCxnSpPr/>
      </xdr:nvCxnSpPr>
      <xdr:spPr>
        <a:xfrm>
          <a:off x="3098800" y="1358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44450</xdr:rowOff>
    </xdr:from>
    <xdr:to>
      <xdr:col>15</xdr:col>
      <xdr:colOff>98425</xdr:colOff>
      <xdr:row>80</xdr:row>
      <xdr:rowOff>38100</xdr:rowOff>
    </xdr:to>
    <xdr:cxnSp macro="">
      <xdr:nvCxnSpPr>
        <xdr:cNvPr id="372" name="直線コネクタ 371"/>
        <xdr:cNvCxnSpPr/>
      </xdr:nvCxnSpPr>
      <xdr:spPr>
        <a:xfrm flipV="1">
          <a:off x="2209800" y="1358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80</xdr:row>
      <xdr:rowOff>63500</xdr:rowOff>
    </xdr:to>
    <xdr:cxnSp macro="">
      <xdr:nvCxnSpPr>
        <xdr:cNvPr id="375" name="直線コネクタ 374"/>
        <xdr:cNvCxnSpPr/>
      </xdr:nvCxnSpPr>
      <xdr:spPr>
        <a:xfrm flipV="1">
          <a:off x="1320800" y="1375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120650</xdr:rowOff>
    </xdr:from>
    <xdr:to>
      <xdr:col>24</xdr:col>
      <xdr:colOff>76200</xdr:colOff>
      <xdr:row>80</xdr:row>
      <xdr:rowOff>50800</xdr:rowOff>
    </xdr:to>
    <xdr:sp macro="" textlink="">
      <xdr:nvSpPr>
        <xdr:cNvPr id="385" name="楕円 384"/>
        <xdr:cNvSpPr/>
      </xdr:nvSpPr>
      <xdr:spPr>
        <a:xfrm>
          <a:off x="47752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92727</xdr:rowOff>
    </xdr:from>
    <xdr:ext cx="762000" cy="259045"/>
    <xdr:sp macro="" textlink="">
      <xdr:nvSpPr>
        <xdr:cNvPr id="386" name="公債費該当値テキスト"/>
        <xdr:cNvSpPr txBox="1"/>
      </xdr:nvSpPr>
      <xdr:spPr>
        <a:xfrm>
          <a:off x="49149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25400</xdr:rowOff>
    </xdr:from>
    <xdr:to>
      <xdr:col>20</xdr:col>
      <xdr:colOff>38100</xdr:colOff>
      <xdr:row>80</xdr:row>
      <xdr:rowOff>127000</xdr:rowOff>
    </xdr:to>
    <xdr:sp macro="" textlink="">
      <xdr:nvSpPr>
        <xdr:cNvPr id="387" name="楕円 386"/>
        <xdr:cNvSpPr/>
      </xdr:nvSpPr>
      <xdr:spPr>
        <a:xfrm>
          <a:off x="3937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111777</xdr:rowOff>
    </xdr:from>
    <xdr:ext cx="736600" cy="259045"/>
    <xdr:sp macro="" textlink="">
      <xdr:nvSpPr>
        <xdr:cNvPr id="388" name="テキスト ボックス 387"/>
        <xdr:cNvSpPr txBox="1"/>
      </xdr:nvSpPr>
      <xdr:spPr>
        <a:xfrm>
          <a:off x="3606800" y="138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89" name="楕円 388"/>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80027</xdr:rowOff>
    </xdr:from>
    <xdr:ext cx="762000" cy="259045"/>
    <xdr:sp macro="" textlink="">
      <xdr:nvSpPr>
        <xdr:cNvPr id="390" name="テキスト ボックス 389"/>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91" name="楕円 390"/>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92" name="テキスト ボックス 391"/>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12700</xdr:rowOff>
    </xdr:from>
    <xdr:to>
      <xdr:col>6</xdr:col>
      <xdr:colOff>171450</xdr:colOff>
      <xdr:row>80</xdr:row>
      <xdr:rowOff>114300</xdr:rowOff>
    </xdr:to>
    <xdr:sp macro="" textlink="">
      <xdr:nvSpPr>
        <xdr:cNvPr id="393" name="楕円 392"/>
        <xdr:cNvSpPr/>
      </xdr:nvSpPr>
      <xdr:spPr>
        <a:xfrm>
          <a:off x="1270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99077</xdr:rowOff>
    </xdr:from>
    <xdr:ext cx="762000" cy="259045"/>
    <xdr:sp macro="" textlink="">
      <xdr:nvSpPr>
        <xdr:cNvPr id="394" name="テキスト ボックス 393"/>
        <xdr:cNvSpPr txBox="1"/>
      </xdr:nvSpPr>
      <xdr:spPr>
        <a:xfrm>
          <a:off x="939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ポイント上回っている。電気料金等の高騰</a:t>
          </a:r>
          <a:r>
            <a:rPr kumimoji="1" lang="ja-JP" altLang="en-US" sz="1100">
              <a:solidFill>
                <a:schemeClr val="dk1"/>
              </a:solidFill>
              <a:effectLst/>
              <a:latin typeface="+mn-lt"/>
              <a:ea typeface="+mn-ea"/>
              <a:cs typeface="+mn-cs"/>
            </a:rPr>
            <a:t>等に伴う，</a:t>
          </a:r>
          <a:r>
            <a:rPr kumimoji="1" lang="ja-JP" altLang="ja-JP" sz="1100">
              <a:solidFill>
                <a:schemeClr val="dk1"/>
              </a:solidFill>
              <a:effectLst/>
              <a:latin typeface="+mn-lt"/>
              <a:ea typeface="+mn-ea"/>
              <a:cs typeface="+mn-cs"/>
            </a:rPr>
            <a:t>施設管理に係る委託料をはじめとする物件費，補助費等は増加しているため，今後とも事務事業の見直しを行うとともに，歳入確保と経費節減に努める。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162923</xdr:rowOff>
    </xdr:from>
    <xdr:to>
      <xdr:col>82</xdr:col>
      <xdr:colOff>107950</xdr:colOff>
      <xdr:row>77</xdr:row>
      <xdr:rowOff>4536</xdr:rowOff>
    </xdr:to>
    <xdr:cxnSp macro="">
      <xdr:nvCxnSpPr>
        <xdr:cNvPr id="429" name="直線コネクタ 428"/>
        <xdr:cNvCxnSpPr/>
      </xdr:nvCxnSpPr>
      <xdr:spPr>
        <a:xfrm>
          <a:off x="15671800" y="13193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76</xdr:row>
      <xdr:rowOff>162923</xdr:rowOff>
    </xdr:to>
    <xdr:cxnSp macro="">
      <xdr:nvCxnSpPr>
        <xdr:cNvPr id="432" name="直線コネクタ 431"/>
        <xdr:cNvCxnSpPr/>
      </xdr:nvCxnSpPr>
      <xdr:spPr>
        <a:xfrm>
          <a:off x="14782800" y="1301024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151493</xdr:rowOff>
    </xdr:from>
    <xdr:to>
      <xdr:col>73</xdr:col>
      <xdr:colOff>180975</xdr:colOff>
      <xdr:row>76</xdr:row>
      <xdr:rowOff>123734</xdr:rowOff>
    </xdr:to>
    <xdr:cxnSp macro="">
      <xdr:nvCxnSpPr>
        <xdr:cNvPr id="435" name="直線コネクタ 434"/>
        <xdr:cNvCxnSpPr/>
      </xdr:nvCxnSpPr>
      <xdr:spPr>
        <a:xfrm flipV="1">
          <a:off x="13893800" y="1301024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123734</xdr:rowOff>
    </xdr:to>
    <xdr:cxnSp macro="">
      <xdr:nvCxnSpPr>
        <xdr:cNvPr id="438" name="直線コネクタ 437"/>
        <xdr:cNvCxnSpPr/>
      </xdr:nvCxnSpPr>
      <xdr:spPr>
        <a:xfrm>
          <a:off x="13004800" y="13140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8" name="楕円 447"/>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97263</xdr:rowOff>
    </xdr:from>
    <xdr:ext cx="762000" cy="259045"/>
    <xdr:sp macro="" textlink="">
      <xdr:nvSpPr>
        <xdr:cNvPr id="449" name="公債費以外該当値テキスト"/>
        <xdr:cNvSpPr txBox="1"/>
      </xdr:nvSpPr>
      <xdr:spPr>
        <a:xfrm>
          <a:off x="16598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112123</xdr:rowOff>
    </xdr:from>
    <xdr:to>
      <xdr:col>78</xdr:col>
      <xdr:colOff>120650</xdr:colOff>
      <xdr:row>77</xdr:row>
      <xdr:rowOff>42273</xdr:rowOff>
    </xdr:to>
    <xdr:sp macro="" textlink="">
      <xdr:nvSpPr>
        <xdr:cNvPr id="450" name="楕円 449"/>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27050</xdr:rowOff>
    </xdr:from>
    <xdr:ext cx="736600" cy="259045"/>
    <xdr:sp macro="" textlink="">
      <xdr:nvSpPr>
        <xdr:cNvPr id="451" name="テキスト ボックス 450"/>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52" name="楕円 451"/>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53" name="テキスト ボックス 452"/>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4" name="楕円 453"/>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159311</xdr:rowOff>
    </xdr:from>
    <xdr:ext cx="762000" cy="259045"/>
    <xdr:sp macro="" textlink="">
      <xdr:nvSpPr>
        <xdr:cNvPr id="455" name="テキスト ボックス 454"/>
        <xdr:cNvSpPr txBox="1"/>
      </xdr:nvSpPr>
      <xdr:spPr>
        <a:xfrm>
          <a:off x="13512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6" name="楕円 455"/>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57" name="テキスト ボックス 456"/>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123469</xdr:rowOff>
    </xdr:from>
    <xdr:to>
      <xdr:col>29</xdr:col>
      <xdr:colOff>127000</xdr:colOff>
      <xdr:row>16</xdr:row>
      <xdr:rowOff>1968</xdr:rowOff>
    </xdr:to>
    <xdr:cxnSp macro="">
      <xdr:nvCxnSpPr>
        <xdr:cNvPr id="50" name="直線コネクタ 49"/>
        <xdr:cNvCxnSpPr/>
      </xdr:nvCxnSpPr>
      <xdr:spPr bwMode="auto">
        <a:xfrm flipV="1">
          <a:off x="5003800" y="2742844"/>
          <a:ext cx="6477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143751</xdr:rowOff>
    </xdr:from>
    <xdr:to>
      <xdr:col>26</xdr:col>
      <xdr:colOff>50800</xdr:colOff>
      <xdr:row>16</xdr:row>
      <xdr:rowOff>1968</xdr:rowOff>
    </xdr:to>
    <xdr:cxnSp macro="">
      <xdr:nvCxnSpPr>
        <xdr:cNvPr id="53" name="直線コネクタ 52"/>
        <xdr:cNvCxnSpPr/>
      </xdr:nvCxnSpPr>
      <xdr:spPr bwMode="auto">
        <a:xfrm>
          <a:off x="4305300" y="2763126"/>
          <a:ext cx="698500" cy="2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143751</xdr:rowOff>
    </xdr:from>
    <xdr:to>
      <xdr:col>22</xdr:col>
      <xdr:colOff>114300</xdr:colOff>
      <xdr:row>15</xdr:row>
      <xdr:rowOff>169723</xdr:rowOff>
    </xdr:to>
    <xdr:cxnSp macro="">
      <xdr:nvCxnSpPr>
        <xdr:cNvPr id="56" name="直線コネクタ 55"/>
        <xdr:cNvCxnSpPr/>
      </xdr:nvCxnSpPr>
      <xdr:spPr bwMode="auto">
        <a:xfrm flipV="1">
          <a:off x="3606800" y="2763126"/>
          <a:ext cx="698500" cy="2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169723</xdr:rowOff>
    </xdr:from>
    <xdr:to>
      <xdr:col>18</xdr:col>
      <xdr:colOff>177800</xdr:colOff>
      <xdr:row>16</xdr:row>
      <xdr:rowOff>38392</xdr:rowOff>
    </xdr:to>
    <xdr:cxnSp macro="">
      <xdr:nvCxnSpPr>
        <xdr:cNvPr id="59" name="直線コネクタ 58"/>
        <xdr:cNvCxnSpPr/>
      </xdr:nvCxnSpPr>
      <xdr:spPr bwMode="auto">
        <a:xfrm flipV="1">
          <a:off x="2908300" y="2789098"/>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72669</xdr:rowOff>
    </xdr:from>
    <xdr:to>
      <xdr:col>29</xdr:col>
      <xdr:colOff>177800</xdr:colOff>
      <xdr:row>16</xdr:row>
      <xdr:rowOff>2819</xdr:rowOff>
    </xdr:to>
    <xdr:sp macro="" textlink="">
      <xdr:nvSpPr>
        <xdr:cNvPr id="69" name="楕円 68"/>
        <xdr:cNvSpPr/>
      </xdr:nvSpPr>
      <xdr:spPr bwMode="auto">
        <a:xfrm>
          <a:off x="5600700" y="26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89196</xdr:rowOff>
    </xdr:from>
    <xdr:ext cx="762000" cy="259045"/>
    <xdr:sp macro="" textlink="">
      <xdr:nvSpPr>
        <xdr:cNvPr id="70" name="人口1人当たり決算額の推移該当値テキスト130"/>
        <xdr:cNvSpPr txBox="1"/>
      </xdr:nvSpPr>
      <xdr:spPr>
        <a:xfrm>
          <a:off x="5740400" y="25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122618</xdr:rowOff>
    </xdr:from>
    <xdr:to>
      <xdr:col>26</xdr:col>
      <xdr:colOff>101600</xdr:colOff>
      <xdr:row>16</xdr:row>
      <xdr:rowOff>52768</xdr:rowOff>
    </xdr:to>
    <xdr:sp macro="" textlink="">
      <xdr:nvSpPr>
        <xdr:cNvPr id="71" name="楕円 70"/>
        <xdr:cNvSpPr/>
      </xdr:nvSpPr>
      <xdr:spPr bwMode="auto">
        <a:xfrm>
          <a:off x="4953000" y="274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62945</xdr:rowOff>
    </xdr:from>
    <xdr:ext cx="736600" cy="259045"/>
    <xdr:sp macro="" textlink="">
      <xdr:nvSpPr>
        <xdr:cNvPr id="72" name="テキスト ボックス 71"/>
        <xdr:cNvSpPr txBox="1"/>
      </xdr:nvSpPr>
      <xdr:spPr>
        <a:xfrm>
          <a:off x="4622800" y="251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92951</xdr:rowOff>
    </xdr:from>
    <xdr:to>
      <xdr:col>22</xdr:col>
      <xdr:colOff>165100</xdr:colOff>
      <xdr:row>16</xdr:row>
      <xdr:rowOff>23101</xdr:rowOff>
    </xdr:to>
    <xdr:sp macro="" textlink="">
      <xdr:nvSpPr>
        <xdr:cNvPr id="73" name="楕円 72"/>
        <xdr:cNvSpPr/>
      </xdr:nvSpPr>
      <xdr:spPr bwMode="auto">
        <a:xfrm>
          <a:off x="4254500" y="271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33278</xdr:rowOff>
    </xdr:from>
    <xdr:ext cx="762000" cy="259045"/>
    <xdr:sp macro="" textlink="">
      <xdr:nvSpPr>
        <xdr:cNvPr id="74" name="テキスト ボックス 73"/>
        <xdr:cNvSpPr txBox="1"/>
      </xdr:nvSpPr>
      <xdr:spPr>
        <a:xfrm>
          <a:off x="3924300" y="248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118923</xdr:rowOff>
    </xdr:from>
    <xdr:to>
      <xdr:col>19</xdr:col>
      <xdr:colOff>38100</xdr:colOff>
      <xdr:row>16</xdr:row>
      <xdr:rowOff>49073</xdr:rowOff>
    </xdr:to>
    <xdr:sp macro="" textlink="">
      <xdr:nvSpPr>
        <xdr:cNvPr id="75" name="楕円 74"/>
        <xdr:cNvSpPr/>
      </xdr:nvSpPr>
      <xdr:spPr bwMode="auto">
        <a:xfrm>
          <a:off x="3556000" y="273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59250</xdr:rowOff>
    </xdr:from>
    <xdr:ext cx="762000" cy="259045"/>
    <xdr:sp macro="" textlink="">
      <xdr:nvSpPr>
        <xdr:cNvPr id="76" name="テキスト ボックス 75"/>
        <xdr:cNvSpPr txBox="1"/>
      </xdr:nvSpPr>
      <xdr:spPr>
        <a:xfrm>
          <a:off x="3225800" y="250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159042</xdr:rowOff>
    </xdr:from>
    <xdr:to>
      <xdr:col>15</xdr:col>
      <xdr:colOff>101600</xdr:colOff>
      <xdr:row>16</xdr:row>
      <xdr:rowOff>89192</xdr:rowOff>
    </xdr:to>
    <xdr:sp macro="" textlink="">
      <xdr:nvSpPr>
        <xdr:cNvPr id="77" name="楕円 76"/>
        <xdr:cNvSpPr/>
      </xdr:nvSpPr>
      <xdr:spPr bwMode="auto">
        <a:xfrm>
          <a:off x="2857500" y="277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99369</xdr:rowOff>
    </xdr:from>
    <xdr:ext cx="762000" cy="259045"/>
    <xdr:sp macro="" textlink="">
      <xdr:nvSpPr>
        <xdr:cNvPr id="78" name="テキスト ボックス 77"/>
        <xdr:cNvSpPr txBox="1"/>
      </xdr:nvSpPr>
      <xdr:spPr>
        <a:xfrm>
          <a:off x="2527300" y="254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99633</xdr:rowOff>
    </xdr:from>
    <xdr:to>
      <xdr:col>29</xdr:col>
      <xdr:colOff>127000</xdr:colOff>
      <xdr:row>35</xdr:row>
      <xdr:rowOff>152407</xdr:rowOff>
    </xdr:to>
    <xdr:cxnSp macro="">
      <xdr:nvCxnSpPr>
        <xdr:cNvPr id="114" name="直線コネクタ 113"/>
        <xdr:cNvCxnSpPr/>
      </xdr:nvCxnSpPr>
      <xdr:spPr bwMode="auto">
        <a:xfrm>
          <a:off x="5003800" y="6709983"/>
          <a:ext cx="6477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99633</xdr:rowOff>
    </xdr:from>
    <xdr:to>
      <xdr:col>26</xdr:col>
      <xdr:colOff>50800</xdr:colOff>
      <xdr:row>35</xdr:row>
      <xdr:rowOff>246852</xdr:rowOff>
    </xdr:to>
    <xdr:cxnSp macro="">
      <xdr:nvCxnSpPr>
        <xdr:cNvPr id="117" name="直線コネクタ 116"/>
        <xdr:cNvCxnSpPr/>
      </xdr:nvCxnSpPr>
      <xdr:spPr bwMode="auto">
        <a:xfrm flipV="1">
          <a:off x="4305300" y="6709983"/>
          <a:ext cx="698500" cy="14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246852</xdr:rowOff>
    </xdr:from>
    <xdr:to>
      <xdr:col>22</xdr:col>
      <xdr:colOff>114300</xdr:colOff>
      <xdr:row>35</xdr:row>
      <xdr:rowOff>289665</xdr:rowOff>
    </xdr:to>
    <xdr:cxnSp macro="">
      <xdr:nvCxnSpPr>
        <xdr:cNvPr id="120" name="直線コネクタ 119"/>
        <xdr:cNvCxnSpPr/>
      </xdr:nvCxnSpPr>
      <xdr:spPr bwMode="auto">
        <a:xfrm flipV="1">
          <a:off x="3606800" y="6857202"/>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289665</xdr:rowOff>
    </xdr:from>
    <xdr:to>
      <xdr:col>18</xdr:col>
      <xdr:colOff>177800</xdr:colOff>
      <xdr:row>35</xdr:row>
      <xdr:rowOff>292800</xdr:rowOff>
    </xdr:to>
    <xdr:cxnSp macro="">
      <xdr:nvCxnSpPr>
        <xdr:cNvPr id="123" name="直線コネクタ 122"/>
        <xdr:cNvCxnSpPr/>
      </xdr:nvCxnSpPr>
      <xdr:spPr bwMode="auto">
        <a:xfrm flipV="1">
          <a:off x="2908300" y="6900015"/>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101607</xdr:rowOff>
    </xdr:from>
    <xdr:to>
      <xdr:col>29</xdr:col>
      <xdr:colOff>177800</xdr:colOff>
      <xdr:row>35</xdr:row>
      <xdr:rowOff>203207</xdr:rowOff>
    </xdr:to>
    <xdr:sp macro="" textlink="">
      <xdr:nvSpPr>
        <xdr:cNvPr id="133" name="楕円 132"/>
        <xdr:cNvSpPr/>
      </xdr:nvSpPr>
      <xdr:spPr bwMode="auto">
        <a:xfrm>
          <a:off x="5600700" y="671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289584</xdr:rowOff>
    </xdr:from>
    <xdr:ext cx="762000" cy="259045"/>
    <xdr:sp macro="" textlink="">
      <xdr:nvSpPr>
        <xdr:cNvPr id="134" name="人口1人当たり決算額の推移該当値テキスト445"/>
        <xdr:cNvSpPr txBox="1"/>
      </xdr:nvSpPr>
      <xdr:spPr>
        <a:xfrm>
          <a:off x="5740400" y="655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48833</xdr:rowOff>
    </xdr:from>
    <xdr:to>
      <xdr:col>26</xdr:col>
      <xdr:colOff>101600</xdr:colOff>
      <xdr:row>35</xdr:row>
      <xdr:rowOff>150433</xdr:rowOff>
    </xdr:to>
    <xdr:sp macro="" textlink="">
      <xdr:nvSpPr>
        <xdr:cNvPr id="135" name="楕円 134"/>
        <xdr:cNvSpPr/>
      </xdr:nvSpPr>
      <xdr:spPr bwMode="auto">
        <a:xfrm>
          <a:off x="49530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160610</xdr:rowOff>
    </xdr:from>
    <xdr:ext cx="736600" cy="259045"/>
    <xdr:sp macro="" textlink="">
      <xdr:nvSpPr>
        <xdr:cNvPr id="136" name="テキスト ボックス 135"/>
        <xdr:cNvSpPr txBox="1"/>
      </xdr:nvSpPr>
      <xdr:spPr>
        <a:xfrm>
          <a:off x="4622800" y="642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196052</xdr:rowOff>
    </xdr:from>
    <xdr:to>
      <xdr:col>22</xdr:col>
      <xdr:colOff>165100</xdr:colOff>
      <xdr:row>35</xdr:row>
      <xdr:rowOff>297652</xdr:rowOff>
    </xdr:to>
    <xdr:sp macro="" textlink="">
      <xdr:nvSpPr>
        <xdr:cNvPr id="137" name="楕円 136"/>
        <xdr:cNvSpPr/>
      </xdr:nvSpPr>
      <xdr:spPr bwMode="auto">
        <a:xfrm>
          <a:off x="4254500" y="680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307829</xdr:rowOff>
    </xdr:from>
    <xdr:ext cx="762000" cy="259045"/>
    <xdr:sp macro="" textlink="">
      <xdr:nvSpPr>
        <xdr:cNvPr id="138" name="テキスト ボックス 137"/>
        <xdr:cNvSpPr txBox="1"/>
      </xdr:nvSpPr>
      <xdr:spPr>
        <a:xfrm>
          <a:off x="3924300" y="657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238865</xdr:rowOff>
    </xdr:from>
    <xdr:to>
      <xdr:col>19</xdr:col>
      <xdr:colOff>38100</xdr:colOff>
      <xdr:row>35</xdr:row>
      <xdr:rowOff>340465</xdr:rowOff>
    </xdr:to>
    <xdr:sp macro="" textlink="">
      <xdr:nvSpPr>
        <xdr:cNvPr id="139" name="楕円 138"/>
        <xdr:cNvSpPr/>
      </xdr:nvSpPr>
      <xdr:spPr bwMode="auto">
        <a:xfrm>
          <a:off x="3556000" y="684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7742</xdr:rowOff>
    </xdr:from>
    <xdr:ext cx="762000" cy="259045"/>
    <xdr:sp macro="" textlink="">
      <xdr:nvSpPr>
        <xdr:cNvPr id="140" name="テキスト ボックス 139"/>
        <xdr:cNvSpPr txBox="1"/>
      </xdr:nvSpPr>
      <xdr:spPr>
        <a:xfrm>
          <a:off x="3225800" y="661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242000</xdr:rowOff>
    </xdr:from>
    <xdr:to>
      <xdr:col>15</xdr:col>
      <xdr:colOff>101600</xdr:colOff>
      <xdr:row>36</xdr:row>
      <xdr:rowOff>700</xdr:rowOff>
    </xdr:to>
    <xdr:sp macro="" textlink="">
      <xdr:nvSpPr>
        <xdr:cNvPr id="141" name="楕円 140"/>
        <xdr:cNvSpPr/>
      </xdr:nvSpPr>
      <xdr:spPr bwMode="auto">
        <a:xfrm>
          <a:off x="2857500" y="685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10877</xdr:rowOff>
    </xdr:from>
    <xdr:ext cx="762000" cy="259045"/>
    <xdr:sp macro="" textlink="">
      <xdr:nvSpPr>
        <xdr:cNvPr id="142" name="テキスト ボックス 141"/>
        <xdr:cNvSpPr txBox="1"/>
      </xdr:nvSpPr>
      <xdr:spPr>
        <a:xfrm>
          <a:off x="2527300" y="66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48,768
47,978
778.18
42,672,991
41,530,112
879,027
22,291,084
44,438,546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110312</xdr:rowOff>
    </xdr:from>
    <xdr:to>
      <xdr:col>24</xdr:col>
      <xdr:colOff>63500</xdr:colOff>
      <xdr:row>35</xdr:row>
      <xdr:rowOff>120383</xdr:rowOff>
    </xdr:to>
    <xdr:cxnSp macro="">
      <xdr:nvCxnSpPr>
        <xdr:cNvPr id="61" name="直線コネクタ 60"/>
        <xdr:cNvCxnSpPr/>
      </xdr:nvCxnSpPr>
      <xdr:spPr>
        <a:xfrm>
          <a:off x="3797300" y="6111062"/>
          <a:ext cx="8382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110312</xdr:rowOff>
    </xdr:from>
    <xdr:to>
      <xdr:col>19</xdr:col>
      <xdr:colOff>177800</xdr:colOff>
      <xdr:row>35</xdr:row>
      <xdr:rowOff>120561</xdr:rowOff>
    </xdr:to>
    <xdr:cxnSp macro="">
      <xdr:nvCxnSpPr>
        <xdr:cNvPr id="64" name="直線コネクタ 63"/>
        <xdr:cNvCxnSpPr/>
      </xdr:nvCxnSpPr>
      <xdr:spPr>
        <a:xfrm flipV="1">
          <a:off x="2908300" y="611106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120561</xdr:rowOff>
    </xdr:from>
    <xdr:to>
      <xdr:col>15</xdr:col>
      <xdr:colOff>50800</xdr:colOff>
      <xdr:row>35</xdr:row>
      <xdr:rowOff>123647</xdr:rowOff>
    </xdr:to>
    <xdr:cxnSp macro="">
      <xdr:nvCxnSpPr>
        <xdr:cNvPr id="67" name="直線コネクタ 66"/>
        <xdr:cNvCxnSpPr/>
      </xdr:nvCxnSpPr>
      <xdr:spPr>
        <a:xfrm flipV="1">
          <a:off x="2019300" y="612131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123647</xdr:rowOff>
    </xdr:from>
    <xdr:to>
      <xdr:col>10</xdr:col>
      <xdr:colOff>114300</xdr:colOff>
      <xdr:row>37</xdr:row>
      <xdr:rowOff>83757</xdr:rowOff>
    </xdr:to>
    <xdr:cxnSp macro="">
      <xdr:nvCxnSpPr>
        <xdr:cNvPr id="70" name="直線コネクタ 69"/>
        <xdr:cNvCxnSpPr/>
      </xdr:nvCxnSpPr>
      <xdr:spPr>
        <a:xfrm flipV="1">
          <a:off x="1130300" y="6124397"/>
          <a:ext cx="889000" cy="3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69583</xdr:rowOff>
    </xdr:from>
    <xdr:to>
      <xdr:col>24</xdr:col>
      <xdr:colOff>114300</xdr:colOff>
      <xdr:row>35</xdr:row>
      <xdr:rowOff>171183</xdr:rowOff>
    </xdr:to>
    <xdr:sp macro="" textlink="">
      <xdr:nvSpPr>
        <xdr:cNvPr id="80" name="楕円 79"/>
        <xdr:cNvSpPr/>
      </xdr:nvSpPr>
      <xdr:spPr>
        <a:xfrm>
          <a:off x="4584700" y="60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92460</xdr:rowOff>
    </xdr:from>
    <xdr:ext cx="599010" cy="259045"/>
    <xdr:sp macro="" textlink="">
      <xdr:nvSpPr>
        <xdr:cNvPr id="81" name="人件費該当値テキスト"/>
        <xdr:cNvSpPr txBox="1"/>
      </xdr:nvSpPr>
      <xdr:spPr>
        <a:xfrm>
          <a:off x="4686300" y="592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59512</xdr:rowOff>
    </xdr:from>
    <xdr:to>
      <xdr:col>20</xdr:col>
      <xdr:colOff>38100</xdr:colOff>
      <xdr:row>35</xdr:row>
      <xdr:rowOff>161112</xdr:rowOff>
    </xdr:to>
    <xdr:sp macro="" textlink="">
      <xdr:nvSpPr>
        <xdr:cNvPr id="82" name="楕円 81"/>
        <xdr:cNvSpPr/>
      </xdr:nvSpPr>
      <xdr:spPr>
        <a:xfrm>
          <a:off x="3746500" y="60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6189</xdr:rowOff>
    </xdr:from>
    <xdr:ext cx="599010" cy="259045"/>
    <xdr:sp macro="" textlink="">
      <xdr:nvSpPr>
        <xdr:cNvPr id="83" name="テキスト ボックス 82"/>
        <xdr:cNvSpPr txBox="1"/>
      </xdr:nvSpPr>
      <xdr:spPr>
        <a:xfrm>
          <a:off x="3497795" y="583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69761</xdr:rowOff>
    </xdr:from>
    <xdr:to>
      <xdr:col>15</xdr:col>
      <xdr:colOff>101600</xdr:colOff>
      <xdr:row>35</xdr:row>
      <xdr:rowOff>171361</xdr:rowOff>
    </xdr:to>
    <xdr:sp macro="" textlink="">
      <xdr:nvSpPr>
        <xdr:cNvPr id="84" name="楕円 83"/>
        <xdr:cNvSpPr/>
      </xdr:nvSpPr>
      <xdr:spPr>
        <a:xfrm>
          <a:off x="2857500" y="60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16438</xdr:rowOff>
    </xdr:from>
    <xdr:ext cx="599010" cy="259045"/>
    <xdr:sp macro="" textlink="">
      <xdr:nvSpPr>
        <xdr:cNvPr id="85" name="テキスト ボックス 84"/>
        <xdr:cNvSpPr txBox="1"/>
      </xdr:nvSpPr>
      <xdr:spPr>
        <a:xfrm>
          <a:off x="2608795" y="584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72847</xdr:rowOff>
    </xdr:from>
    <xdr:to>
      <xdr:col>10</xdr:col>
      <xdr:colOff>165100</xdr:colOff>
      <xdr:row>36</xdr:row>
      <xdr:rowOff>2997</xdr:rowOff>
    </xdr:to>
    <xdr:sp macro="" textlink="">
      <xdr:nvSpPr>
        <xdr:cNvPr id="86" name="楕円 85"/>
        <xdr:cNvSpPr/>
      </xdr:nvSpPr>
      <xdr:spPr>
        <a:xfrm>
          <a:off x="1968500" y="60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19524</xdr:rowOff>
    </xdr:from>
    <xdr:ext cx="599010" cy="259045"/>
    <xdr:sp macro="" textlink="">
      <xdr:nvSpPr>
        <xdr:cNvPr id="87" name="テキスト ボックス 86"/>
        <xdr:cNvSpPr txBox="1"/>
      </xdr:nvSpPr>
      <xdr:spPr>
        <a:xfrm>
          <a:off x="1719795" y="58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32957</xdr:rowOff>
    </xdr:from>
    <xdr:to>
      <xdr:col>6</xdr:col>
      <xdr:colOff>38100</xdr:colOff>
      <xdr:row>37</xdr:row>
      <xdr:rowOff>134557</xdr:rowOff>
    </xdr:to>
    <xdr:sp macro="" textlink="">
      <xdr:nvSpPr>
        <xdr:cNvPr id="88" name="楕円 87"/>
        <xdr:cNvSpPr/>
      </xdr:nvSpPr>
      <xdr:spPr>
        <a:xfrm>
          <a:off x="1079500" y="63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151084</xdr:rowOff>
    </xdr:from>
    <xdr:ext cx="534377" cy="259045"/>
    <xdr:sp macro="" textlink="">
      <xdr:nvSpPr>
        <xdr:cNvPr id="89" name="テキスト ボックス 88"/>
        <xdr:cNvSpPr txBox="1"/>
      </xdr:nvSpPr>
      <xdr:spPr>
        <a:xfrm>
          <a:off x="863111" y="61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31295</xdr:rowOff>
    </xdr:from>
    <xdr:to>
      <xdr:col>24</xdr:col>
      <xdr:colOff>63500</xdr:colOff>
      <xdr:row>53</xdr:row>
      <xdr:rowOff>61241</xdr:rowOff>
    </xdr:to>
    <xdr:cxnSp macro="">
      <xdr:nvCxnSpPr>
        <xdr:cNvPr id="121" name="直線コネクタ 120"/>
        <xdr:cNvCxnSpPr/>
      </xdr:nvCxnSpPr>
      <xdr:spPr>
        <a:xfrm>
          <a:off x="3797300" y="9118145"/>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31295</xdr:rowOff>
    </xdr:from>
    <xdr:to>
      <xdr:col>19</xdr:col>
      <xdr:colOff>177800</xdr:colOff>
      <xdr:row>53</xdr:row>
      <xdr:rowOff>125706</xdr:rowOff>
    </xdr:to>
    <xdr:cxnSp macro="">
      <xdr:nvCxnSpPr>
        <xdr:cNvPr id="124" name="直線コネクタ 123"/>
        <xdr:cNvCxnSpPr/>
      </xdr:nvCxnSpPr>
      <xdr:spPr>
        <a:xfrm flipV="1">
          <a:off x="2908300" y="9118145"/>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70891</xdr:rowOff>
    </xdr:from>
    <xdr:to>
      <xdr:col>15</xdr:col>
      <xdr:colOff>50800</xdr:colOff>
      <xdr:row>53</xdr:row>
      <xdr:rowOff>125706</xdr:rowOff>
    </xdr:to>
    <xdr:cxnSp macro="">
      <xdr:nvCxnSpPr>
        <xdr:cNvPr id="127" name="直線コネクタ 126"/>
        <xdr:cNvCxnSpPr/>
      </xdr:nvCxnSpPr>
      <xdr:spPr>
        <a:xfrm>
          <a:off x="2019300" y="9157741"/>
          <a:ext cx="889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58041</xdr:rowOff>
    </xdr:from>
    <xdr:to>
      <xdr:col>10</xdr:col>
      <xdr:colOff>114300</xdr:colOff>
      <xdr:row>53</xdr:row>
      <xdr:rowOff>70891</xdr:rowOff>
    </xdr:to>
    <xdr:cxnSp macro="">
      <xdr:nvCxnSpPr>
        <xdr:cNvPr id="130" name="直線コネクタ 129"/>
        <xdr:cNvCxnSpPr/>
      </xdr:nvCxnSpPr>
      <xdr:spPr>
        <a:xfrm>
          <a:off x="1130300" y="8801991"/>
          <a:ext cx="889000" cy="3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10441</xdr:rowOff>
    </xdr:from>
    <xdr:to>
      <xdr:col>24</xdr:col>
      <xdr:colOff>114300</xdr:colOff>
      <xdr:row>53</xdr:row>
      <xdr:rowOff>112041</xdr:rowOff>
    </xdr:to>
    <xdr:sp macro="" textlink="">
      <xdr:nvSpPr>
        <xdr:cNvPr id="140" name="楕円 139"/>
        <xdr:cNvSpPr/>
      </xdr:nvSpPr>
      <xdr:spPr>
        <a:xfrm>
          <a:off x="4584700" y="90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33318</xdr:rowOff>
    </xdr:from>
    <xdr:ext cx="599010" cy="259045"/>
    <xdr:sp macro="" textlink="">
      <xdr:nvSpPr>
        <xdr:cNvPr id="141" name="物件費該当値テキスト"/>
        <xdr:cNvSpPr txBox="1"/>
      </xdr:nvSpPr>
      <xdr:spPr>
        <a:xfrm>
          <a:off x="4686300" y="89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151945</xdr:rowOff>
    </xdr:from>
    <xdr:to>
      <xdr:col>20</xdr:col>
      <xdr:colOff>38100</xdr:colOff>
      <xdr:row>53</xdr:row>
      <xdr:rowOff>82095</xdr:rowOff>
    </xdr:to>
    <xdr:sp macro="" textlink="">
      <xdr:nvSpPr>
        <xdr:cNvPr id="142" name="楕円 141"/>
        <xdr:cNvSpPr/>
      </xdr:nvSpPr>
      <xdr:spPr>
        <a:xfrm>
          <a:off x="3746500" y="90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98622</xdr:rowOff>
    </xdr:from>
    <xdr:ext cx="599010" cy="259045"/>
    <xdr:sp macro="" textlink="">
      <xdr:nvSpPr>
        <xdr:cNvPr id="143" name="テキスト ボックス 142"/>
        <xdr:cNvSpPr txBox="1"/>
      </xdr:nvSpPr>
      <xdr:spPr>
        <a:xfrm>
          <a:off x="3497795" y="884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74906</xdr:rowOff>
    </xdr:from>
    <xdr:to>
      <xdr:col>15</xdr:col>
      <xdr:colOff>101600</xdr:colOff>
      <xdr:row>54</xdr:row>
      <xdr:rowOff>5056</xdr:rowOff>
    </xdr:to>
    <xdr:sp macro="" textlink="">
      <xdr:nvSpPr>
        <xdr:cNvPr id="144" name="楕円 143"/>
        <xdr:cNvSpPr/>
      </xdr:nvSpPr>
      <xdr:spPr>
        <a:xfrm>
          <a:off x="2857500" y="91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21583</xdr:rowOff>
    </xdr:from>
    <xdr:ext cx="599010" cy="259045"/>
    <xdr:sp macro="" textlink="">
      <xdr:nvSpPr>
        <xdr:cNvPr id="145" name="テキスト ボックス 144"/>
        <xdr:cNvSpPr txBox="1"/>
      </xdr:nvSpPr>
      <xdr:spPr>
        <a:xfrm>
          <a:off x="2608795" y="893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20091</xdr:rowOff>
    </xdr:from>
    <xdr:to>
      <xdr:col>10</xdr:col>
      <xdr:colOff>165100</xdr:colOff>
      <xdr:row>53</xdr:row>
      <xdr:rowOff>121691</xdr:rowOff>
    </xdr:to>
    <xdr:sp macro="" textlink="">
      <xdr:nvSpPr>
        <xdr:cNvPr id="146" name="楕円 145"/>
        <xdr:cNvSpPr/>
      </xdr:nvSpPr>
      <xdr:spPr>
        <a:xfrm>
          <a:off x="1968500" y="91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138218</xdr:rowOff>
    </xdr:from>
    <xdr:ext cx="599010" cy="259045"/>
    <xdr:sp macro="" textlink="">
      <xdr:nvSpPr>
        <xdr:cNvPr id="147" name="テキスト ボックス 146"/>
        <xdr:cNvSpPr txBox="1"/>
      </xdr:nvSpPr>
      <xdr:spPr>
        <a:xfrm>
          <a:off x="1719795" y="88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7241</xdr:rowOff>
    </xdr:from>
    <xdr:to>
      <xdr:col>6</xdr:col>
      <xdr:colOff>38100</xdr:colOff>
      <xdr:row>51</xdr:row>
      <xdr:rowOff>108841</xdr:rowOff>
    </xdr:to>
    <xdr:sp macro="" textlink="">
      <xdr:nvSpPr>
        <xdr:cNvPr id="148" name="楕円 147"/>
        <xdr:cNvSpPr/>
      </xdr:nvSpPr>
      <xdr:spPr>
        <a:xfrm>
          <a:off x="1079500" y="8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125368</xdr:rowOff>
    </xdr:from>
    <xdr:ext cx="599010" cy="259045"/>
    <xdr:sp macro="" textlink="">
      <xdr:nvSpPr>
        <xdr:cNvPr id="149" name="テキスト ボックス 148"/>
        <xdr:cNvSpPr txBox="1"/>
      </xdr:nvSpPr>
      <xdr:spPr>
        <a:xfrm>
          <a:off x="830795" y="85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83327</xdr:rowOff>
    </xdr:from>
    <xdr:to>
      <xdr:col>24</xdr:col>
      <xdr:colOff>63500</xdr:colOff>
      <xdr:row>74</xdr:row>
      <xdr:rowOff>15433</xdr:rowOff>
    </xdr:to>
    <xdr:cxnSp macro="">
      <xdr:nvCxnSpPr>
        <xdr:cNvPr id="176" name="直線コネクタ 175"/>
        <xdr:cNvCxnSpPr/>
      </xdr:nvCxnSpPr>
      <xdr:spPr>
        <a:xfrm>
          <a:off x="3797300" y="12599177"/>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83327</xdr:rowOff>
    </xdr:from>
    <xdr:to>
      <xdr:col>19</xdr:col>
      <xdr:colOff>177800</xdr:colOff>
      <xdr:row>74</xdr:row>
      <xdr:rowOff>66365</xdr:rowOff>
    </xdr:to>
    <xdr:cxnSp macro="">
      <xdr:nvCxnSpPr>
        <xdr:cNvPr id="179" name="直線コネクタ 178"/>
        <xdr:cNvCxnSpPr/>
      </xdr:nvCxnSpPr>
      <xdr:spPr>
        <a:xfrm flipV="1">
          <a:off x="2908300" y="12599177"/>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66365</xdr:rowOff>
    </xdr:from>
    <xdr:to>
      <xdr:col>15</xdr:col>
      <xdr:colOff>50800</xdr:colOff>
      <xdr:row>74</xdr:row>
      <xdr:rowOff>70069</xdr:rowOff>
    </xdr:to>
    <xdr:cxnSp macro="">
      <xdr:nvCxnSpPr>
        <xdr:cNvPr id="182" name="直線コネクタ 181"/>
        <xdr:cNvCxnSpPr/>
      </xdr:nvCxnSpPr>
      <xdr:spPr>
        <a:xfrm flipV="1">
          <a:off x="2019300" y="1275366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70069</xdr:rowOff>
    </xdr:from>
    <xdr:to>
      <xdr:col>10</xdr:col>
      <xdr:colOff>114300</xdr:colOff>
      <xdr:row>74</xdr:row>
      <xdr:rowOff>141071</xdr:rowOff>
    </xdr:to>
    <xdr:cxnSp macro="">
      <xdr:nvCxnSpPr>
        <xdr:cNvPr id="185" name="直線コネクタ 184"/>
        <xdr:cNvCxnSpPr/>
      </xdr:nvCxnSpPr>
      <xdr:spPr>
        <a:xfrm flipV="1">
          <a:off x="1130300" y="12757369"/>
          <a:ext cx="889000" cy="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136083</xdr:rowOff>
    </xdr:from>
    <xdr:to>
      <xdr:col>24</xdr:col>
      <xdr:colOff>114300</xdr:colOff>
      <xdr:row>74</xdr:row>
      <xdr:rowOff>66233</xdr:rowOff>
    </xdr:to>
    <xdr:sp macro="" textlink="">
      <xdr:nvSpPr>
        <xdr:cNvPr id="195" name="楕円 194"/>
        <xdr:cNvSpPr/>
      </xdr:nvSpPr>
      <xdr:spPr>
        <a:xfrm>
          <a:off x="4584700" y="126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158960</xdr:rowOff>
    </xdr:from>
    <xdr:ext cx="534377" cy="259045"/>
    <xdr:sp macro="" textlink="">
      <xdr:nvSpPr>
        <xdr:cNvPr id="196" name="維持補修費該当値テキスト"/>
        <xdr:cNvSpPr txBox="1"/>
      </xdr:nvSpPr>
      <xdr:spPr>
        <a:xfrm>
          <a:off x="4686300" y="125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32527</xdr:rowOff>
    </xdr:from>
    <xdr:to>
      <xdr:col>20</xdr:col>
      <xdr:colOff>38100</xdr:colOff>
      <xdr:row>73</xdr:row>
      <xdr:rowOff>134127</xdr:rowOff>
    </xdr:to>
    <xdr:sp macro="" textlink="">
      <xdr:nvSpPr>
        <xdr:cNvPr id="197" name="楕円 196"/>
        <xdr:cNvSpPr/>
      </xdr:nvSpPr>
      <xdr:spPr>
        <a:xfrm>
          <a:off x="3746500" y="125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150654</xdr:rowOff>
    </xdr:from>
    <xdr:ext cx="534377" cy="259045"/>
    <xdr:sp macro="" textlink="">
      <xdr:nvSpPr>
        <xdr:cNvPr id="198" name="テキスト ボックス 197"/>
        <xdr:cNvSpPr txBox="1"/>
      </xdr:nvSpPr>
      <xdr:spPr>
        <a:xfrm>
          <a:off x="3530111" y="123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15565</xdr:rowOff>
    </xdr:from>
    <xdr:to>
      <xdr:col>15</xdr:col>
      <xdr:colOff>101600</xdr:colOff>
      <xdr:row>74</xdr:row>
      <xdr:rowOff>117165</xdr:rowOff>
    </xdr:to>
    <xdr:sp macro="" textlink="">
      <xdr:nvSpPr>
        <xdr:cNvPr id="199" name="楕円 198"/>
        <xdr:cNvSpPr/>
      </xdr:nvSpPr>
      <xdr:spPr>
        <a:xfrm>
          <a:off x="2857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133692</xdr:rowOff>
    </xdr:from>
    <xdr:ext cx="534377" cy="259045"/>
    <xdr:sp macro="" textlink="">
      <xdr:nvSpPr>
        <xdr:cNvPr id="200" name="テキスト ボックス 199"/>
        <xdr:cNvSpPr txBox="1"/>
      </xdr:nvSpPr>
      <xdr:spPr>
        <a:xfrm>
          <a:off x="2641111" y="124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19269</xdr:rowOff>
    </xdr:from>
    <xdr:to>
      <xdr:col>10</xdr:col>
      <xdr:colOff>165100</xdr:colOff>
      <xdr:row>74</xdr:row>
      <xdr:rowOff>120869</xdr:rowOff>
    </xdr:to>
    <xdr:sp macro="" textlink="">
      <xdr:nvSpPr>
        <xdr:cNvPr id="201" name="楕円 200"/>
        <xdr:cNvSpPr/>
      </xdr:nvSpPr>
      <xdr:spPr>
        <a:xfrm>
          <a:off x="1968500" y="12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137396</xdr:rowOff>
    </xdr:from>
    <xdr:ext cx="534377" cy="259045"/>
    <xdr:sp macro="" textlink="">
      <xdr:nvSpPr>
        <xdr:cNvPr id="202" name="テキスト ボックス 201"/>
        <xdr:cNvSpPr txBox="1"/>
      </xdr:nvSpPr>
      <xdr:spPr>
        <a:xfrm>
          <a:off x="1752111" y="124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90271</xdr:rowOff>
    </xdr:from>
    <xdr:to>
      <xdr:col>6</xdr:col>
      <xdr:colOff>38100</xdr:colOff>
      <xdr:row>75</xdr:row>
      <xdr:rowOff>20421</xdr:rowOff>
    </xdr:to>
    <xdr:sp macro="" textlink="">
      <xdr:nvSpPr>
        <xdr:cNvPr id="203" name="楕円 202"/>
        <xdr:cNvSpPr/>
      </xdr:nvSpPr>
      <xdr:spPr>
        <a:xfrm>
          <a:off x="10795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36948</xdr:rowOff>
    </xdr:from>
    <xdr:ext cx="534377" cy="259045"/>
    <xdr:sp macro="" textlink="">
      <xdr:nvSpPr>
        <xdr:cNvPr id="204" name="テキスト ボックス 203"/>
        <xdr:cNvSpPr txBox="1"/>
      </xdr:nvSpPr>
      <xdr:spPr>
        <a:xfrm>
          <a:off x="863111" y="125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57110</xdr:rowOff>
    </xdr:from>
    <xdr:to>
      <xdr:col>24</xdr:col>
      <xdr:colOff>63500</xdr:colOff>
      <xdr:row>96</xdr:row>
      <xdr:rowOff>150781</xdr:rowOff>
    </xdr:to>
    <xdr:cxnSp macro="">
      <xdr:nvCxnSpPr>
        <xdr:cNvPr id="236" name="直線コネクタ 235"/>
        <xdr:cNvCxnSpPr/>
      </xdr:nvCxnSpPr>
      <xdr:spPr>
        <a:xfrm flipV="1">
          <a:off x="3797300" y="16516310"/>
          <a:ext cx="838200" cy="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166391</xdr:rowOff>
    </xdr:from>
    <xdr:to>
      <xdr:col>19</xdr:col>
      <xdr:colOff>177800</xdr:colOff>
      <xdr:row>96</xdr:row>
      <xdr:rowOff>150781</xdr:rowOff>
    </xdr:to>
    <xdr:cxnSp macro="">
      <xdr:nvCxnSpPr>
        <xdr:cNvPr id="239" name="直線コネクタ 238"/>
        <xdr:cNvCxnSpPr/>
      </xdr:nvCxnSpPr>
      <xdr:spPr>
        <a:xfrm>
          <a:off x="2908300" y="16454141"/>
          <a:ext cx="8890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166391</xdr:rowOff>
    </xdr:from>
    <xdr:to>
      <xdr:col>15</xdr:col>
      <xdr:colOff>50800</xdr:colOff>
      <xdr:row>98</xdr:row>
      <xdr:rowOff>49240</xdr:rowOff>
    </xdr:to>
    <xdr:cxnSp macro="">
      <xdr:nvCxnSpPr>
        <xdr:cNvPr id="242" name="直線コネクタ 241"/>
        <xdr:cNvCxnSpPr/>
      </xdr:nvCxnSpPr>
      <xdr:spPr>
        <a:xfrm flipV="1">
          <a:off x="2019300" y="16454141"/>
          <a:ext cx="889000" cy="3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49240</xdr:rowOff>
    </xdr:from>
    <xdr:to>
      <xdr:col>10</xdr:col>
      <xdr:colOff>114300</xdr:colOff>
      <xdr:row>98</xdr:row>
      <xdr:rowOff>90072</xdr:rowOff>
    </xdr:to>
    <xdr:cxnSp macro="">
      <xdr:nvCxnSpPr>
        <xdr:cNvPr id="245" name="直線コネクタ 244"/>
        <xdr:cNvCxnSpPr/>
      </xdr:nvCxnSpPr>
      <xdr:spPr>
        <a:xfrm flipV="1">
          <a:off x="1130300" y="16851340"/>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6310</xdr:rowOff>
    </xdr:from>
    <xdr:to>
      <xdr:col>24</xdr:col>
      <xdr:colOff>114300</xdr:colOff>
      <xdr:row>96</xdr:row>
      <xdr:rowOff>107910</xdr:rowOff>
    </xdr:to>
    <xdr:sp macro="" textlink="">
      <xdr:nvSpPr>
        <xdr:cNvPr id="255" name="楕円 254"/>
        <xdr:cNvSpPr/>
      </xdr:nvSpPr>
      <xdr:spPr>
        <a:xfrm>
          <a:off x="4584700" y="164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156187</xdr:rowOff>
    </xdr:from>
    <xdr:ext cx="599010" cy="259045"/>
    <xdr:sp macro="" textlink="">
      <xdr:nvSpPr>
        <xdr:cNvPr id="256" name="扶助費該当値テキスト"/>
        <xdr:cNvSpPr txBox="1"/>
      </xdr:nvSpPr>
      <xdr:spPr>
        <a:xfrm>
          <a:off x="4686300" y="1644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99981</xdr:rowOff>
    </xdr:from>
    <xdr:to>
      <xdr:col>20</xdr:col>
      <xdr:colOff>38100</xdr:colOff>
      <xdr:row>97</xdr:row>
      <xdr:rowOff>30131</xdr:rowOff>
    </xdr:to>
    <xdr:sp macro="" textlink="">
      <xdr:nvSpPr>
        <xdr:cNvPr id="257" name="楕円 256"/>
        <xdr:cNvSpPr/>
      </xdr:nvSpPr>
      <xdr:spPr>
        <a:xfrm>
          <a:off x="3746500" y="165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21258</xdr:rowOff>
    </xdr:from>
    <xdr:ext cx="599010" cy="259045"/>
    <xdr:sp macro="" textlink="">
      <xdr:nvSpPr>
        <xdr:cNvPr id="258" name="テキスト ボックス 257"/>
        <xdr:cNvSpPr txBox="1"/>
      </xdr:nvSpPr>
      <xdr:spPr>
        <a:xfrm>
          <a:off x="3497795" y="1665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115591</xdr:rowOff>
    </xdr:from>
    <xdr:to>
      <xdr:col>15</xdr:col>
      <xdr:colOff>101600</xdr:colOff>
      <xdr:row>96</xdr:row>
      <xdr:rowOff>45741</xdr:rowOff>
    </xdr:to>
    <xdr:sp macro="" textlink="">
      <xdr:nvSpPr>
        <xdr:cNvPr id="259" name="楕円 258"/>
        <xdr:cNvSpPr/>
      </xdr:nvSpPr>
      <xdr:spPr>
        <a:xfrm>
          <a:off x="2857500" y="164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36868</xdr:rowOff>
    </xdr:from>
    <xdr:ext cx="599010" cy="259045"/>
    <xdr:sp macro="" textlink="">
      <xdr:nvSpPr>
        <xdr:cNvPr id="260" name="テキスト ボックス 259"/>
        <xdr:cNvSpPr txBox="1"/>
      </xdr:nvSpPr>
      <xdr:spPr>
        <a:xfrm>
          <a:off x="2608795" y="164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169890</xdr:rowOff>
    </xdr:from>
    <xdr:to>
      <xdr:col>10</xdr:col>
      <xdr:colOff>165100</xdr:colOff>
      <xdr:row>98</xdr:row>
      <xdr:rowOff>100040</xdr:rowOff>
    </xdr:to>
    <xdr:sp macro="" textlink="">
      <xdr:nvSpPr>
        <xdr:cNvPr id="261" name="楕円 260"/>
        <xdr:cNvSpPr/>
      </xdr:nvSpPr>
      <xdr:spPr>
        <a:xfrm>
          <a:off x="1968500" y="168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91167</xdr:rowOff>
    </xdr:from>
    <xdr:ext cx="534377" cy="259045"/>
    <xdr:sp macro="" textlink="">
      <xdr:nvSpPr>
        <xdr:cNvPr id="262" name="テキスト ボックス 261"/>
        <xdr:cNvSpPr txBox="1"/>
      </xdr:nvSpPr>
      <xdr:spPr>
        <a:xfrm>
          <a:off x="1752111" y="168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39272</xdr:rowOff>
    </xdr:from>
    <xdr:to>
      <xdr:col>6</xdr:col>
      <xdr:colOff>38100</xdr:colOff>
      <xdr:row>98</xdr:row>
      <xdr:rowOff>140872</xdr:rowOff>
    </xdr:to>
    <xdr:sp macro="" textlink="">
      <xdr:nvSpPr>
        <xdr:cNvPr id="263" name="楕円 262"/>
        <xdr:cNvSpPr/>
      </xdr:nvSpPr>
      <xdr:spPr>
        <a:xfrm>
          <a:off x="1079500" y="16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131999</xdr:rowOff>
    </xdr:from>
    <xdr:ext cx="534377" cy="259045"/>
    <xdr:sp macro="" textlink="">
      <xdr:nvSpPr>
        <xdr:cNvPr id="264" name="テキスト ボックス 263"/>
        <xdr:cNvSpPr txBox="1"/>
      </xdr:nvSpPr>
      <xdr:spPr>
        <a:xfrm>
          <a:off x="863111" y="16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20697</xdr:rowOff>
    </xdr:from>
    <xdr:to>
      <xdr:col>54</xdr:col>
      <xdr:colOff>189865</xdr:colOff>
      <xdr:row>38</xdr:row>
      <xdr:rowOff>56712</xdr:rowOff>
    </xdr:to>
    <xdr:cxnSp macro="">
      <xdr:nvCxnSpPr>
        <xdr:cNvPr id="290" name="直線コネクタ 289"/>
        <xdr:cNvCxnSpPr/>
      </xdr:nvCxnSpPr>
      <xdr:spPr>
        <a:xfrm flipV="1">
          <a:off x="10475595" y="5678547"/>
          <a:ext cx="1270" cy="89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60539</xdr:rowOff>
    </xdr:from>
    <xdr:ext cx="534377" cy="259045"/>
    <xdr:sp macro="" textlink="">
      <xdr:nvSpPr>
        <xdr:cNvPr id="291" name="補助費等最小値テキスト"/>
        <xdr:cNvSpPr txBox="1"/>
      </xdr:nvSpPr>
      <xdr:spPr>
        <a:xfrm>
          <a:off x="10528300" y="65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56712</xdr:rowOff>
    </xdr:from>
    <xdr:to>
      <xdr:col>55</xdr:col>
      <xdr:colOff>88900</xdr:colOff>
      <xdr:row>38</xdr:row>
      <xdr:rowOff>56712</xdr:rowOff>
    </xdr:to>
    <xdr:cxnSp macro="">
      <xdr:nvCxnSpPr>
        <xdr:cNvPr id="292" name="直線コネクタ 291"/>
        <xdr:cNvCxnSpPr/>
      </xdr:nvCxnSpPr>
      <xdr:spPr>
        <a:xfrm>
          <a:off x="10388600" y="6571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138824</xdr:rowOff>
    </xdr:from>
    <xdr:ext cx="599010" cy="259045"/>
    <xdr:sp macro="" textlink="">
      <xdr:nvSpPr>
        <xdr:cNvPr id="293" name="補助費等最大値テキスト"/>
        <xdr:cNvSpPr txBox="1"/>
      </xdr:nvSpPr>
      <xdr:spPr>
        <a:xfrm>
          <a:off x="10528300" y="54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20697</xdr:rowOff>
    </xdr:from>
    <xdr:to>
      <xdr:col>55</xdr:col>
      <xdr:colOff>88900</xdr:colOff>
      <xdr:row>33</xdr:row>
      <xdr:rowOff>20697</xdr:rowOff>
    </xdr:to>
    <xdr:cxnSp macro="">
      <xdr:nvCxnSpPr>
        <xdr:cNvPr id="294" name="直線コネクタ 293"/>
        <xdr:cNvCxnSpPr/>
      </xdr:nvCxnSpPr>
      <xdr:spPr>
        <a:xfrm>
          <a:off x="10388600" y="567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6805</xdr:rowOff>
    </xdr:from>
    <xdr:to>
      <xdr:col>55</xdr:col>
      <xdr:colOff>0</xdr:colOff>
      <xdr:row>34</xdr:row>
      <xdr:rowOff>55281</xdr:rowOff>
    </xdr:to>
    <xdr:cxnSp macro="">
      <xdr:nvCxnSpPr>
        <xdr:cNvPr id="295" name="直線コネクタ 294"/>
        <xdr:cNvCxnSpPr/>
      </xdr:nvCxnSpPr>
      <xdr:spPr>
        <a:xfrm flipV="1">
          <a:off x="9639300" y="5836105"/>
          <a:ext cx="8382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10294</xdr:rowOff>
    </xdr:from>
    <xdr:ext cx="534377" cy="259045"/>
    <xdr:sp macro="" textlink="">
      <xdr:nvSpPr>
        <xdr:cNvPr id="296" name="補助費等平均値テキスト"/>
        <xdr:cNvSpPr txBox="1"/>
      </xdr:nvSpPr>
      <xdr:spPr>
        <a:xfrm>
          <a:off x="10528300" y="618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31867</xdr:rowOff>
    </xdr:from>
    <xdr:to>
      <xdr:col>55</xdr:col>
      <xdr:colOff>50800</xdr:colOff>
      <xdr:row>36</xdr:row>
      <xdr:rowOff>133467</xdr:rowOff>
    </xdr:to>
    <xdr:sp macro="" textlink="">
      <xdr:nvSpPr>
        <xdr:cNvPr id="297" name="フローチャート: 判断 296"/>
        <xdr:cNvSpPr/>
      </xdr:nvSpPr>
      <xdr:spPr>
        <a:xfrm>
          <a:off x="10426700" y="620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55281</xdr:rowOff>
    </xdr:from>
    <xdr:to>
      <xdr:col>50</xdr:col>
      <xdr:colOff>114300</xdr:colOff>
      <xdr:row>34</xdr:row>
      <xdr:rowOff>153429</xdr:rowOff>
    </xdr:to>
    <xdr:cxnSp macro="">
      <xdr:nvCxnSpPr>
        <xdr:cNvPr id="298" name="直線コネクタ 297"/>
        <xdr:cNvCxnSpPr/>
      </xdr:nvCxnSpPr>
      <xdr:spPr>
        <a:xfrm flipV="1">
          <a:off x="8750300" y="5884581"/>
          <a:ext cx="889000" cy="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34552</xdr:rowOff>
    </xdr:from>
    <xdr:to>
      <xdr:col>50</xdr:col>
      <xdr:colOff>165100</xdr:colOff>
      <xdr:row>36</xdr:row>
      <xdr:rowOff>136152</xdr:rowOff>
    </xdr:to>
    <xdr:sp macro="" textlink="">
      <xdr:nvSpPr>
        <xdr:cNvPr id="299" name="フローチャート: 判断 298"/>
        <xdr:cNvSpPr/>
      </xdr:nvSpPr>
      <xdr:spPr>
        <a:xfrm>
          <a:off x="9588500" y="62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127279</xdr:rowOff>
    </xdr:from>
    <xdr:ext cx="534377" cy="259045"/>
    <xdr:sp macro="" textlink="">
      <xdr:nvSpPr>
        <xdr:cNvPr id="300" name="テキスト ボックス 299"/>
        <xdr:cNvSpPr txBox="1"/>
      </xdr:nvSpPr>
      <xdr:spPr>
        <a:xfrm>
          <a:off x="9372111" y="62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848</xdr:rowOff>
    </xdr:from>
    <xdr:to>
      <xdr:col>45</xdr:col>
      <xdr:colOff>177800</xdr:colOff>
      <xdr:row>34</xdr:row>
      <xdr:rowOff>153429</xdr:rowOff>
    </xdr:to>
    <xdr:cxnSp macro="">
      <xdr:nvCxnSpPr>
        <xdr:cNvPr id="301" name="直線コネクタ 300"/>
        <xdr:cNvCxnSpPr/>
      </xdr:nvCxnSpPr>
      <xdr:spPr>
        <a:xfrm>
          <a:off x="7861300" y="5315798"/>
          <a:ext cx="889000" cy="6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54518</xdr:rowOff>
    </xdr:from>
    <xdr:to>
      <xdr:col>46</xdr:col>
      <xdr:colOff>38100</xdr:colOff>
      <xdr:row>36</xdr:row>
      <xdr:rowOff>156118</xdr:rowOff>
    </xdr:to>
    <xdr:sp macro="" textlink="">
      <xdr:nvSpPr>
        <xdr:cNvPr id="302" name="フローチャート: 判断 301"/>
        <xdr:cNvSpPr/>
      </xdr:nvSpPr>
      <xdr:spPr>
        <a:xfrm>
          <a:off x="86995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147245</xdr:rowOff>
    </xdr:from>
    <xdr:ext cx="534377" cy="259045"/>
    <xdr:sp macro="" textlink="">
      <xdr:nvSpPr>
        <xdr:cNvPr id="303" name="テキスト ボックス 302"/>
        <xdr:cNvSpPr txBox="1"/>
      </xdr:nvSpPr>
      <xdr:spPr>
        <a:xfrm>
          <a:off x="8483111" y="63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848</xdr:rowOff>
    </xdr:from>
    <xdr:to>
      <xdr:col>41</xdr:col>
      <xdr:colOff>50800</xdr:colOff>
      <xdr:row>34</xdr:row>
      <xdr:rowOff>155572</xdr:rowOff>
    </xdr:to>
    <xdr:cxnSp macro="">
      <xdr:nvCxnSpPr>
        <xdr:cNvPr id="304" name="直線コネクタ 303"/>
        <xdr:cNvCxnSpPr/>
      </xdr:nvCxnSpPr>
      <xdr:spPr>
        <a:xfrm flipV="1">
          <a:off x="6972300" y="5315798"/>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107900</xdr:rowOff>
    </xdr:from>
    <xdr:to>
      <xdr:col>41</xdr:col>
      <xdr:colOff>101600</xdr:colOff>
      <xdr:row>33</xdr:row>
      <xdr:rowOff>38050</xdr:rowOff>
    </xdr:to>
    <xdr:sp macro="" textlink="">
      <xdr:nvSpPr>
        <xdr:cNvPr id="305" name="フローチャート: 判断 304"/>
        <xdr:cNvSpPr/>
      </xdr:nvSpPr>
      <xdr:spPr>
        <a:xfrm>
          <a:off x="7810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29177</xdr:rowOff>
    </xdr:from>
    <xdr:ext cx="599010" cy="259045"/>
    <xdr:sp macro="" textlink="">
      <xdr:nvSpPr>
        <xdr:cNvPr id="306" name="テキスト ボックス 305"/>
        <xdr:cNvSpPr txBox="1"/>
      </xdr:nvSpPr>
      <xdr:spPr>
        <a:xfrm>
          <a:off x="7561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34434</xdr:rowOff>
    </xdr:from>
    <xdr:to>
      <xdr:col>36</xdr:col>
      <xdr:colOff>165100</xdr:colOff>
      <xdr:row>37</xdr:row>
      <xdr:rowOff>136034</xdr:rowOff>
    </xdr:to>
    <xdr:sp macro="" textlink="">
      <xdr:nvSpPr>
        <xdr:cNvPr id="307" name="フローチャート: 判断 306"/>
        <xdr:cNvSpPr/>
      </xdr:nvSpPr>
      <xdr:spPr>
        <a:xfrm>
          <a:off x="6921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127161</xdr:rowOff>
    </xdr:from>
    <xdr:ext cx="534377" cy="259045"/>
    <xdr:sp macro="" textlink="">
      <xdr:nvSpPr>
        <xdr:cNvPr id="308" name="テキスト ボックス 307"/>
        <xdr:cNvSpPr txBox="1"/>
      </xdr:nvSpPr>
      <xdr:spPr>
        <a:xfrm>
          <a:off x="6705111" y="64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127455</xdr:rowOff>
    </xdr:from>
    <xdr:to>
      <xdr:col>55</xdr:col>
      <xdr:colOff>50800</xdr:colOff>
      <xdr:row>34</xdr:row>
      <xdr:rowOff>57605</xdr:rowOff>
    </xdr:to>
    <xdr:sp macro="" textlink="">
      <xdr:nvSpPr>
        <xdr:cNvPr id="314" name="楕円 313"/>
        <xdr:cNvSpPr/>
      </xdr:nvSpPr>
      <xdr:spPr>
        <a:xfrm>
          <a:off x="10426700" y="57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150332</xdr:rowOff>
    </xdr:from>
    <xdr:ext cx="599010" cy="259045"/>
    <xdr:sp macro="" textlink="">
      <xdr:nvSpPr>
        <xdr:cNvPr id="315" name="補助費等該当値テキスト"/>
        <xdr:cNvSpPr txBox="1"/>
      </xdr:nvSpPr>
      <xdr:spPr>
        <a:xfrm>
          <a:off x="10528300" y="56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4481</xdr:rowOff>
    </xdr:from>
    <xdr:to>
      <xdr:col>50</xdr:col>
      <xdr:colOff>165100</xdr:colOff>
      <xdr:row>34</xdr:row>
      <xdr:rowOff>106081</xdr:rowOff>
    </xdr:to>
    <xdr:sp macro="" textlink="">
      <xdr:nvSpPr>
        <xdr:cNvPr id="316" name="楕円 315"/>
        <xdr:cNvSpPr/>
      </xdr:nvSpPr>
      <xdr:spPr>
        <a:xfrm>
          <a:off x="9588500" y="58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122608</xdr:rowOff>
    </xdr:from>
    <xdr:ext cx="599010" cy="259045"/>
    <xdr:sp macro="" textlink="">
      <xdr:nvSpPr>
        <xdr:cNvPr id="317" name="テキスト ボックス 316"/>
        <xdr:cNvSpPr txBox="1"/>
      </xdr:nvSpPr>
      <xdr:spPr>
        <a:xfrm>
          <a:off x="9339795" y="560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102629</xdr:rowOff>
    </xdr:from>
    <xdr:to>
      <xdr:col>46</xdr:col>
      <xdr:colOff>38100</xdr:colOff>
      <xdr:row>35</xdr:row>
      <xdr:rowOff>32779</xdr:rowOff>
    </xdr:to>
    <xdr:sp macro="" textlink="">
      <xdr:nvSpPr>
        <xdr:cNvPr id="318" name="楕円 317"/>
        <xdr:cNvSpPr/>
      </xdr:nvSpPr>
      <xdr:spPr>
        <a:xfrm>
          <a:off x="8699500" y="5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49306</xdr:rowOff>
    </xdr:from>
    <xdr:ext cx="599010" cy="259045"/>
    <xdr:sp macro="" textlink="">
      <xdr:nvSpPr>
        <xdr:cNvPr id="319" name="テキスト ボックス 318"/>
        <xdr:cNvSpPr txBox="1"/>
      </xdr:nvSpPr>
      <xdr:spPr>
        <a:xfrm>
          <a:off x="8450795" y="570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121498</xdr:rowOff>
    </xdr:from>
    <xdr:to>
      <xdr:col>41</xdr:col>
      <xdr:colOff>101600</xdr:colOff>
      <xdr:row>31</xdr:row>
      <xdr:rowOff>51648</xdr:rowOff>
    </xdr:to>
    <xdr:sp macro="" textlink="">
      <xdr:nvSpPr>
        <xdr:cNvPr id="320" name="楕円 319"/>
        <xdr:cNvSpPr/>
      </xdr:nvSpPr>
      <xdr:spPr>
        <a:xfrm>
          <a:off x="7810500" y="52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68175</xdr:rowOff>
    </xdr:from>
    <xdr:ext cx="599010" cy="259045"/>
    <xdr:sp macro="" textlink="">
      <xdr:nvSpPr>
        <xdr:cNvPr id="321" name="テキスト ボックス 320"/>
        <xdr:cNvSpPr txBox="1"/>
      </xdr:nvSpPr>
      <xdr:spPr>
        <a:xfrm>
          <a:off x="7561795" y="50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104772</xdr:rowOff>
    </xdr:from>
    <xdr:to>
      <xdr:col>36</xdr:col>
      <xdr:colOff>165100</xdr:colOff>
      <xdr:row>35</xdr:row>
      <xdr:rowOff>34922</xdr:rowOff>
    </xdr:to>
    <xdr:sp macro="" textlink="">
      <xdr:nvSpPr>
        <xdr:cNvPr id="322" name="楕円 321"/>
        <xdr:cNvSpPr/>
      </xdr:nvSpPr>
      <xdr:spPr>
        <a:xfrm>
          <a:off x="6921500" y="59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51449</xdr:rowOff>
    </xdr:from>
    <xdr:ext cx="599010" cy="259045"/>
    <xdr:sp macro="" textlink="">
      <xdr:nvSpPr>
        <xdr:cNvPr id="323" name="テキスト ボックス 322"/>
        <xdr:cNvSpPr txBox="1"/>
      </xdr:nvSpPr>
      <xdr:spPr>
        <a:xfrm>
          <a:off x="6672795" y="57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7" name="直線コネクタ 346"/>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8"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9" name="直線コネクタ 348"/>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0"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1" name="直線コネクタ 350"/>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136469</xdr:rowOff>
    </xdr:from>
    <xdr:to>
      <xdr:col>55</xdr:col>
      <xdr:colOff>0</xdr:colOff>
      <xdr:row>54</xdr:row>
      <xdr:rowOff>127203</xdr:rowOff>
    </xdr:to>
    <xdr:cxnSp macro="">
      <xdr:nvCxnSpPr>
        <xdr:cNvPr id="352" name="直線コネクタ 351"/>
        <xdr:cNvCxnSpPr/>
      </xdr:nvCxnSpPr>
      <xdr:spPr>
        <a:xfrm flipV="1">
          <a:off x="9639300" y="9051869"/>
          <a:ext cx="838200" cy="3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3" name="普通建設事業費平均値テキスト"/>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4" name="フローチャート: 判断 353"/>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127203</xdr:rowOff>
    </xdr:from>
    <xdr:to>
      <xdr:col>50</xdr:col>
      <xdr:colOff>114300</xdr:colOff>
      <xdr:row>55</xdr:row>
      <xdr:rowOff>97759</xdr:rowOff>
    </xdr:to>
    <xdr:cxnSp macro="">
      <xdr:nvCxnSpPr>
        <xdr:cNvPr id="355" name="直線コネクタ 354"/>
        <xdr:cNvCxnSpPr/>
      </xdr:nvCxnSpPr>
      <xdr:spPr>
        <a:xfrm flipV="1">
          <a:off x="8750300" y="9385503"/>
          <a:ext cx="889000" cy="1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6" name="フローチャート: 判断 355"/>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7" name="テキスト ボックス 356"/>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162187</xdr:rowOff>
    </xdr:from>
    <xdr:to>
      <xdr:col>45</xdr:col>
      <xdr:colOff>177800</xdr:colOff>
      <xdr:row>55</xdr:row>
      <xdr:rowOff>97759</xdr:rowOff>
    </xdr:to>
    <xdr:cxnSp macro="">
      <xdr:nvCxnSpPr>
        <xdr:cNvPr id="358" name="直線コネクタ 357"/>
        <xdr:cNvCxnSpPr/>
      </xdr:nvCxnSpPr>
      <xdr:spPr>
        <a:xfrm>
          <a:off x="7861300" y="9420487"/>
          <a:ext cx="889000" cy="1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9" name="フローチャート: 判断 358"/>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0" name="テキスト ボックス 359"/>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162187</xdr:rowOff>
    </xdr:from>
    <xdr:to>
      <xdr:col>41</xdr:col>
      <xdr:colOff>50800</xdr:colOff>
      <xdr:row>56</xdr:row>
      <xdr:rowOff>6769</xdr:rowOff>
    </xdr:to>
    <xdr:cxnSp macro="">
      <xdr:nvCxnSpPr>
        <xdr:cNvPr id="361" name="直線コネクタ 360"/>
        <xdr:cNvCxnSpPr/>
      </xdr:nvCxnSpPr>
      <xdr:spPr>
        <a:xfrm flipV="1">
          <a:off x="6972300" y="9420487"/>
          <a:ext cx="889000" cy="18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2" name="フローチャート: 判断 361"/>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3" name="テキスト ボックス 362"/>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4" name="フローチャート: 判断 363"/>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5" name="テキスト ボックス 364"/>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85669</xdr:rowOff>
    </xdr:from>
    <xdr:to>
      <xdr:col>55</xdr:col>
      <xdr:colOff>50800</xdr:colOff>
      <xdr:row>53</xdr:row>
      <xdr:rowOff>15819</xdr:rowOff>
    </xdr:to>
    <xdr:sp macro="" textlink="">
      <xdr:nvSpPr>
        <xdr:cNvPr id="371" name="楕円 370"/>
        <xdr:cNvSpPr/>
      </xdr:nvSpPr>
      <xdr:spPr>
        <a:xfrm>
          <a:off x="10426700" y="9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108546</xdr:rowOff>
    </xdr:from>
    <xdr:ext cx="599010" cy="259045"/>
    <xdr:sp macro="" textlink="">
      <xdr:nvSpPr>
        <xdr:cNvPr id="372" name="普通建設事業費該当値テキスト"/>
        <xdr:cNvSpPr txBox="1"/>
      </xdr:nvSpPr>
      <xdr:spPr>
        <a:xfrm>
          <a:off x="10528300" y="88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76403</xdr:rowOff>
    </xdr:from>
    <xdr:to>
      <xdr:col>50</xdr:col>
      <xdr:colOff>165100</xdr:colOff>
      <xdr:row>55</xdr:row>
      <xdr:rowOff>6553</xdr:rowOff>
    </xdr:to>
    <xdr:sp macro="" textlink="">
      <xdr:nvSpPr>
        <xdr:cNvPr id="373" name="楕円 372"/>
        <xdr:cNvSpPr/>
      </xdr:nvSpPr>
      <xdr:spPr>
        <a:xfrm>
          <a:off x="9588500" y="9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23080</xdr:rowOff>
    </xdr:from>
    <xdr:ext cx="599010" cy="259045"/>
    <xdr:sp macro="" textlink="">
      <xdr:nvSpPr>
        <xdr:cNvPr id="374" name="テキスト ボックス 373"/>
        <xdr:cNvSpPr txBox="1"/>
      </xdr:nvSpPr>
      <xdr:spPr>
        <a:xfrm>
          <a:off x="9339795" y="9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46959</xdr:rowOff>
    </xdr:from>
    <xdr:to>
      <xdr:col>46</xdr:col>
      <xdr:colOff>38100</xdr:colOff>
      <xdr:row>55</xdr:row>
      <xdr:rowOff>148559</xdr:rowOff>
    </xdr:to>
    <xdr:sp macro="" textlink="">
      <xdr:nvSpPr>
        <xdr:cNvPr id="375" name="楕円 374"/>
        <xdr:cNvSpPr/>
      </xdr:nvSpPr>
      <xdr:spPr>
        <a:xfrm>
          <a:off x="8699500" y="94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165086</xdr:rowOff>
    </xdr:from>
    <xdr:ext cx="534377" cy="259045"/>
    <xdr:sp macro="" textlink="">
      <xdr:nvSpPr>
        <xdr:cNvPr id="376" name="テキスト ボックス 375"/>
        <xdr:cNvSpPr txBox="1"/>
      </xdr:nvSpPr>
      <xdr:spPr>
        <a:xfrm>
          <a:off x="8483111" y="92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111387</xdr:rowOff>
    </xdr:from>
    <xdr:to>
      <xdr:col>41</xdr:col>
      <xdr:colOff>101600</xdr:colOff>
      <xdr:row>55</xdr:row>
      <xdr:rowOff>41537</xdr:rowOff>
    </xdr:to>
    <xdr:sp macro="" textlink="">
      <xdr:nvSpPr>
        <xdr:cNvPr id="377" name="楕円 376"/>
        <xdr:cNvSpPr/>
      </xdr:nvSpPr>
      <xdr:spPr>
        <a:xfrm>
          <a:off x="7810500" y="93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58064</xdr:rowOff>
    </xdr:from>
    <xdr:ext cx="534377" cy="259045"/>
    <xdr:sp macro="" textlink="">
      <xdr:nvSpPr>
        <xdr:cNvPr id="378" name="テキスト ボックス 377"/>
        <xdr:cNvSpPr txBox="1"/>
      </xdr:nvSpPr>
      <xdr:spPr>
        <a:xfrm>
          <a:off x="7594111" y="91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127419</xdr:rowOff>
    </xdr:from>
    <xdr:to>
      <xdr:col>36</xdr:col>
      <xdr:colOff>165100</xdr:colOff>
      <xdr:row>56</xdr:row>
      <xdr:rowOff>57569</xdr:rowOff>
    </xdr:to>
    <xdr:sp macro="" textlink="">
      <xdr:nvSpPr>
        <xdr:cNvPr id="379" name="楕円 378"/>
        <xdr:cNvSpPr/>
      </xdr:nvSpPr>
      <xdr:spPr>
        <a:xfrm>
          <a:off x="6921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74096</xdr:rowOff>
    </xdr:from>
    <xdr:ext cx="534377" cy="259045"/>
    <xdr:sp macro="" textlink="">
      <xdr:nvSpPr>
        <xdr:cNvPr id="380" name="テキスト ボックス 379"/>
        <xdr:cNvSpPr txBox="1"/>
      </xdr:nvSpPr>
      <xdr:spPr>
        <a:xfrm>
          <a:off x="6705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4" name="直線コネクタ 403"/>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5"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6" name="直線コネクタ 405"/>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7"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8" name="直線コネクタ 407"/>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4293</xdr:rowOff>
    </xdr:from>
    <xdr:to>
      <xdr:col>55</xdr:col>
      <xdr:colOff>0</xdr:colOff>
      <xdr:row>78</xdr:row>
      <xdr:rowOff>57252</xdr:rowOff>
    </xdr:to>
    <xdr:cxnSp macro="">
      <xdr:nvCxnSpPr>
        <xdr:cNvPr id="409" name="直線コネクタ 408"/>
        <xdr:cNvCxnSpPr/>
      </xdr:nvCxnSpPr>
      <xdr:spPr>
        <a:xfrm flipV="1">
          <a:off x="9639300" y="13205943"/>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0" name="普通建設事業費 （ うち新規整備　）平均値テキスト"/>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1" name="フローチャート: 判断 410"/>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43859</xdr:rowOff>
    </xdr:from>
    <xdr:to>
      <xdr:col>50</xdr:col>
      <xdr:colOff>114300</xdr:colOff>
      <xdr:row>78</xdr:row>
      <xdr:rowOff>57252</xdr:rowOff>
    </xdr:to>
    <xdr:cxnSp macro="">
      <xdr:nvCxnSpPr>
        <xdr:cNvPr id="412" name="直線コネクタ 411"/>
        <xdr:cNvCxnSpPr/>
      </xdr:nvCxnSpPr>
      <xdr:spPr>
        <a:xfrm>
          <a:off x="8750300" y="13245509"/>
          <a:ext cx="889000" cy="1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3" name="フローチャート: 判断 412"/>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4" name="テキスト ボックス 413"/>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91636</xdr:rowOff>
    </xdr:from>
    <xdr:to>
      <xdr:col>45</xdr:col>
      <xdr:colOff>177800</xdr:colOff>
      <xdr:row>77</xdr:row>
      <xdr:rowOff>43859</xdr:rowOff>
    </xdr:to>
    <xdr:cxnSp macro="">
      <xdr:nvCxnSpPr>
        <xdr:cNvPr id="415" name="直線コネクタ 414"/>
        <xdr:cNvCxnSpPr/>
      </xdr:nvCxnSpPr>
      <xdr:spPr>
        <a:xfrm>
          <a:off x="7861300" y="13121836"/>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6" name="フローチャート: 判断 415"/>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7" name="テキスト ボックス 416"/>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91636</xdr:rowOff>
    </xdr:from>
    <xdr:to>
      <xdr:col>41</xdr:col>
      <xdr:colOff>50800</xdr:colOff>
      <xdr:row>76</xdr:row>
      <xdr:rowOff>169760</xdr:rowOff>
    </xdr:to>
    <xdr:cxnSp macro="">
      <xdr:nvCxnSpPr>
        <xdr:cNvPr id="418" name="直線コネクタ 417"/>
        <xdr:cNvCxnSpPr/>
      </xdr:nvCxnSpPr>
      <xdr:spPr>
        <a:xfrm flipV="1">
          <a:off x="6972300" y="13121836"/>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9" name="フローチャート: 判断 418"/>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0" name="テキスト ボックス 419"/>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1" name="フローチャート: 判断 420"/>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2" name="テキスト ボックス 421"/>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124943</xdr:rowOff>
    </xdr:from>
    <xdr:to>
      <xdr:col>55</xdr:col>
      <xdr:colOff>50800</xdr:colOff>
      <xdr:row>77</xdr:row>
      <xdr:rowOff>55093</xdr:rowOff>
    </xdr:to>
    <xdr:sp macro="" textlink="">
      <xdr:nvSpPr>
        <xdr:cNvPr id="428" name="楕円 427"/>
        <xdr:cNvSpPr/>
      </xdr:nvSpPr>
      <xdr:spPr>
        <a:xfrm>
          <a:off x="10426700" y="131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147820</xdr:rowOff>
    </xdr:from>
    <xdr:ext cx="534377" cy="259045"/>
    <xdr:sp macro="" textlink="">
      <xdr:nvSpPr>
        <xdr:cNvPr id="429" name="普通建設事業費 （ うち新規整備　）該当値テキスト"/>
        <xdr:cNvSpPr txBox="1"/>
      </xdr:nvSpPr>
      <xdr:spPr>
        <a:xfrm>
          <a:off x="10528300"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6452</xdr:rowOff>
    </xdr:from>
    <xdr:to>
      <xdr:col>50</xdr:col>
      <xdr:colOff>165100</xdr:colOff>
      <xdr:row>78</xdr:row>
      <xdr:rowOff>108052</xdr:rowOff>
    </xdr:to>
    <xdr:sp macro="" textlink="">
      <xdr:nvSpPr>
        <xdr:cNvPr id="430" name="楕円 429"/>
        <xdr:cNvSpPr/>
      </xdr:nvSpPr>
      <xdr:spPr>
        <a:xfrm>
          <a:off x="9588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99179</xdr:rowOff>
    </xdr:from>
    <xdr:ext cx="469744" cy="259045"/>
    <xdr:sp macro="" textlink="">
      <xdr:nvSpPr>
        <xdr:cNvPr id="431" name="テキスト ボックス 430"/>
        <xdr:cNvSpPr txBox="1"/>
      </xdr:nvSpPr>
      <xdr:spPr>
        <a:xfrm>
          <a:off x="9404428" y="134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164509</xdr:rowOff>
    </xdr:from>
    <xdr:to>
      <xdr:col>46</xdr:col>
      <xdr:colOff>38100</xdr:colOff>
      <xdr:row>77</xdr:row>
      <xdr:rowOff>94659</xdr:rowOff>
    </xdr:to>
    <xdr:sp macro="" textlink="">
      <xdr:nvSpPr>
        <xdr:cNvPr id="432" name="楕円 431"/>
        <xdr:cNvSpPr/>
      </xdr:nvSpPr>
      <xdr:spPr>
        <a:xfrm>
          <a:off x="8699500" y="13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111186</xdr:rowOff>
    </xdr:from>
    <xdr:ext cx="534377" cy="259045"/>
    <xdr:sp macro="" textlink="">
      <xdr:nvSpPr>
        <xdr:cNvPr id="433" name="テキスト ボックス 432"/>
        <xdr:cNvSpPr txBox="1"/>
      </xdr:nvSpPr>
      <xdr:spPr>
        <a:xfrm>
          <a:off x="8483111" y="129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40836</xdr:rowOff>
    </xdr:from>
    <xdr:to>
      <xdr:col>41</xdr:col>
      <xdr:colOff>101600</xdr:colOff>
      <xdr:row>76</xdr:row>
      <xdr:rowOff>142436</xdr:rowOff>
    </xdr:to>
    <xdr:sp macro="" textlink="">
      <xdr:nvSpPr>
        <xdr:cNvPr id="434" name="楕円 433"/>
        <xdr:cNvSpPr/>
      </xdr:nvSpPr>
      <xdr:spPr>
        <a:xfrm>
          <a:off x="7810500" y="130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158964</xdr:rowOff>
    </xdr:from>
    <xdr:ext cx="534377" cy="259045"/>
    <xdr:sp macro="" textlink="">
      <xdr:nvSpPr>
        <xdr:cNvPr id="435" name="テキスト ボックス 434"/>
        <xdr:cNvSpPr txBox="1"/>
      </xdr:nvSpPr>
      <xdr:spPr>
        <a:xfrm>
          <a:off x="7594111" y="128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118960</xdr:rowOff>
    </xdr:from>
    <xdr:to>
      <xdr:col>36</xdr:col>
      <xdr:colOff>165100</xdr:colOff>
      <xdr:row>77</xdr:row>
      <xdr:rowOff>49110</xdr:rowOff>
    </xdr:to>
    <xdr:sp macro="" textlink="">
      <xdr:nvSpPr>
        <xdr:cNvPr id="436" name="楕円 435"/>
        <xdr:cNvSpPr/>
      </xdr:nvSpPr>
      <xdr:spPr>
        <a:xfrm>
          <a:off x="69215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65638</xdr:rowOff>
    </xdr:from>
    <xdr:ext cx="534377" cy="259045"/>
    <xdr:sp macro="" textlink="">
      <xdr:nvSpPr>
        <xdr:cNvPr id="437" name="テキスト ボックス 436"/>
        <xdr:cNvSpPr txBox="1"/>
      </xdr:nvSpPr>
      <xdr:spPr>
        <a:xfrm>
          <a:off x="6705111" y="129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3" name="直線コネクタ 462"/>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4"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5" name="直線コネクタ 464"/>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6"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7" name="直線コネクタ 466"/>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47650</xdr:rowOff>
    </xdr:from>
    <xdr:to>
      <xdr:col>55</xdr:col>
      <xdr:colOff>0</xdr:colOff>
      <xdr:row>94</xdr:row>
      <xdr:rowOff>74211</xdr:rowOff>
    </xdr:to>
    <xdr:cxnSp macro="">
      <xdr:nvCxnSpPr>
        <xdr:cNvPr id="468" name="直線コネクタ 467"/>
        <xdr:cNvCxnSpPr/>
      </xdr:nvCxnSpPr>
      <xdr:spPr>
        <a:xfrm flipV="1">
          <a:off x="9639300" y="15821050"/>
          <a:ext cx="838200" cy="3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9" name="普通建設事業費 （ うち更新整備　）平均値テキスト"/>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0" name="フローチャート: 判断 469"/>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74211</xdr:rowOff>
    </xdr:from>
    <xdr:to>
      <xdr:col>50</xdr:col>
      <xdr:colOff>114300</xdr:colOff>
      <xdr:row>95</xdr:row>
      <xdr:rowOff>159229</xdr:rowOff>
    </xdr:to>
    <xdr:cxnSp macro="">
      <xdr:nvCxnSpPr>
        <xdr:cNvPr id="471" name="直線コネクタ 470"/>
        <xdr:cNvCxnSpPr/>
      </xdr:nvCxnSpPr>
      <xdr:spPr>
        <a:xfrm flipV="1">
          <a:off x="8750300" y="16190511"/>
          <a:ext cx="889000" cy="25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2" name="フローチャート: 判断 471"/>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3" name="テキスト ボックス 472"/>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110505</xdr:rowOff>
    </xdr:from>
    <xdr:to>
      <xdr:col>45</xdr:col>
      <xdr:colOff>177800</xdr:colOff>
      <xdr:row>95</xdr:row>
      <xdr:rowOff>159229</xdr:rowOff>
    </xdr:to>
    <xdr:cxnSp macro="">
      <xdr:nvCxnSpPr>
        <xdr:cNvPr id="474" name="直線コネクタ 473"/>
        <xdr:cNvCxnSpPr/>
      </xdr:nvCxnSpPr>
      <xdr:spPr>
        <a:xfrm>
          <a:off x="7861300" y="16398255"/>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5" name="フローチャート: 判断 474"/>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6" name="テキスト ボックス 475"/>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110505</xdr:rowOff>
    </xdr:from>
    <xdr:to>
      <xdr:col>41</xdr:col>
      <xdr:colOff>50800</xdr:colOff>
      <xdr:row>96</xdr:row>
      <xdr:rowOff>144849</xdr:rowOff>
    </xdr:to>
    <xdr:cxnSp macro="">
      <xdr:nvCxnSpPr>
        <xdr:cNvPr id="477" name="直線コネクタ 476"/>
        <xdr:cNvCxnSpPr/>
      </xdr:nvCxnSpPr>
      <xdr:spPr>
        <a:xfrm flipV="1">
          <a:off x="6972300" y="16398255"/>
          <a:ext cx="889000" cy="2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8" name="フローチャート: 判断 477"/>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9" name="テキスト ボックス 478"/>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0" name="フローチャート: 判断 479"/>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1" name="テキスト ボックス 480"/>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168300</xdr:rowOff>
    </xdr:from>
    <xdr:to>
      <xdr:col>55</xdr:col>
      <xdr:colOff>50800</xdr:colOff>
      <xdr:row>92</xdr:row>
      <xdr:rowOff>98450</xdr:rowOff>
    </xdr:to>
    <xdr:sp macro="" textlink="">
      <xdr:nvSpPr>
        <xdr:cNvPr id="487" name="楕円 486"/>
        <xdr:cNvSpPr/>
      </xdr:nvSpPr>
      <xdr:spPr>
        <a:xfrm>
          <a:off x="10426700" y="157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19727</xdr:rowOff>
    </xdr:from>
    <xdr:ext cx="599010" cy="259045"/>
    <xdr:sp macro="" textlink="">
      <xdr:nvSpPr>
        <xdr:cNvPr id="488" name="普通建設事業費 （ うち更新整備　）該当値テキスト"/>
        <xdr:cNvSpPr txBox="1"/>
      </xdr:nvSpPr>
      <xdr:spPr>
        <a:xfrm>
          <a:off x="10528300" y="1562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23411</xdr:rowOff>
    </xdr:from>
    <xdr:to>
      <xdr:col>50</xdr:col>
      <xdr:colOff>165100</xdr:colOff>
      <xdr:row>94</xdr:row>
      <xdr:rowOff>125011</xdr:rowOff>
    </xdr:to>
    <xdr:sp macro="" textlink="">
      <xdr:nvSpPr>
        <xdr:cNvPr id="489" name="楕円 488"/>
        <xdr:cNvSpPr/>
      </xdr:nvSpPr>
      <xdr:spPr>
        <a:xfrm>
          <a:off x="9588500" y="161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141538</xdr:rowOff>
    </xdr:from>
    <xdr:ext cx="534377" cy="259045"/>
    <xdr:sp macro="" textlink="">
      <xdr:nvSpPr>
        <xdr:cNvPr id="490" name="テキスト ボックス 489"/>
        <xdr:cNvSpPr txBox="1"/>
      </xdr:nvSpPr>
      <xdr:spPr>
        <a:xfrm>
          <a:off x="9372111" y="159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108429</xdr:rowOff>
    </xdr:from>
    <xdr:to>
      <xdr:col>46</xdr:col>
      <xdr:colOff>38100</xdr:colOff>
      <xdr:row>96</xdr:row>
      <xdr:rowOff>38579</xdr:rowOff>
    </xdr:to>
    <xdr:sp macro="" textlink="">
      <xdr:nvSpPr>
        <xdr:cNvPr id="491" name="楕円 490"/>
        <xdr:cNvSpPr/>
      </xdr:nvSpPr>
      <xdr:spPr>
        <a:xfrm>
          <a:off x="8699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55106</xdr:rowOff>
    </xdr:from>
    <xdr:ext cx="534377" cy="259045"/>
    <xdr:sp macro="" textlink="">
      <xdr:nvSpPr>
        <xdr:cNvPr id="492" name="テキスト ボックス 491"/>
        <xdr:cNvSpPr txBox="1"/>
      </xdr:nvSpPr>
      <xdr:spPr>
        <a:xfrm>
          <a:off x="8483111" y="161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59705</xdr:rowOff>
    </xdr:from>
    <xdr:to>
      <xdr:col>41</xdr:col>
      <xdr:colOff>101600</xdr:colOff>
      <xdr:row>95</xdr:row>
      <xdr:rowOff>161305</xdr:rowOff>
    </xdr:to>
    <xdr:sp macro="" textlink="">
      <xdr:nvSpPr>
        <xdr:cNvPr id="493" name="楕円 492"/>
        <xdr:cNvSpPr/>
      </xdr:nvSpPr>
      <xdr:spPr>
        <a:xfrm>
          <a:off x="7810500" y="163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6382</xdr:rowOff>
    </xdr:from>
    <xdr:ext cx="534377" cy="259045"/>
    <xdr:sp macro="" textlink="">
      <xdr:nvSpPr>
        <xdr:cNvPr id="494" name="テキスト ボックス 493"/>
        <xdr:cNvSpPr txBox="1"/>
      </xdr:nvSpPr>
      <xdr:spPr>
        <a:xfrm>
          <a:off x="7594111" y="161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94049</xdr:rowOff>
    </xdr:from>
    <xdr:to>
      <xdr:col>36</xdr:col>
      <xdr:colOff>165100</xdr:colOff>
      <xdr:row>97</xdr:row>
      <xdr:rowOff>24199</xdr:rowOff>
    </xdr:to>
    <xdr:sp macro="" textlink="">
      <xdr:nvSpPr>
        <xdr:cNvPr id="495" name="楕円 494"/>
        <xdr:cNvSpPr/>
      </xdr:nvSpPr>
      <xdr:spPr>
        <a:xfrm>
          <a:off x="6921500" y="165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40726</xdr:rowOff>
    </xdr:from>
    <xdr:ext cx="534377" cy="259045"/>
    <xdr:sp macro="" textlink="">
      <xdr:nvSpPr>
        <xdr:cNvPr id="496" name="テキスト ボックス 495"/>
        <xdr:cNvSpPr txBox="1"/>
      </xdr:nvSpPr>
      <xdr:spPr>
        <a:xfrm>
          <a:off x="6705111" y="163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0" name="直線コネクタ 519"/>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3"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4" name="直線コネクタ 523"/>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77426</xdr:rowOff>
    </xdr:from>
    <xdr:to>
      <xdr:col>85</xdr:col>
      <xdr:colOff>127000</xdr:colOff>
      <xdr:row>37</xdr:row>
      <xdr:rowOff>67863</xdr:rowOff>
    </xdr:to>
    <xdr:cxnSp macro="">
      <xdr:nvCxnSpPr>
        <xdr:cNvPr id="525" name="直線コネクタ 524"/>
        <xdr:cNvCxnSpPr/>
      </xdr:nvCxnSpPr>
      <xdr:spPr>
        <a:xfrm>
          <a:off x="15481300" y="6249626"/>
          <a:ext cx="838200" cy="16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6"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7" name="フローチャート: 判断 526"/>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63157</xdr:rowOff>
    </xdr:from>
    <xdr:to>
      <xdr:col>81</xdr:col>
      <xdr:colOff>50800</xdr:colOff>
      <xdr:row>36</xdr:row>
      <xdr:rowOff>77426</xdr:rowOff>
    </xdr:to>
    <xdr:cxnSp macro="">
      <xdr:nvCxnSpPr>
        <xdr:cNvPr id="528" name="直線コネクタ 527"/>
        <xdr:cNvCxnSpPr/>
      </xdr:nvCxnSpPr>
      <xdr:spPr>
        <a:xfrm>
          <a:off x="14592300" y="5892457"/>
          <a:ext cx="889000" cy="3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9" name="フローチャート: 判断 528"/>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30" name="テキスト ボックス 529"/>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148806</xdr:rowOff>
    </xdr:from>
    <xdr:to>
      <xdr:col>76</xdr:col>
      <xdr:colOff>114300</xdr:colOff>
      <xdr:row>34</xdr:row>
      <xdr:rowOff>63157</xdr:rowOff>
    </xdr:to>
    <xdr:cxnSp macro="">
      <xdr:nvCxnSpPr>
        <xdr:cNvPr id="531" name="直線コネクタ 530"/>
        <xdr:cNvCxnSpPr/>
      </xdr:nvCxnSpPr>
      <xdr:spPr>
        <a:xfrm>
          <a:off x="13703300" y="5635206"/>
          <a:ext cx="889000" cy="2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2" name="フローチャート: 判断 531"/>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3" name="テキスト ボックス 532"/>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148806</xdr:rowOff>
    </xdr:from>
    <xdr:to>
      <xdr:col>71</xdr:col>
      <xdr:colOff>177800</xdr:colOff>
      <xdr:row>33</xdr:row>
      <xdr:rowOff>116707</xdr:rowOff>
    </xdr:to>
    <xdr:cxnSp macro="">
      <xdr:nvCxnSpPr>
        <xdr:cNvPr id="534" name="直線コネクタ 533"/>
        <xdr:cNvCxnSpPr/>
      </xdr:nvCxnSpPr>
      <xdr:spPr>
        <a:xfrm flipV="1">
          <a:off x="12814300" y="5635206"/>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5" name="フローチャート: 判断 534"/>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6" name="テキスト ボックス 535"/>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7" name="フローチャート: 判断 536"/>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8" name="テキスト ボックス 537"/>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17063</xdr:rowOff>
    </xdr:from>
    <xdr:to>
      <xdr:col>85</xdr:col>
      <xdr:colOff>177800</xdr:colOff>
      <xdr:row>37</xdr:row>
      <xdr:rowOff>118663</xdr:rowOff>
    </xdr:to>
    <xdr:sp macro="" textlink="">
      <xdr:nvSpPr>
        <xdr:cNvPr id="544" name="楕円 543"/>
        <xdr:cNvSpPr/>
      </xdr:nvSpPr>
      <xdr:spPr>
        <a:xfrm>
          <a:off x="16268700" y="63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39940</xdr:rowOff>
    </xdr:from>
    <xdr:ext cx="534377" cy="259045"/>
    <xdr:sp macro="" textlink="">
      <xdr:nvSpPr>
        <xdr:cNvPr id="545" name="災害復旧事業費該当値テキスト"/>
        <xdr:cNvSpPr txBox="1"/>
      </xdr:nvSpPr>
      <xdr:spPr>
        <a:xfrm>
          <a:off x="16370300" y="62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26626</xdr:rowOff>
    </xdr:from>
    <xdr:to>
      <xdr:col>81</xdr:col>
      <xdr:colOff>101600</xdr:colOff>
      <xdr:row>36</xdr:row>
      <xdr:rowOff>128226</xdr:rowOff>
    </xdr:to>
    <xdr:sp macro="" textlink="">
      <xdr:nvSpPr>
        <xdr:cNvPr id="546" name="楕円 545"/>
        <xdr:cNvSpPr/>
      </xdr:nvSpPr>
      <xdr:spPr>
        <a:xfrm>
          <a:off x="15430500" y="61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144753</xdr:rowOff>
    </xdr:from>
    <xdr:ext cx="534377" cy="259045"/>
    <xdr:sp macro="" textlink="">
      <xdr:nvSpPr>
        <xdr:cNvPr id="547" name="テキスト ボックス 546"/>
        <xdr:cNvSpPr txBox="1"/>
      </xdr:nvSpPr>
      <xdr:spPr>
        <a:xfrm>
          <a:off x="15214111" y="59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12357</xdr:rowOff>
    </xdr:from>
    <xdr:to>
      <xdr:col>76</xdr:col>
      <xdr:colOff>165100</xdr:colOff>
      <xdr:row>34</xdr:row>
      <xdr:rowOff>113957</xdr:rowOff>
    </xdr:to>
    <xdr:sp macro="" textlink="">
      <xdr:nvSpPr>
        <xdr:cNvPr id="548" name="楕円 547"/>
        <xdr:cNvSpPr/>
      </xdr:nvSpPr>
      <xdr:spPr>
        <a:xfrm>
          <a:off x="14541500" y="58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130484</xdr:rowOff>
    </xdr:from>
    <xdr:ext cx="534377" cy="259045"/>
    <xdr:sp macro="" textlink="">
      <xdr:nvSpPr>
        <xdr:cNvPr id="549" name="テキスト ボックス 548"/>
        <xdr:cNvSpPr txBox="1"/>
      </xdr:nvSpPr>
      <xdr:spPr>
        <a:xfrm>
          <a:off x="14325111" y="561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98006</xdr:rowOff>
    </xdr:from>
    <xdr:to>
      <xdr:col>72</xdr:col>
      <xdr:colOff>38100</xdr:colOff>
      <xdr:row>33</xdr:row>
      <xdr:rowOff>28156</xdr:rowOff>
    </xdr:to>
    <xdr:sp macro="" textlink="">
      <xdr:nvSpPr>
        <xdr:cNvPr id="550" name="楕円 549"/>
        <xdr:cNvSpPr/>
      </xdr:nvSpPr>
      <xdr:spPr>
        <a:xfrm>
          <a:off x="13652500" y="5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44683</xdr:rowOff>
    </xdr:from>
    <xdr:ext cx="534377" cy="259045"/>
    <xdr:sp macro="" textlink="">
      <xdr:nvSpPr>
        <xdr:cNvPr id="551" name="テキスト ボックス 550"/>
        <xdr:cNvSpPr txBox="1"/>
      </xdr:nvSpPr>
      <xdr:spPr>
        <a:xfrm>
          <a:off x="13436111" y="53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65907</xdr:rowOff>
    </xdr:from>
    <xdr:to>
      <xdr:col>67</xdr:col>
      <xdr:colOff>101600</xdr:colOff>
      <xdr:row>33</xdr:row>
      <xdr:rowOff>167507</xdr:rowOff>
    </xdr:to>
    <xdr:sp macro="" textlink="">
      <xdr:nvSpPr>
        <xdr:cNvPr id="552" name="楕円 551"/>
        <xdr:cNvSpPr/>
      </xdr:nvSpPr>
      <xdr:spPr>
        <a:xfrm>
          <a:off x="12763500" y="57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12584</xdr:rowOff>
    </xdr:from>
    <xdr:ext cx="534377" cy="259045"/>
    <xdr:sp macro="" textlink="">
      <xdr:nvSpPr>
        <xdr:cNvPr id="553" name="テキスト ボックス 552"/>
        <xdr:cNvSpPr txBox="1"/>
      </xdr:nvSpPr>
      <xdr:spPr>
        <a:xfrm>
          <a:off x="12547111" y="54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9" name="直線コネクタ 628"/>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0"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1" name="直線コネクタ 630"/>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2"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3" name="直線コネクタ 632"/>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467</xdr:rowOff>
    </xdr:from>
    <xdr:to>
      <xdr:col>85</xdr:col>
      <xdr:colOff>127000</xdr:colOff>
      <xdr:row>70</xdr:row>
      <xdr:rowOff>46023</xdr:rowOff>
    </xdr:to>
    <xdr:cxnSp macro="">
      <xdr:nvCxnSpPr>
        <xdr:cNvPr id="634" name="直線コネクタ 633"/>
        <xdr:cNvCxnSpPr/>
      </xdr:nvCxnSpPr>
      <xdr:spPr>
        <a:xfrm flipV="1">
          <a:off x="15481300" y="12001967"/>
          <a:ext cx="8382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5"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6" name="フローチャート: 判断 635"/>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46023</xdr:rowOff>
    </xdr:from>
    <xdr:to>
      <xdr:col>81</xdr:col>
      <xdr:colOff>50800</xdr:colOff>
      <xdr:row>70</xdr:row>
      <xdr:rowOff>75349</xdr:rowOff>
    </xdr:to>
    <xdr:cxnSp macro="">
      <xdr:nvCxnSpPr>
        <xdr:cNvPr id="637" name="直線コネクタ 636"/>
        <xdr:cNvCxnSpPr/>
      </xdr:nvCxnSpPr>
      <xdr:spPr>
        <a:xfrm flipV="1">
          <a:off x="14592300" y="12047523"/>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8" name="フローチャート: 判断 637"/>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9" name="テキスト ボックス 638"/>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75349</xdr:rowOff>
    </xdr:from>
    <xdr:to>
      <xdr:col>76</xdr:col>
      <xdr:colOff>114300</xdr:colOff>
      <xdr:row>70</xdr:row>
      <xdr:rowOff>164650</xdr:rowOff>
    </xdr:to>
    <xdr:cxnSp macro="">
      <xdr:nvCxnSpPr>
        <xdr:cNvPr id="640" name="直線コネクタ 639"/>
        <xdr:cNvCxnSpPr/>
      </xdr:nvCxnSpPr>
      <xdr:spPr>
        <a:xfrm flipV="1">
          <a:off x="13703300" y="12076849"/>
          <a:ext cx="889000" cy="8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1" name="フローチャート: 判断 640"/>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2" name="テキスト ボックス 641"/>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164650</xdr:rowOff>
    </xdr:from>
    <xdr:to>
      <xdr:col>71</xdr:col>
      <xdr:colOff>177800</xdr:colOff>
      <xdr:row>71</xdr:row>
      <xdr:rowOff>20142</xdr:rowOff>
    </xdr:to>
    <xdr:cxnSp macro="">
      <xdr:nvCxnSpPr>
        <xdr:cNvPr id="643" name="直線コネクタ 642"/>
        <xdr:cNvCxnSpPr/>
      </xdr:nvCxnSpPr>
      <xdr:spPr>
        <a:xfrm flipV="1">
          <a:off x="12814300" y="12166150"/>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4" name="フローチャート: 判断 643"/>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5" name="テキスト ボックス 644"/>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6" name="フローチャート: 判断 645"/>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7" name="テキスト ボックス 646"/>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121117</xdr:rowOff>
    </xdr:from>
    <xdr:to>
      <xdr:col>85</xdr:col>
      <xdr:colOff>177800</xdr:colOff>
      <xdr:row>70</xdr:row>
      <xdr:rowOff>51267</xdr:rowOff>
    </xdr:to>
    <xdr:sp macro="" textlink="">
      <xdr:nvSpPr>
        <xdr:cNvPr id="653" name="楕円 652"/>
        <xdr:cNvSpPr/>
      </xdr:nvSpPr>
      <xdr:spPr>
        <a:xfrm>
          <a:off x="16268700" y="119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74144</xdr:rowOff>
    </xdr:from>
    <xdr:ext cx="599010" cy="259045"/>
    <xdr:sp macro="" textlink="">
      <xdr:nvSpPr>
        <xdr:cNvPr id="654" name="公債費該当値テキスト"/>
        <xdr:cNvSpPr txBox="1"/>
      </xdr:nvSpPr>
      <xdr:spPr>
        <a:xfrm>
          <a:off x="16370300" y="1190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166673</xdr:rowOff>
    </xdr:from>
    <xdr:to>
      <xdr:col>81</xdr:col>
      <xdr:colOff>101600</xdr:colOff>
      <xdr:row>70</xdr:row>
      <xdr:rowOff>96823</xdr:rowOff>
    </xdr:to>
    <xdr:sp macro="" textlink="">
      <xdr:nvSpPr>
        <xdr:cNvPr id="655" name="楕円 654"/>
        <xdr:cNvSpPr/>
      </xdr:nvSpPr>
      <xdr:spPr>
        <a:xfrm>
          <a:off x="15430500" y="119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113350</xdr:rowOff>
    </xdr:from>
    <xdr:ext cx="599010" cy="259045"/>
    <xdr:sp macro="" textlink="">
      <xdr:nvSpPr>
        <xdr:cNvPr id="656" name="テキスト ボックス 655"/>
        <xdr:cNvSpPr txBox="1"/>
      </xdr:nvSpPr>
      <xdr:spPr>
        <a:xfrm>
          <a:off x="15181795" y="1177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24549</xdr:rowOff>
    </xdr:from>
    <xdr:to>
      <xdr:col>76</xdr:col>
      <xdr:colOff>165100</xdr:colOff>
      <xdr:row>70</xdr:row>
      <xdr:rowOff>126149</xdr:rowOff>
    </xdr:to>
    <xdr:sp macro="" textlink="">
      <xdr:nvSpPr>
        <xdr:cNvPr id="657" name="楕円 656"/>
        <xdr:cNvSpPr/>
      </xdr:nvSpPr>
      <xdr:spPr>
        <a:xfrm>
          <a:off x="14541500" y="120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142676</xdr:rowOff>
    </xdr:from>
    <xdr:ext cx="599010" cy="259045"/>
    <xdr:sp macro="" textlink="">
      <xdr:nvSpPr>
        <xdr:cNvPr id="658" name="テキスト ボックス 657"/>
        <xdr:cNvSpPr txBox="1"/>
      </xdr:nvSpPr>
      <xdr:spPr>
        <a:xfrm>
          <a:off x="14292795" y="118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113850</xdr:rowOff>
    </xdr:from>
    <xdr:to>
      <xdr:col>72</xdr:col>
      <xdr:colOff>38100</xdr:colOff>
      <xdr:row>71</xdr:row>
      <xdr:rowOff>44000</xdr:rowOff>
    </xdr:to>
    <xdr:sp macro="" textlink="">
      <xdr:nvSpPr>
        <xdr:cNvPr id="659" name="楕円 658"/>
        <xdr:cNvSpPr/>
      </xdr:nvSpPr>
      <xdr:spPr>
        <a:xfrm>
          <a:off x="13652500" y="121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60527</xdr:rowOff>
    </xdr:from>
    <xdr:ext cx="599010" cy="259045"/>
    <xdr:sp macro="" textlink="">
      <xdr:nvSpPr>
        <xdr:cNvPr id="660" name="テキスト ボックス 659"/>
        <xdr:cNvSpPr txBox="1"/>
      </xdr:nvSpPr>
      <xdr:spPr>
        <a:xfrm>
          <a:off x="13403795" y="1189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140792</xdr:rowOff>
    </xdr:from>
    <xdr:to>
      <xdr:col>67</xdr:col>
      <xdr:colOff>101600</xdr:colOff>
      <xdr:row>71</xdr:row>
      <xdr:rowOff>70942</xdr:rowOff>
    </xdr:to>
    <xdr:sp macro="" textlink="">
      <xdr:nvSpPr>
        <xdr:cNvPr id="661" name="楕円 660"/>
        <xdr:cNvSpPr/>
      </xdr:nvSpPr>
      <xdr:spPr>
        <a:xfrm>
          <a:off x="12763500" y="121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87469</xdr:rowOff>
    </xdr:from>
    <xdr:ext cx="599010" cy="259045"/>
    <xdr:sp macro="" textlink="">
      <xdr:nvSpPr>
        <xdr:cNvPr id="662" name="テキスト ボックス 661"/>
        <xdr:cNvSpPr txBox="1"/>
      </xdr:nvSpPr>
      <xdr:spPr>
        <a:xfrm>
          <a:off x="12514795" y="119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6" name="直線コネクタ 685"/>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7"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8" name="直線コネクタ 687"/>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9"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0" name="直線コネクタ 689"/>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152019</xdr:rowOff>
    </xdr:from>
    <xdr:to>
      <xdr:col>85</xdr:col>
      <xdr:colOff>127000</xdr:colOff>
      <xdr:row>98</xdr:row>
      <xdr:rowOff>39472</xdr:rowOff>
    </xdr:to>
    <xdr:cxnSp macro="">
      <xdr:nvCxnSpPr>
        <xdr:cNvPr id="691" name="直線コネクタ 690"/>
        <xdr:cNvCxnSpPr/>
      </xdr:nvCxnSpPr>
      <xdr:spPr>
        <a:xfrm flipV="1">
          <a:off x="15481300" y="16782669"/>
          <a:ext cx="8382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2"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3" name="フローチャート: 判断 692"/>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143587</xdr:rowOff>
    </xdr:from>
    <xdr:to>
      <xdr:col>81</xdr:col>
      <xdr:colOff>50800</xdr:colOff>
      <xdr:row>98</xdr:row>
      <xdr:rowOff>39472</xdr:rowOff>
    </xdr:to>
    <xdr:cxnSp macro="">
      <xdr:nvCxnSpPr>
        <xdr:cNvPr id="694" name="直線コネクタ 693"/>
        <xdr:cNvCxnSpPr/>
      </xdr:nvCxnSpPr>
      <xdr:spPr>
        <a:xfrm>
          <a:off x="14592300" y="16774237"/>
          <a:ext cx="889000" cy="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5" name="フローチャート: 判断 694"/>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6" name="テキスト ボックス 695"/>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143587</xdr:rowOff>
    </xdr:from>
    <xdr:to>
      <xdr:col>76</xdr:col>
      <xdr:colOff>114300</xdr:colOff>
      <xdr:row>97</xdr:row>
      <xdr:rowOff>164071</xdr:rowOff>
    </xdr:to>
    <xdr:cxnSp macro="">
      <xdr:nvCxnSpPr>
        <xdr:cNvPr id="697" name="直線コネクタ 696"/>
        <xdr:cNvCxnSpPr/>
      </xdr:nvCxnSpPr>
      <xdr:spPr>
        <a:xfrm flipV="1">
          <a:off x="13703300" y="16774237"/>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8" name="フローチャート: 判断 697"/>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9" name="テキスト ボックス 698"/>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94514</xdr:rowOff>
    </xdr:from>
    <xdr:to>
      <xdr:col>71</xdr:col>
      <xdr:colOff>177800</xdr:colOff>
      <xdr:row>97</xdr:row>
      <xdr:rowOff>164071</xdr:rowOff>
    </xdr:to>
    <xdr:cxnSp macro="">
      <xdr:nvCxnSpPr>
        <xdr:cNvPr id="700" name="直線コネクタ 699"/>
        <xdr:cNvCxnSpPr/>
      </xdr:nvCxnSpPr>
      <xdr:spPr>
        <a:xfrm>
          <a:off x="12814300" y="16725164"/>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1" name="フローチャート: 判断 700"/>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2" name="テキスト ボックス 701"/>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3" name="フローチャート: 判断 702"/>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4" name="テキスト ボックス 703"/>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101219</xdr:rowOff>
    </xdr:from>
    <xdr:to>
      <xdr:col>85</xdr:col>
      <xdr:colOff>177800</xdr:colOff>
      <xdr:row>98</xdr:row>
      <xdr:rowOff>31369</xdr:rowOff>
    </xdr:to>
    <xdr:sp macro="" textlink="">
      <xdr:nvSpPr>
        <xdr:cNvPr id="710" name="楕円 709"/>
        <xdr:cNvSpPr/>
      </xdr:nvSpPr>
      <xdr:spPr>
        <a:xfrm>
          <a:off x="16268700" y="16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79646</xdr:rowOff>
    </xdr:from>
    <xdr:ext cx="534377" cy="259045"/>
    <xdr:sp macro="" textlink="">
      <xdr:nvSpPr>
        <xdr:cNvPr id="711" name="積立金該当値テキスト"/>
        <xdr:cNvSpPr txBox="1"/>
      </xdr:nvSpPr>
      <xdr:spPr>
        <a:xfrm>
          <a:off x="16370300" y="167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160122</xdr:rowOff>
    </xdr:from>
    <xdr:to>
      <xdr:col>81</xdr:col>
      <xdr:colOff>101600</xdr:colOff>
      <xdr:row>98</xdr:row>
      <xdr:rowOff>90272</xdr:rowOff>
    </xdr:to>
    <xdr:sp macro="" textlink="">
      <xdr:nvSpPr>
        <xdr:cNvPr id="712" name="楕円 711"/>
        <xdr:cNvSpPr/>
      </xdr:nvSpPr>
      <xdr:spPr>
        <a:xfrm>
          <a:off x="15430500" y="167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81399</xdr:rowOff>
    </xdr:from>
    <xdr:ext cx="534377" cy="259045"/>
    <xdr:sp macro="" textlink="">
      <xdr:nvSpPr>
        <xdr:cNvPr id="713" name="テキスト ボックス 712"/>
        <xdr:cNvSpPr txBox="1"/>
      </xdr:nvSpPr>
      <xdr:spPr>
        <a:xfrm>
          <a:off x="15214111" y="168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92787</xdr:rowOff>
    </xdr:from>
    <xdr:to>
      <xdr:col>76</xdr:col>
      <xdr:colOff>165100</xdr:colOff>
      <xdr:row>98</xdr:row>
      <xdr:rowOff>22937</xdr:rowOff>
    </xdr:to>
    <xdr:sp macro="" textlink="">
      <xdr:nvSpPr>
        <xdr:cNvPr id="714" name="楕円 713"/>
        <xdr:cNvSpPr/>
      </xdr:nvSpPr>
      <xdr:spPr>
        <a:xfrm>
          <a:off x="14541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14064</xdr:rowOff>
    </xdr:from>
    <xdr:ext cx="534377" cy="259045"/>
    <xdr:sp macro="" textlink="">
      <xdr:nvSpPr>
        <xdr:cNvPr id="715" name="テキスト ボックス 714"/>
        <xdr:cNvSpPr txBox="1"/>
      </xdr:nvSpPr>
      <xdr:spPr>
        <a:xfrm>
          <a:off x="14325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113271</xdr:rowOff>
    </xdr:from>
    <xdr:to>
      <xdr:col>72</xdr:col>
      <xdr:colOff>38100</xdr:colOff>
      <xdr:row>98</xdr:row>
      <xdr:rowOff>43421</xdr:rowOff>
    </xdr:to>
    <xdr:sp macro="" textlink="">
      <xdr:nvSpPr>
        <xdr:cNvPr id="716" name="楕円 715"/>
        <xdr:cNvSpPr/>
      </xdr:nvSpPr>
      <xdr:spPr>
        <a:xfrm>
          <a:off x="13652500" y="167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59948</xdr:rowOff>
    </xdr:from>
    <xdr:ext cx="534377" cy="259045"/>
    <xdr:sp macro="" textlink="">
      <xdr:nvSpPr>
        <xdr:cNvPr id="717" name="テキスト ボックス 716"/>
        <xdr:cNvSpPr txBox="1"/>
      </xdr:nvSpPr>
      <xdr:spPr>
        <a:xfrm>
          <a:off x="13436111" y="165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43714</xdr:rowOff>
    </xdr:from>
    <xdr:to>
      <xdr:col>67</xdr:col>
      <xdr:colOff>101600</xdr:colOff>
      <xdr:row>97</xdr:row>
      <xdr:rowOff>145314</xdr:rowOff>
    </xdr:to>
    <xdr:sp macro="" textlink="">
      <xdr:nvSpPr>
        <xdr:cNvPr id="718" name="楕円 717"/>
        <xdr:cNvSpPr/>
      </xdr:nvSpPr>
      <xdr:spPr>
        <a:xfrm>
          <a:off x="127635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161841</xdr:rowOff>
    </xdr:from>
    <xdr:ext cx="534377" cy="259045"/>
    <xdr:sp macro="" textlink="">
      <xdr:nvSpPr>
        <xdr:cNvPr id="719" name="テキスト ボックス 718"/>
        <xdr:cNvSpPr txBox="1"/>
      </xdr:nvSpPr>
      <xdr:spPr>
        <a:xfrm>
          <a:off x="12547111" y="164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1" name="直線コネクタ 740"/>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4"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5" name="直線コネクタ 744"/>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73817</xdr:rowOff>
    </xdr:from>
    <xdr:to>
      <xdr:col>116</xdr:col>
      <xdr:colOff>63500</xdr:colOff>
      <xdr:row>38</xdr:row>
      <xdr:rowOff>86391</xdr:rowOff>
    </xdr:to>
    <xdr:cxnSp macro="">
      <xdr:nvCxnSpPr>
        <xdr:cNvPr id="746" name="直線コネクタ 745"/>
        <xdr:cNvCxnSpPr/>
      </xdr:nvCxnSpPr>
      <xdr:spPr>
        <a:xfrm flipV="1">
          <a:off x="21323300" y="6588917"/>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7" name="投資及び出資金平均値テキスト"/>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8" name="フローチャート: 判断 747"/>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86391</xdr:rowOff>
    </xdr:from>
    <xdr:to>
      <xdr:col>111</xdr:col>
      <xdr:colOff>177800</xdr:colOff>
      <xdr:row>38</xdr:row>
      <xdr:rowOff>113685</xdr:rowOff>
    </xdr:to>
    <xdr:cxnSp macro="">
      <xdr:nvCxnSpPr>
        <xdr:cNvPr id="749" name="直線コネクタ 748"/>
        <xdr:cNvCxnSpPr/>
      </xdr:nvCxnSpPr>
      <xdr:spPr>
        <a:xfrm flipV="1">
          <a:off x="20434300" y="6601491"/>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0" name="フローチャート: 判断 749"/>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1" name="テキスト ボックス 750"/>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98598</xdr:rowOff>
    </xdr:from>
    <xdr:to>
      <xdr:col>107</xdr:col>
      <xdr:colOff>50800</xdr:colOff>
      <xdr:row>38</xdr:row>
      <xdr:rowOff>113685</xdr:rowOff>
    </xdr:to>
    <xdr:cxnSp macro="">
      <xdr:nvCxnSpPr>
        <xdr:cNvPr id="752" name="直線コネクタ 751"/>
        <xdr:cNvCxnSpPr/>
      </xdr:nvCxnSpPr>
      <xdr:spPr>
        <a:xfrm>
          <a:off x="19545300" y="661369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3" name="フローチャート: 判断 752"/>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4" name="テキスト ボックス 753"/>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89728</xdr:rowOff>
    </xdr:from>
    <xdr:to>
      <xdr:col>102</xdr:col>
      <xdr:colOff>114300</xdr:colOff>
      <xdr:row>38</xdr:row>
      <xdr:rowOff>98598</xdr:rowOff>
    </xdr:to>
    <xdr:cxnSp macro="">
      <xdr:nvCxnSpPr>
        <xdr:cNvPr id="755" name="直線コネクタ 754"/>
        <xdr:cNvCxnSpPr/>
      </xdr:nvCxnSpPr>
      <xdr:spPr>
        <a:xfrm>
          <a:off x="18656300" y="660482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7" name="テキスト ボックス 756"/>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9" name="テキスト ボックス 758"/>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23017</xdr:rowOff>
    </xdr:from>
    <xdr:to>
      <xdr:col>116</xdr:col>
      <xdr:colOff>114300</xdr:colOff>
      <xdr:row>38</xdr:row>
      <xdr:rowOff>124617</xdr:rowOff>
    </xdr:to>
    <xdr:sp macro="" textlink="">
      <xdr:nvSpPr>
        <xdr:cNvPr id="765" name="楕円 764"/>
        <xdr:cNvSpPr/>
      </xdr:nvSpPr>
      <xdr:spPr>
        <a:xfrm>
          <a:off x="22110700" y="65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109395</xdr:rowOff>
    </xdr:from>
    <xdr:ext cx="469744" cy="259045"/>
    <xdr:sp macro="" textlink="">
      <xdr:nvSpPr>
        <xdr:cNvPr id="766" name="投資及び出資金該当値テキスト"/>
        <xdr:cNvSpPr txBox="1"/>
      </xdr:nvSpPr>
      <xdr:spPr>
        <a:xfrm>
          <a:off x="22212300" y="645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35591</xdr:rowOff>
    </xdr:from>
    <xdr:to>
      <xdr:col>112</xdr:col>
      <xdr:colOff>38100</xdr:colOff>
      <xdr:row>38</xdr:row>
      <xdr:rowOff>137191</xdr:rowOff>
    </xdr:to>
    <xdr:sp macro="" textlink="">
      <xdr:nvSpPr>
        <xdr:cNvPr id="767" name="楕円 766"/>
        <xdr:cNvSpPr/>
      </xdr:nvSpPr>
      <xdr:spPr>
        <a:xfrm>
          <a:off x="21272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128318</xdr:rowOff>
    </xdr:from>
    <xdr:ext cx="469744" cy="259045"/>
    <xdr:sp macro="" textlink="">
      <xdr:nvSpPr>
        <xdr:cNvPr id="768" name="テキスト ボックス 767"/>
        <xdr:cNvSpPr txBox="1"/>
      </xdr:nvSpPr>
      <xdr:spPr>
        <a:xfrm>
          <a:off x="21088428"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62885</xdr:rowOff>
    </xdr:from>
    <xdr:to>
      <xdr:col>107</xdr:col>
      <xdr:colOff>101600</xdr:colOff>
      <xdr:row>38</xdr:row>
      <xdr:rowOff>164485</xdr:rowOff>
    </xdr:to>
    <xdr:sp macro="" textlink="">
      <xdr:nvSpPr>
        <xdr:cNvPr id="769" name="楕円 768"/>
        <xdr:cNvSpPr/>
      </xdr:nvSpPr>
      <xdr:spPr>
        <a:xfrm>
          <a:off x="203835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155612</xdr:rowOff>
    </xdr:from>
    <xdr:ext cx="378565" cy="259045"/>
    <xdr:sp macro="" textlink="">
      <xdr:nvSpPr>
        <xdr:cNvPr id="770" name="テキスト ボックス 769"/>
        <xdr:cNvSpPr txBox="1"/>
      </xdr:nvSpPr>
      <xdr:spPr>
        <a:xfrm>
          <a:off x="20245017" y="667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47798</xdr:rowOff>
    </xdr:from>
    <xdr:to>
      <xdr:col>102</xdr:col>
      <xdr:colOff>165100</xdr:colOff>
      <xdr:row>38</xdr:row>
      <xdr:rowOff>149398</xdr:rowOff>
    </xdr:to>
    <xdr:sp macro="" textlink="">
      <xdr:nvSpPr>
        <xdr:cNvPr id="771" name="楕円 770"/>
        <xdr:cNvSpPr/>
      </xdr:nvSpPr>
      <xdr:spPr>
        <a:xfrm>
          <a:off x="19494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140525</xdr:rowOff>
    </xdr:from>
    <xdr:ext cx="378565" cy="259045"/>
    <xdr:sp macro="" textlink="">
      <xdr:nvSpPr>
        <xdr:cNvPr id="772" name="テキスト ボックス 771"/>
        <xdr:cNvSpPr txBox="1"/>
      </xdr:nvSpPr>
      <xdr:spPr>
        <a:xfrm>
          <a:off x="19356017" y="665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38928</xdr:rowOff>
    </xdr:from>
    <xdr:to>
      <xdr:col>98</xdr:col>
      <xdr:colOff>38100</xdr:colOff>
      <xdr:row>38</xdr:row>
      <xdr:rowOff>140528</xdr:rowOff>
    </xdr:to>
    <xdr:sp macro="" textlink="">
      <xdr:nvSpPr>
        <xdr:cNvPr id="773" name="楕円 772"/>
        <xdr:cNvSpPr/>
      </xdr:nvSpPr>
      <xdr:spPr>
        <a:xfrm>
          <a:off x="18605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131655</xdr:rowOff>
    </xdr:from>
    <xdr:ext cx="469744" cy="259045"/>
    <xdr:sp macro="" textlink="">
      <xdr:nvSpPr>
        <xdr:cNvPr id="774" name="テキスト ボックス 773"/>
        <xdr:cNvSpPr txBox="1"/>
      </xdr:nvSpPr>
      <xdr:spPr>
        <a:xfrm>
          <a:off x="18421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6" name="直線コネクタ 795"/>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9"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0" name="直線コネクタ 799"/>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32121</xdr:rowOff>
    </xdr:from>
    <xdr:to>
      <xdr:col>116</xdr:col>
      <xdr:colOff>63500</xdr:colOff>
      <xdr:row>56</xdr:row>
      <xdr:rowOff>39299</xdr:rowOff>
    </xdr:to>
    <xdr:cxnSp macro="">
      <xdr:nvCxnSpPr>
        <xdr:cNvPr id="801" name="直線コネクタ 800"/>
        <xdr:cNvCxnSpPr/>
      </xdr:nvCxnSpPr>
      <xdr:spPr>
        <a:xfrm flipV="1">
          <a:off x="21323300" y="9633321"/>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802" name="貸付金平均値テキスト"/>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3" name="フローチャート: 判断 802"/>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39299</xdr:rowOff>
    </xdr:from>
    <xdr:to>
      <xdr:col>111</xdr:col>
      <xdr:colOff>177800</xdr:colOff>
      <xdr:row>56</xdr:row>
      <xdr:rowOff>46706</xdr:rowOff>
    </xdr:to>
    <xdr:cxnSp macro="">
      <xdr:nvCxnSpPr>
        <xdr:cNvPr id="804" name="直線コネクタ 803"/>
        <xdr:cNvCxnSpPr/>
      </xdr:nvCxnSpPr>
      <xdr:spPr>
        <a:xfrm flipV="1">
          <a:off x="20434300" y="964049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5" name="フローチャート: 判断 804"/>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806" name="テキスト ボックス 805"/>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46706</xdr:rowOff>
    </xdr:from>
    <xdr:to>
      <xdr:col>107</xdr:col>
      <xdr:colOff>50800</xdr:colOff>
      <xdr:row>56</xdr:row>
      <xdr:rowOff>49815</xdr:rowOff>
    </xdr:to>
    <xdr:cxnSp macro="">
      <xdr:nvCxnSpPr>
        <xdr:cNvPr id="807" name="直線コネクタ 806"/>
        <xdr:cNvCxnSpPr/>
      </xdr:nvCxnSpPr>
      <xdr:spPr>
        <a:xfrm flipV="1">
          <a:off x="19545300" y="964790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8" name="フローチャート: 判断 807"/>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macro="" textlink="">
      <xdr:nvSpPr>
        <xdr:cNvPr id="809" name="テキスト ボックス 808"/>
        <xdr:cNvSpPr txBox="1"/>
      </xdr:nvSpPr>
      <xdr:spPr>
        <a:xfrm>
          <a:off x="20199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49815</xdr:rowOff>
    </xdr:from>
    <xdr:to>
      <xdr:col>102</xdr:col>
      <xdr:colOff>114300</xdr:colOff>
      <xdr:row>56</xdr:row>
      <xdr:rowOff>54295</xdr:rowOff>
    </xdr:to>
    <xdr:cxnSp macro="">
      <xdr:nvCxnSpPr>
        <xdr:cNvPr id="810" name="直線コネクタ 809"/>
        <xdr:cNvCxnSpPr/>
      </xdr:nvCxnSpPr>
      <xdr:spPr>
        <a:xfrm flipV="1">
          <a:off x="18656300" y="9651015"/>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1" name="フローチャート: 判断 810"/>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2" name="テキスト ボックス 811"/>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3" name="フローチャート: 判断 812"/>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4" name="テキスト ボックス 813"/>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152771</xdr:rowOff>
    </xdr:from>
    <xdr:to>
      <xdr:col>116</xdr:col>
      <xdr:colOff>114300</xdr:colOff>
      <xdr:row>56</xdr:row>
      <xdr:rowOff>82921</xdr:rowOff>
    </xdr:to>
    <xdr:sp macro="" textlink="">
      <xdr:nvSpPr>
        <xdr:cNvPr id="820" name="楕円 819"/>
        <xdr:cNvSpPr/>
      </xdr:nvSpPr>
      <xdr:spPr>
        <a:xfrm>
          <a:off x="22110700" y="9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4198</xdr:rowOff>
    </xdr:from>
    <xdr:ext cx="469744" cy="259045"/>
    <xdr:sp macro="" textlink="">
      <xdr:nvSpPr>
        <xdr:cNvPr id="821" name="貸付金該当値テキスト"/>
        <xdr:cNvSpPr txBox="1"/>
      </xdr:nvSpPr>
      <xdr:spPr>
        <a:xfrm>
          <a:off x="22212300" y="943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159949</xdr:rowOff>
    </xdr:from>
    <xdr:to>
      <xdr:col>112</xdr:col>
      <xdr:colOff>38100</xdr:colOff>
      <xdr:row>56</xdr:row>
      <xdr:rowOff>90099</xdr:rowOff>
    </xdr:to>
    <xdr:sp macro="" textlink="">
      <xdr:nvSpPr>
        <xdr:cNvPr id="822" name="楕円 821"/>
        <xdr:cNvSpPr/>
      </xdr:nvSpPr>
      <xdr:spPr>
        <a:xfrm>
          <a:off x="21272500" y="95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106626</xdr:rowOff>
    </xdr:from>
    <xdr:ext cx="469744" cy="259045"/>
    <xdr:sp macro="" textlink="">
      <xdr:nvSpPr>
        <xdr:cNvPr id="823" name="テキスト ボックス 822"/>
        <xdr:cNvSpPr txBox="1"/>
      </xdr:nvSpPr>
      <xdr:spPr>
        <a:xfrm>
          <a:off x="21088428" y="93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167356</xdr:rowOff>
    </xdr:from>
    <xdr:to>
      <xdr:col>107</xdr:col>
      <xdr:colOff>101600</xdr:colOff>
      <xdr:row>56</xdr:row>
      <xdr:rowOff>97506</xdr:rowOff>
    </xdr:to>
    <xdr:sp macro="" textlink="">
      <xdr:nvSpPr>
        <xdr:cNvPr id="824" name="楕円 823"/>
        <xdr:cNvSpPr/>
      </xdr:nvSpPr>
      <xdr:spPr>
        <a:xfrm>
          <a:off x="203835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114033</xdr:rowOff>
    </xdr:from>
    <xdr:ext cx="469744" cy="259045"/>
    <xdr:sp macro="" textlink="">
      <xdr:nvSpPr>
        <xdr:cNvPr id="825" name="テキスト ボックス 824"/>
        <xdr:cNvSpPr txBox="1"/>
      </xdr:nvSpPr>
      <xdr:spPr>
        <a:xfrm>
          <a:off x="20199428" y="9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170465</xdr:rowOff>
    </xdr:from>
    <xdr:to>
      <xdr:col>102</xdr:col>
      <xdr:colOff>165100</xdr:colOff>
      <xdr:row>56</xdr:row>
      <xdr:rowOff>100615</xdr:rowOff>
    </xdr:to>
    <xdr:sp macro="" textlink="">
      <xdr:nvSpPr>
        <xdr:cNvPr id="826" name="楕円 825"/>
        <xdr:cNvSpPr/>
      </xdr:nvSpPr>
      <xdr:spPr>
        <a:xfrm>
          <a:off x="19494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117142</xdr:rowOff>
    </xdr:from>
    <xdr:ext cx="469744" cy="259045"/>
    <xdr:sp macro="" textlink="">
      <xdr:nvSpPr>
        <xdr:cNvPr id="827" name="テキスト ボックス 826"/>
        <xdr:cNvSpPr txBox="1"/>
      </xdr:nvSpPr>
      <xdr:spPr>
        <a:xfrm>
          <a:off x="19310428" y="93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3495</xdr:rowOff>
    </xdr:from>
    <xdr:to>
      <xdr:col>98</xdr:col>
      <xdr:colOff>38100</xdr:colOff>
      <xdr:row>56</xdr:row>
      <xdr:rowOff>105095</xdr:rowOff>
    </xdr:to>
    <xdr:sp macro="" textlink="">
      <xdr:nvSpPr>
        <xdr:cNvPr id="828" name="楕円 827"/>
        <xdr:cNvSpPr/>
      </xdr:nvSpPr>
      <xdr:spPr>
        <a:xfrm>
          <a:off x="18605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121622</xdr:rowOff>
    </xdr:from>
    <xdr:ext cx="469744" cy="259045"/>
    <xdr:sp macro="" textlink="">
      <xdr:nvSpPr>
        <xdr:cNvPr id="829" name="テキスト ボックス 828"/>
        <xdr:cNvSpPr txBox="1"/>
      </xdr:nvSpPr>
      <xdr:spPr>
        <a:xfrm>
          <a:off x="18421428" y="93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4" name="直線コネクタ 853"/>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5"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6" name="直線コネクタ 855"/>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7"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8" name="直線コネクタ 857"/>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80188</xdr:rowOff>
    </xdr:from>
    <xdr:to>
      <xdr:col>116</xdr:col>
      <xdr:colOff>63500</xdr:colOff>
      <xdr:row>74</xdr:row>
      <xdr:rowOff>166180</xdr:rowOff>
    </xdr:to>
    <xdr:cxnSp macro="">
      <xdr:nvCxnSpPr>
        <xdr:cNvPr id="859" name="直線コネクタ 858"/>
        <xdr:cNvCxnSpPr/>
      </xdr:nvCxnSpPr>
      <xdr:spPr>
        <a:xfrm flipV="1">
          <a:off x="21323300" y="12767488"/>
          <a:ext cx="8382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0"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1" name="フローチャート: 判断 860"/>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166180</xdr:rowOff>
    </xdr:from>
    <xdr:to>
      <xdr:col>111</xdr:col>
      <xdr:colOff>177800</xdr:colOff>
      <xdr:row>74</xdr:row>
      <xdr:rowOff>170561</xdr:rowOff>
    </xdr:to>
    <xdr:cxnSp macro="">
      <xdr:nvCxnSpPr>
        <xdr:cNvPr id="862" name="直線コネクタ 861"/>
        <xdr:cNvCxnSpPr/>
      </xdr:nvCxnSpPr>
      <xdr:spPr>
        <a:xfrm flipV="1">
          <a:off x="20434300" y="1285348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3" name="フローチャート: 判断 862"/>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4" name="テキスト ボックス 863"/>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170561</xdr:rowOff>
    </xdr:from>
    <xdr:to>
      <xdr:col>107</xdr:col>
      <xdr:colOff>50800</xdr:colOff>
      <xdr:row>75</xdr:row>
      <xdr:rowOff>3035</xdr:rowOff>
    </xdr:to>
    <xdr:cxnSp macro="">
      <xdr:nvCxnSpPr>
        <xdr:cNvPr id="865" name="直線コネクタ 864"/>
        <xdr:cNvCxnSpPr/>
      </xdr:nvCxnSpPr>
      <xdr:spPr>
        <a:xfrm flipV="1">
          <a:off x="19545300" y="1285786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6" name="フローチャート: 判断 865"/>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7" name="テキスト ボックス 866"/>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154902</xdr:rowOff>
    </xdr:from>
    <xdr:to>
      <xdr:col>102</xdr:col>
      <xdr:colOff>114300</xdr:colOff>
      <xdr:row>75</xdr:row>
      <xdr:rowOff>3035</xdr:rowOff>
    </xdr:to>
    <xdr:cxnSp macro="">
      <xdr:nvCxnSpPr>
        <xdr:cNvPr id="868" name="直線コネクタ 867"/>
        <xdr:cNvCxnSpPr/>
      </xdr:nvCxnSpPr>
      <xdr:spPr>
        <a:xfrm>
          <a:off x="18656300" y="1284220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9" name="フローチャート: 判断 868"/>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0" name="テキスト ボックス 869"/>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1" name="フローチャート: 判断 870"/>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2" name="テキスト ボックス 871"/>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29388</xdr:rowOff>
    </xdr:from>
    <xdr:to>
      <xdr:col>116</xdr:col>
      <xdr:colOff>114300</xdr:colOff>
      <xdr:row>74</xdr:row>
      <xdr:rowOff>130988</xdr:rowOff>
    </xdr:to>
    <xdr:sp macro="" textlink="">
      <xdr:nvSpPr>
        <xdr:cNvPr id="878" name="楕円 877"/>
        <xdr:cNvSpPr/>
      </xdr:nvSpPr>
      <xdr:spPr>
        <a:xfrm>
          <a:off x="221107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52265</xdr:rowOff>
    </xdr:from>
    <xdr:ext cx="534377" cy="259045"/>
    <xdr:sp macro="" textlink="">
      <xdr:nvSpPr>
        <xdr:cNvPr id="879" name="繰出金該当値テキスト"/>
        <xdr:cNvSpPr txBox="1"/>
      </xdr:nvSpPr>
      <xdr:spPr>
        <a:xfrm>
          <a:off x="22212300" y="125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115380</xdr:rowOff>
    </xdr:from>
    <xdr:to>
      <xdr:col>112</xdr:col>
      <xdr:colOff>38100</xdr:colOff>
      <xdr:row>75</xdr:row>
      <xdr:rowOff>45530</xdr:rowOff>
    </xdr:to>
    <xdr:sp macro="" textlink="">
      <xdr:nvSpPr>
        <xdr:cNvPr id="880" name="楕円 879"/>
        <xdr:cNvSpPr/>
      </xdr:nvSpPr>
      <xdr:spPr>
        <a:xfrm>
          <a:off x="21272500" y="12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62057</xdr:rowOff>
    </xdr:from>
    <xdr:ext cx="534377" cy="259045"/>
    <xdr:sp macro="" textlink="">
      <xdr:nvSpPr>
        <xdr:cNvPr id="881" name="テキスト ボックス 880"/>
        <xdr:cNvSpPr txBox="1"/>
      </xdr:nvSpPr>
      <xdr:spPr>
        <a:xfrm>
          <a:off x="21056111" y="125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119761</xdr:rowOff>
    </xdr:from>
    <xdr:to>
      <xdr:col>107</xdr:col>
      <xdr:colOff>101600</xdr:colOff>
      <xdr:row>75</xdr:row>
      <xdr:rowOff>49911</xdr:rowOff>
    </xdr:to>
    <xdr:sp macro="" textlink="">
      <xdr:nvSpPr>
        <xdr:cNvPr id="882" name="楕円 881"/>
        <xdr:cNvSpPr/>
      </xdr:nvSpPr>
      <xdr:spPr>
        <a:xfrm>
          <a:off x="20383500" y="128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66438</xdr:rowOff>
    </xdr:from>
    <xdr:ext cx="534377" cy="259045"/>
    <xdr:sp macro="" textlink="">
      <xdr:nvSpPr>
        <xdr:cNvPr id="883" name="テキスト ボックス 882"/>
        <xdr:cNvSpPr txBox="1"/>
      </xdr:nvSpPr>
      <xdr:spPr>
        <a:xfrm>
          <a:off x="20167111" y="125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123685</xdr:rowOff>
    </xdr:from>
    <xdr:to>
      <xdr:col>102</xdr:col>
      <xdr:colOff>165100</xdr:colOff>
      <xdr:row>75</xdr:row>
      <xdr:rowOff>53835</xdr:rowOff>
    </xdr:to>
    <xdr:sp macro="" textlink="">
      <xdr:nvSpPr>
        <xdr:cNvPr id="884" name="楕円 883"/>
        <xdr:cNvSpPr/>
      </xdr:nvSpPr>
      <xdr:spPr>
        <a:xfrm>
          <a:off x="19494500" y="128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70362</xdr:rowOff>
    </xdr:from>
    <xdr:ext cx="534377" cy="259045"/>
    <xdr:sp macro="" textlink="">
      <xdr:nvSpPr>
        <xdr:cNvPr id="885" name="テキスト ボックス 884"/>
        <xdr:cNvSpPr txBox="1"/>
      </xdr:nvSpPr>
      <xdr:spPr>
        <a:xfrm>
          <a:off x="19278111" y="125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104102</xdr:rowOff>
    </xdr:from>
    <xdr:to>
      <xdr:col>98</xdr:col>
      <xdr:colOff>38100</xdr:colOff>
      <xdr:row>75</xdr:row>
      <xdr:rowOff>34252</xdr:rowOff>
    </xdr:to>
    <xdr:sp macro="" textlink="">
      <xdr:nvSpPr>
        <xdr:cNvPr id="886" name="楕円 885"/>
        <xdr:cNvSpPr/>
      </xdr:nvSpPr>
      <xdr:spPr>
        <a:xfrm>
          <a:off x="18605500" y="127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50779</xdr:rowOff>
    </xdr:from>
    <xdr:ext cx="534377" cy="259045"/>
    <xdr:sp macro="" textlink="">
      <xdr:nvSpPr>
        <xdr:cNvPr id="887" name="テキスト ボックス 886"/>
        <xdr:cNvSpPr txBox="1"/>
      </xdr:nvSpPr>
      <xdr:spPr>
        <a:xfrm>
          <a:off x="18389111" y="125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市町村合併により行政面積が</a:t>
          </a:r>
          <a:r>
            <a:rPr kumimoji="1" lang="en-US" altLang="ja-JP" sz="1100">
              <a:solidFill>
                <a:schemeClr val="dk1"/>
              </a:solidFill>
              <a:effectLst/>
              <a:latin typeface="+mn-lt"/>
              <a:ea typeface="+mn-ea"/>
              <a:cs typeface="+mn-cs"/>
            </a:rPr>
            <a:t>778.18㎢</a:t>
          </a:r>
          <a:r>
            <a:rPr kumimoji="1" lang="ja-JP" altLang="ja-JP" sz="1100">
              <a:solidFill>
                <a:schemeClr val="dk1"/>
              </a:solidFill>
              <a:effectLst/>
              <a:latin typeface="+mn-lt"/>
              <a:ea typeface="+mn-ea"/>
              <a:cs typeface="+mn-cs"/>
            </a:rPr>
            <a:t>と広大となり，人口減少が進行していることから多くの項目において住民一人当たりのコストが類似団体内平均値と比較し多額となっている。</a:t>
          </a:r>
          <a:r>
            <a:rPr kumimoji="1" lang="ja-JP" altLang="ja-JP" sz="1100" u="none">
              <a:solidFill>
                <a:schemeClr val="dk1"/>
              </a:solidFill>
              <a:effectLst/>
              <a:latin typeface="+mn-lt"/>
              <a:ea typeface="+mn-ea"/>
              <a:cs typeface="+mn-cs"/>
            </a:rPr>
            <a:t>物件費については，一般廃棄物収集業務等の事務事業の</a:t>
          </a:r>
          <a:r>
            <a:rPr kumimoji="1" lang="ja-JP" altLang="en-US" sz="1100" u="none">
              <a:solidFill>
                <a:schemeClr val="dk1"/>
              </a:solidFill>
              <a:effectLst/>
              <a:latin typeface="+mn-lt"/>
              <a:ea typeface="+mn-ea"/>
              <a:cs typeface="+mn-cs"/>
            </a:rPr>
            <a:t>委託</a:t>
          </a:r>
          <a:r>
            <a:rPr kumimoji="1" lang="ja-JP" altLang="ja-JP" sz="1100" u="none">
              <a:solidFill>
                <a:schemeClr val="dk1"/>
              </a:solidFill>
              <a:effectLst/>
              <a:latin typeface="+mn-lt"/>
              <a:ea typeface="+mn-ea"/>
              <a:cs typeface="+mn-cs"/>
            </a:rPr>
            <a:t>など</a:t>
          </a:r>
          <a:r>
            <a:rPr kumimoji="1" lang="ja-JP" altLang="en-US" sz="1100" u="none">
              <a:solidFill>
                <a:schemeClr val="dk1"/>
              </a:solidFill>
              <a:effectLst/>
              <a:latin typeface="+mn-lt"/>
              <a:ea typeface="+mn-ea"/>
              <a:cs typeface="+mn-cs"/>
            </a:rPr>
            <a:t>の全国的な物価高騰に</a:t>
          </a:r>
          <a:r>
            <a:rPr kumimoji="1" lang="ja-JP" altLang="ja-JP" sz="1100" u="none">
              <a:solidFill>
                <a:schemeClr val="dk1"/>
              </a:solidFill>
              <a:effectLst/>
              <a:latin typeface="+mn-lt"/>
              <a:ea typeface="+mn-ea"/>
              <a:cs typeface="+mn-cs"/>
            </a:rPr>
            <a:t>より，依然として類似団体内平均値と比較し多額となっている。維持補修費については，市町村合併により保有する公共施設数が多いことや県道の権限移譲を受け入れていることから維持管理の費用が多額となっている。</a:t>
          </a:r>
          <a:r>
            <a:rPr kumimoji="1" lang="ja-JP" altLang="en-US" sz="1100" u="none">
              <a:solidFill>
                <a:schemeClr val="dk1"/>
              </a:solidFill>
              <a:effectLst/>
              <a:latin typeface="+mn-lt"/>
              <a:ea typeface="+mn-ea"/>
              <a:cs typeface="+mn-cs"/>
            </a:rPr>
            <a:t>補助費等に</a:t>
          </a:r>
          <a:r>
            <a:rPr kumimoji="1" lang="ja-JP" altLang="ja-JP" sz="1100" u="none">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物価高騰に伴う補助事業により増加している。</a:t>
          </a:r>
          <a:r>
            <a:rPr kumimoji="1" lang="ja-JP" altLang="ja-JP" sz="1100" u="none">
              <a:solidFill>
                <a:schemeClr val="dk1"/>
              </a:solidFill>
              <a:effectLst/>
              <a:latin typeface="+mn-lt"/>
              <a:ea typeface="+mn-ea"/>
              <a:cs typeface="+mn-cs"/>
            </a:rPr>
            <a:t>投資的経費については，豪雨災害に係る工事が完了したことにより災害復旧事業費が減少している一方で，</a:t>
          </a:r>
          <a:r>
            <a:rPr kumimoji="1" lang="ja-JP" altLang="en-US" sz="1100" u="none">
              <a:solidFill>
                <a:schemeClr val="dk1"/>
              </a:solidFill>
              <a:effectLst/>
              <a:latin typeface="+mn-lt"/>
              <a:ea typeface="+mn-ea"/>
              <a:cs typeface="+mn-cs"/>
            </a:rPr>
            <a:t>普通建設事業費は学校</a:t>
          </a:r>
          <a:r>
            <a:rPr kumimoji="1" lang="ja-JP" altLang="ja-JP" sz="1100" u="none">
              <a:solidFill>
                <a:schemeClr val="dk1"/>
              </a:solidFill>
              <a:effectLst/>
              <a:latin typeface="+mn-lt"/>
              <a:ea typeface="+mn-ea"/>
              <a:cs typeface="+mn-cs"/>
            </a:rPr>
            <a:t>給食調理場整備事業や学校整備事業</a:t>
          </a:r>
          <a:r>
            <a:rPr kumimoji="1" lang="en-US" altLang="ja-JP" sz="1100" u="none">
              <a:solidFill>
                <a:schemeClr val="dk1"/>
              </a:solidFill>
              <a:effectLst/>
              <a:latin typeface="+mn-lt"/>
              <a:ea typeface="+mn-ea"/>
              <a:cs typeface="+mn-cs"/>
            </a:rPr>
            <a:t>, </a:t>
          </a:r>
          <a:r>
            <a:rPr kumimoji="1" lang="ja-JP" altLang="en-US" sz="1100" u="none">
              <a:solidFill>
                <a:schemeClr val="dk1"/>
              </a:solidFill>
              <a:effectLst/>
              <a:latin typeface="+mn-lt"/>
              <a:ea typeface="+mn-ea"/>
              <a:cs typeface="+mn-cs"/>
            </a:rPr>
            <a:t>保育所整備事業など，老朽化による大型施設整備事業により</a:t>
          </a:r>
          <a:r>
            <a:rPr kumimoji="1" lang="ja-JP" altLang="ja-JP" sz="1100" u="none">
              <a:solidFill>
                <a:schemeClr val="dk1"/>
              </a:solidFill>
              <a:effectLst/>
              <a:latin typeface="+mn-lt"/>
              <a:ea typeface="+mn-ea"/>
              <a:cs typeface="+mn-cs"/>
            </a:rPr>
            <a:t>増加している。公債費については，ハード事業やソフト事業の財源として借り入れた過疎対策事業債や合併特例事業債などにより，地方債償還が多額となっている。</a:t>
          </a:r>
          <a:endParaRPr lang="ja-JP" altLang="ja-JP" sz="1400" u="none">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48,768
47,978
778.18
42,672,991
41,530,112
879,027
22,291,084
44,438,546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23114</xdr:rowOff>
    </xdr:from>
    <xdr:to>
      <xdr:col>24</xdr:col>
      <xdr:colOff>63500</xdr:colOff>
      <xdr:row>31</xdr:row>
      <xdr:rowOff>109220</xdr:rowOff>
    </xdr:to>
    <xdr:cxnSp macro="">
      <xdr:nvCxnSpPr>
        <xdr:cNvPr id="61" name="直線コネクタ 60"/>
        <xdr:cNvCxnSpPr/>
      </xdr:nvCxnSpPr>
      <xdr:spPr>
        <a:xfrm flipV="1">
          <a:off x="3797300" y="533806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109220</xdr:rowOff>
    </xdr:from>
    <xdr:to>
      <xdr:col>19</xdr:col>
      <xdr:colOff>177800</xdr:colOff>
      <xdr:row>31</xdr:row>
      <xdr:rowOff>161798</xdr:rowOff>
    </xdr:to>
    <xdr:cxnSp macro="">
      <xdr:nvCxnSpPr>
        <xdr:cNvPr id="64" name="直線コネクタ 63"/>
        <xdr:cNvCxnSpPr/>
      </xdr:nvCxnSpPr>
      <xdr:spPr>
        <a:xfrm flipV="1">
          <a:off x="2908300" y="54241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161798</xdr:rowOff>
    </xdr:from>
    <xdr:to>
      <xdr:col>15</xdr:col>
      <xdr:colOff>50800</xdr:colOff>
      <xdr:row>32</xdr:row>
      <xdr:rowOff>55118</xdr:rowOff>
    </xdr:to>
    <xdr:cxnSp macro="">
      <xdr:nvCxnSpPr>
        <xdr:cNvPr id="67" name="直線コネクタ 66"/>
        <xdr:cNvCxnSpPr/>
      </xdr:nvCxnSpPr>
      <xdr:spPr>
        <a:xfrm flipV="1">
          <a:off x="2019300" y="547674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16256</xdr:rowOff>
    </xdr:from>
    <xdr:to>
      <xdr:col>10</xdr:col>
      <xdr:colOff>114300</xdr:colOff>
      <xdr:row>32</xdr:row>
      <xdr:rowOff>55118</xdr:rowOff>
    </xdr:to>
    <xdr:cxnSp macro="">
      <xdr:nvCxnSpPr>
        <xdr:cNvPr id="70" name="直線コネクタ 69"/>
        <xdr:cNvCxnSpPr/>
      </xdr:nvCxnSpPr>
      <xdr:spPr>
        <a:xfrm>
          <a:off x="1130300" y="55026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143764</xdr:rowOff>
    </xdr:from>
    <xdr:to>
      <xdr:col>24</xdr:col>
      <xdr:colOff>114300</xdr:colOff>
      <xdr:row>31</xdr:row>
      <xdr:rowOff>73914</xdr:rowOff>
    </xdr:to>
    <xdr:sp macro="" textlink="">
      <xdr:nvSpPr>
        <xdr:cNvPr id="80" name="楕円 79"/>
        <xdr:cNvSpPr/>
      </xdr:nvSpPr>
      <xdr:spPr>
        <a:xfrm>
          <a:off x="45847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96791</xdr:rowOff>
    </xdr:from>
    <xdr:ext cx="469744" cy="259045"/>
    <xdr:sp macro="" textlink="">
      <xdr:nvSpPr>
        <xdr:cNvPr id="81" name="議会費該当値テキスト"/>
        <xdr:cNvSpPr txBox="1"/>
      </xdr:nvSpPr>
      <xdr:spPr>
        <a:xfrm>
          <a:off x="4686300" y="52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58420</xdr:rowOff>
    </xdr:from>
    <xdr:to>
      <xdr:col>20</xdr:col>
      <xdr:colOff>38100</xdr:colOff>
      <xdr:row>31</xdr:row>
      <xdr:rowOff>160020</xdr:rowOff>
    </xdr:to>
    <xdr:sp macro="" textlink="">
      <xdr:nvSpPr>
        <xdr:cNvPr id="82" name="楕円 81"/>
        <xdr:cNvSpPr/>
      </xdr:nvSpPr>
      <xdr:spPr>
        <a:xfrm>
          <a:off x="3746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5097</xdr:rowOff>
    </xdr:from>
    <xdr:ext cx="469744" cy="259045"/>
    <xdr:sp macro="" textlink="">
      <xdr:nvSpPr>
        <xdr:cNvPr id="83" name="テキスト ボックス 82"/>
        <xdr:cNvSpPr txBox="1"/>
      </xdr:nvSpPr>
      <xdr:spPr>
        <a:xfrm>
          <a:off x="3562428" y="51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110998</xdr:rowOff>
    </xdr:from>
    <xdr:to>
      <xdr:col>15</xdr:col>
      <xdr:colOff>101600</xdr:colOff>
      <xdr:row>32</xdr:row>
      <xdr:rowOff>41148</xdr:rowOff>
    </xdr:to>
    <xdr:sp macro="" textlink="">
      <xdr:nvSpPr>
        <xdr:cNvPr id="84" name="楕円 83"/>
        <xdr:cNvSpPr/>
      </xdr:nvSpPr>
      <xdr:spPr>
        <a:xfrm>
          <a:off x="2857500" y="54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57675</xdr:rowOff>
    </xdr:from>
    <xdr:ext cx="469744" cy="259045"/>
    <xdr:sp macro="" textlink="">
      <xdr:nvSpPr>
        <xdr:cNvPr id="85" name="テキスト ボックス 84"/>
        <xdr:cNvSpPr txBox="1"/>
      </xdr:nvSpPr>
      <xdr:spPr>
        <a:xfrm>
          <a:off x="2673428" y="52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4318</xdr:rowOff>
    </xdr:from>
    <xdr:to>
      <xdr:col>10</xdr:col>
      <xdr:colOff>165100</xdr:colOff>
      <xdr:row>32</xdr:row>
      <xdr:rowOff>105918</xdr:rowOff>
    </xdr:to>
    <xdr:sp macro="" textlink="">
      <xdr:nvSpPr>
        <xdr:cNvPr id="86" name="楕円 85"/>
        <xdr:cNvSpPr/>
      </xdr:nvSpPr>
      <xdr:spPr>
        <a:xfrm>
          <a:off x="1968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122445</xdr:rowOff>
    </xdr:from>
    <xdr:ext cx="469744" cy="259045"/>
    <xdr:sp macro="" textlink="">
      <xdr:nvSpPr>
        <xdr:cNvPr id="87" name="テキスト ボックス 86"/>
        <xdr:cNvSpPr txBox="1"/>
      </xdr:nvSpPr>
      <xdr:spPr>
        <a:xfrm>
          <a:off x="1784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136906</xdr:rowOff>
    </xdr:from>
    <xdr:to>
      <xdr:col>6</xdr:col>
      <xdr:colOff>38100</xdr:colOff>
      <xdr:row>32</xdr:row>
      <xdr:rowOff>67056</xdr:rowOff>
    </xdr:to>
    <xdr:sp macro="" textlink="">
      <xdr:nvSpPr>
        <xdr:cNvPr id="88" name="楕円 87"/>
        <xdr:cNvSpPr/>
      </xdr:nvSpPr>
      <xdr:spPr>
        <a:xfrm>
          <a:off x="1079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83583</xdr:rowOff>
    </xdr:from>
    <xdr:ext cx="469744" cy="259045"/>
    <xdr:sp macro="" textlink="">
      <xdr:nvSpPr>
        <xdr:cNvPr id="89" name="テキスト ボックス 88"/>
        <xdr:cNvSpPr txBox="1"/>
      </xdr:nvSpPr>
      <xdr:spPr>
        <a:xfrm>
          <a:off x="895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158952</xdr:rowOff>
    </xdr:from>
    <xdr:to>
      <xdr:col>24</xdr:col>
      <xdr:colOff>63500</xdr:colOff>
      <xdr:row>56</xdr:row>
      <xdr:rowOff>2892</xdr:rowOff>
    </xdr:to>
    <xdr:cxnSp macro="">
      <xdr:nvCxnSpPr>
        <xdr:cNvPr id="116" name="直線コネクタ 115"/>
        <xdr:cNvCxnSpPr/>
      </xdr:nvCxnSpPr>
      <xdr:spPr>
        <a:xfrm>
          <a:off x="3797300" y="9588702"/>
          <a:ext cx="8382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158811</xdr:rowOff>
    </xdr:from>
    <xdr:to>
      <xdr:col>19</xdr:col>
      <xdr:colOff>177800</xdr:colOff>
      <xdr:row>55</xdr:row>
      <xdr:rowOff>158952</xdr:rowOff>
    </xdr:to>
    <xdr:cxnSp macro="">
      <xdr:nvCxnSpPr>
        <xdr:cNvPr id="119" name="直線コネクタ 118"/>
        <xdr:cNvCxnSpPr/>
      </xdr:nvCxnSpPr>
      <xdr:spPr>
        <a:xfrm>
          <a:off x="2908300" y="958856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15031</xdr:rowOff>
    </xdr:from>
    <xdr:to>
      <xdr:col>15</xdr:col>
      <xdr:colOff>50800</xdr:colOff>
      <xdr:row>55</xdr:row>
      <xdr:rowOff>158811</xdr:rowOff>
    </xdr:to>
    <xdr:cxnSp macro="">
      <xdr:nvCxnSpPr>
        <xdr:cNvPr id="122" name="直線コネクタ 121"/>
        <xdr:cNvCxnSpPr/>
      </xdr:nvCxnSpPr>
      <xdr:spPr>
        <a:xfrm>
          <a:off x="2019300" y="9101881"/>
          <a:ext cx="889000" cy="48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15031</xdr:rowOff>
    </xdr:from>
    <xdr:to>
      <xdr:col>10</xdr:col>
      <xdr:colOff>114300</xdr:colOff>
      <xdr:row>55</xdr:row>
      <xdr:rowOff>152122</xdr:rowOff>
    </xdr:to>
    <xdr:cxnSp macro="">
      <xdr:nvCxnSpPr>
        <xdr:cNvPr id="125" name="直線コネクタ 124"/>
        <xdr:cNvCxnSpPr/>
      </xdr:nvCxnSpPr>
      <xdr:spPr>
        <a:xfrm flipV="1">
          <a:off x="1130300" y="9101881"/>
          <a:ext cx="889000" cy="4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123542</xdr:rowOff>
    </xdr:from>
    <xdr:to>
      <xdr:col>24</xdr:col>
      <xdr:colOff>114300</xdr:colOff>
      <xdr:row>56</xdr:row>
      <xdr:rowOff>53692</xdr:rowOff>
    </xdr:to>
    <xdr:sp macro="" textlink="">
      <xdr:nvSpPr>
        <xdr:cNvPr id="135" name="楕円 134"/>
        <xdr:cNvSpPr/>
      </xdr:nvSpPr>
      <xdr:spPr>
        <a:xfrm>
          <a:off x="4584700" y="95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146419</xdr:rowOff>
    </xdr:from>
    <xdr:ext cx="599010" cy="259045"/>
    <xdr:sp macro="" textlink="">
      <xdr:nvSpPr>
        <xdr:cNvPr id="136" name="総務費該当値テキスト"/>
        <xdr:cNvSpPr txBox="1"/>
      </xdr:nvSpPr>
      <xdr:spPr>
        <a:xfrm>
          <a:off x="4686300" y="940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108152</xdr:rowOff>
    </xdr:from>
    <xdr:to>
      <xdr:col>20</xdr:col>
      <xdr:colOff>38100</xdr:colOff>
      <xdr:row>56</xdr:row>
      <xdr:rowOff>38302</xdr:rowOff>
    </xdr:to>
    <xdr:sp macro="" textlink="">
      <xdr:nvSpPr>
        <xdr:cNvPr id="137" name="楕円 136"/>
        <xdr:cNvSpPr/>
      </xdr:nvSpPr>
      <xdr:spPr>
        <a:xfrm>
          <a:off x="3746500" y="9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54829</xdr:rowOff>
    </xdr:from>
    <xdr:ext cx="599010" cy="259045"/>
    <xdr:sp macro="" textlink="">
      <xdr:nvSpPr>
        <xdr:cNvPr id="138" name="テキスト ボックス 137"/>
        <xdr:cNvSpPr txBox="1"/>
      </xdr:nvSpPr>
      <xdr:spPr>
        <a:xfrm>
          <a:off x="3497795" y="931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108011</xdr:rowOff>
    </xdr:from>
    <xdr:to>
      <xdr:col>15</xdr:col>
      <xdr:colOff>101600</xdr:colOff>
      <xdr:row>56</xdr:row>
      <xdr:rowOff>38161</xdr:rowOff>
    </xdr:to>
    <xdr:sp macro="" textlink="">
      <xdr:nvSpPr>
        <xdr:cNvPr id="139" name="楕円 138"/>
        <xdr:cNvSpPr/>
      </xdr:nvSpPr>
      <xdr:spPr>
        <a:xfrm>
          <a:off x="2857500" y="9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54688</xdr:rowOff>
    </xdr:from>
    <xdr:ext cx="599010" cy="259045"/>
    <xdr:sp macro="" textlink="">
      <xdr:nvSpPr>
        <xdr:cNvPr id="140" name="テキスト ボックス 139"/>
        <xdr:cNvSpPr txBox="1"/>
      </xdr:nvSpPr>
      <xdr:spPr>
        <a:xfrm>
          <a:off x="2608795" y="93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135681</xdr:rowOff>
    </xdr:from>
    <xdr:to>
      <xdr:col>10</xdr:col>
      <xdr:colOff>165100</xdr:colOff>
      <xdr:row>53</xdr:row>
      <xdr:rowOff>65831</xdr:rowOff>
    </xdr:to>
    <xdr:sp macro="" textlink="">
      <xdr:nvSpPr>
        <xdr:cNvPr id="141" name="楕円 140"/>
        <xdr:cNvSpPr/>
      </xdr:nvSpPr>
      <xdr:spPr>
        <a:xfrm>
          <a:off x="1968500" y="90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82358</xdr:rowOff>
    </xdr:from>
    <xdr:ext cx="599010" cy="259045"/>
    <xdr:sp macro="" textlink="">
      <xdr:nvSpPr>
        <xdr:cNvPr id="142" name="テキスト ボックス 141"/>
        <xdr:cNvSpPr txBox="1"/>
      </xdr:nvSpPr>
      <xdr:spPr>
        <a:xfrm>
          <a:off x="1719795" y="882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101322</xdr:rowOff>
    </xdr:from>
    <xdr:to>
      <xdr:col>6</xdr:col>
      <xdr:colOff>38100</xdr:colOff>
      <xdr:row>56</xdr:row>
      <xdr:rowOff>31472</xdr:rowOff>
    </xdr:to>
    <xdr:sp macro="" textlink="">
      <xdr:nvSpPr>
        <xdr:cNvPr id="143" name="楕円 142"/>
        <xdr:cNvSpPr/>
      </xdr:nvSpPr>
      <xdr:spPr>
        <a:xfrm>
          <a:off x="1079500" y="95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47999</xdr:rowOff>
    </xdr:from>
    <xdr:ext cx="599010" cy="259045"/>
    <xdr:sp macro="" textlink="">
      <xdr:nvSpPr>
        <xdr:cNvPr id="144" name="テキスト ボックス 143"/>
        <xdr:cNvSpPr txBox="1"/>
      </xdr:nvSpPr>
      <xdr:spPr>
        <a:xfrm>
          <a:off x="830795" y="930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90665</xdr:rowOff>
    </xdr:from>
    <xdr:to>
      <xdr:col>24</xdr:col>
      <xdr:colOff>63500</xdr:colOff>
      <xdr:row>75</xdr:row>
      <xdr:rowOff>25580</xdr:rowOff>
    </xdr:to>
    <xdr:cxnSp macro="">
      <xdr:nvCxnSpPr>
        <xdr:cNvPr id="176" name="直線コネクタ 175"/>
        <xdr:cNvCxnSpPr/>
      </xdr:nvCxnSpPr>
      <xdr:spPr>
        <a:xfrm flipV="1">
          <a:off x="3797300" y="12435065"/>
          <a:ext cx="838200" cy="44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124269</xdr:rowOff>
    </xdr:from>
    <xdr:to>
      <xdr:col>19</xdr:col>
      <xdr:colOff>177800</xdr:colOff>
      <xdr:row>75</xdr:row>
      <xdr:rowOff>25580</xdr:rowOff>
    </xdr:to>
    <xdr:cxnSp macro="">
      <xdr:nvCxnSpPr>
        <xdr:cNvPr id="179" name="直線コネクタ 178"/>
        <xdr:cNvCxnSpPr/>
      </xdr:nvCxnSpPr>
      <xdr:spPr>
        <a:xfrm>
          <a:off x="2908300" y="12640119"/>
          <a:ext cx="889000" cy="2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124269</xdr:rowOff>
    </xdr:from>
    <xdr:to>
      <xdr:col>15</xdr:col>
      <xdr:colOff>50800</xdr:colOff>
      <xdr:row>76</xdr:row>
      <xdr:rowOff>92788</xdr:rowOff>
    </xdr:to>
    <xdr:cxnSp macro="">
      <xdr:nvCxnSpPr>
        <xdr:cNvPr id="182" name="直線コネクタ 181"/>
        <xdr:cNvCxnSpPr/>
      </xdr:nvCxnSpPr>
      <xdr:spPr>
        <a:xfrm flipV="1">
          <a:off x="2019300" y="12640119"/>
          <a:ext cx="889000" cy="48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92788</xdr:rowOff>
    </xdr:from>
    <xdr:to>
      <xdr:col>10</xdr:col>
      <xdr:colOff>114300</xdr:colOff>
      <xdr:row>77</xdr:row>
      <xdr:rowOff>6051</xdr:rowOff>
    </xdr:to>
    <xdr:cxnSp macro="">
      <xdr:nvCxnSpPr>
        <xdr:cNvPr id="185" name="直線コネクタ 184"/>
        <xdr:cNvCxnSpPr/>
      </xdr:nvCxnSpPr>
      <xdr:spPr>
        <a:xfrm flipV="1">
          <a:off x="1130300" y="13122988"/>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39865</xdr:rowOff>
    </xdr:from>
    <xdr:to>
      <xdr:col>24</xdr:col>
      <xdr:colOff>114300</xdr:colOff>
      <xdr:row>72</xdr:row>
      <xdr:rowOff>141465</xdr:rowOff>
    </xdr:to>
    <xdr:sp macro="" textlink="">
      <xdr:nvSpPr>
        <xdr:cNvPr id="195" name="楕円 194"/>
        <xdr:cNvSpPr/>
      </xdr:nvSpPr>
      <xdr:spPr>
        <a:xfrm>
          <a:off x="4584700" y="12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62742</xdr:rowOff>
    </xdr:from>
    <xdr:ext cx="599010" cy="259045"/>
    <xdr:sp macro="" textlink="">
      <xdr:nvSpPr>
        <xdr:cNvPr id="196" name="民生費該当値テキスト"/>
        <xdr:cNvSpPr txBox="1"/>
      </xdr:nvSpPr>
      <xdr:spPr>
        <a:xfrm>
          <a:off x="4686300" y="122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146230</xdr:rowOff>
    </xdr:from>
    <xdr:to>
      <xdr:col>20</xdr:col>
      <xdr:colOff>38100</xdr:colOff>
      <xdr:row>75</xdr:row>
      <xdr:rowOff>76380</xdr:rowOff>
    </xdr:to>
    <xdr:sp macro="" textlink="">
      <xdr:nvSpPr>
        <xdr:cNvPr id="197" name="楕円 196"/>
        <xdr:cNvSpPr/>
      </xdr:nvSpPr>
      <xdr:spPr>
        <a:xfrm>
          <a:off x="3746500" y="128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92907</xdr:rowOff>
    </xdr:from>
    <xdr:ext cx="599010" cy="259045"/>
    <xdr:sp macro="" textlink="">
      <xdr:nvSpPr>
        <xdr:cNvPr id="198" name="テキスト ボックス 197"/>
        <xdr:cNvSpPr txBox="1"/>
      </xdr:nvSpPr>
      <xdr:spPr>
        <a:xfrm>
          <a:off x="3497795" y="1260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73469</xdr:rowOff>
    </xdr:from>
    <xdr:to>
      <xdr:col>15</xdr:col>
      <xdr:colOff>101600</xdr:colOff>
      <xdr:row>74</xdr:row>
      <xdr:rowOff>3619</xdr:rowOff>
    </xdr:to>
    <xdr:sp macro="" textlink="">
      <xdr:nvSpPr>
        <xdr:cNvPr id="199" name="楕円 198"/>
        <xdr:cNvSpPr/>
      </xdr:nvSpPr>
      <xdr:spPr>
        <a:xfrm>
          <a:off x="2857500" y="125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20146</xdr:rowOff>
    </xdr:from>
    <xdr:ext cx="599010" cy="259045"/>
    <xdr:sp macro="" textlink="">
      <xdr:nvSpPr>
        <xdr:cNvPr id="200" name="テキスト ボックス 199"/>
        <xdr:cNvSpPr txBox="1"/>
      </xdr:nvSpPr>
      <xdr:spPr>
        <a:xfrm>
          <a:off x="2608795" y="1236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41988</xdr:rowOff>
    </xdr:from>
    <xdr:to>
      <xdr:col>10</xdr:col>
      <xdr:colOff>165100</xdr:colOff>
      <xdr:row>76</xdr:row>
      <xdr:rowOff>143588</xdr:rowOff>
    </xdr:to>
    <xdr:sp macro="" textlink="">
      <xdr:nvSpPr>
        <xdr:cNvPr id="201" name="楕円 200"/>
        <xdr:cNvSpPr/>
      </xdr:nvSpPr>
      <xdr:spPr>
        <a:xfrm>
          <a:off x="1968500" y="13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160115</xdr:rowOff>
    </xdr:from>
    <xdr:ext cx="599010" cy="259045"/>
    <xdr:sp macro="" textlink="">
      <xdr:nvSpPr>
        <xdr:cNvPr id="202" name="テキスト ボックス 201"/>
        <xdr:cNvSpPr txBox="1"/>
      </xdr:nvSpPr>
      <xdr:spPr>
        <a:xfrm>
          <a:off x="1719795" y="128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126701</xdr:rowOff>
    </xdr:from>
    <xdr:to>
      <xdr:col>6</xdr:col>
      <xdr:colOff>38100</xdr:colOff>
      <xdr:row>77</xdr:row>
      <xdr:rowOff>56851</xdr:rowOff>
    </xdr:to>
    <xdr:sp macro="" textlink="">
      <xdr:nvSpPr>
        <xdr:cNvPr id="203" name="楕円 202"/>
        <xdr:cNvSpPr/>
      </xdr:nvSpPr>
      <xdr:spPr>
        <a:xfrm>
          <a:off x="1079500" y="13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73378</xdr:rowOff>
    </xdr:from>
    <xdr:ext cx="599010" cy="259045"/>
    <xdr:sp macro="" textlink="">
      <xdr:nvSpPr>
        <xdr:cNvPr id="204" name="テキスト ボックス 203"/>
        <xdr:cNvSpPr txBox="1"/>
      </xdr:nvSpPr>
      <xdr:spPr>
        <a:xfrm>
          <a:off x="830795" y="129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63919</xdr:rowOff>
    </xdr:from>
    <xdr:to>
      <xdr:col>24</xdr:col>
      <xdr:colOff>63500</xdr:colOff>
      <xdr:row>94</xdr:row>
      <xdr:rowOff>77521</xdr:rowOff>
    </xdr:to>
    <xdr:cxnSp macro="">
      <xdr:nvCxnSpPr>
        <xdr:cNvPr id="234" name="直線コネクタ 233"/>
        <xdr:cNvCxnSpPr/>
      </xdr:nvCxnSpPr>
      <xdr:spPr>
        <a:xfrm>
          <a:off x="3797300" y="1618021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63919</xdr:rowOff>
    </xdr:from>
    <xdr:to>
      <xdr:col>19</xdr:col>
      <xdr:colOff>177800</xdr:colOff>
      <xdr:row>94</xdr:row>
      <xdr:rowOff>169304</xdr:rowOff>
    </xdr:to>
    <xdr:cxnSp macro="">
      <xdr:nvCxnSpPr>
        <xdr:cNvPr id="237" name="直線コネクタ 236"/>
        <xdr:cNvCxnSpPr/>
      </xdr:nvCxnSpPr>
      <xdr:spPr>
        <a:xfrm flipV="1">
          <a:off x="2908300" y="16180219"/>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164255</xdr:rowOff>
    </xdr:from>
    <xdr:to>
      <xdr:col>15</xdr:col>
      <xdr:colOff>50800</xdr:colOff>
      <xdr:row>94</xdr:row>
      <xdr:rowOff>169304</xdr:rowOff>
    </xdr:to>
    <xdr:cxnSp macro="">
      <xdr:nvCxnSpPr>
        <xdr:cNvPr id="240" name="直線コネクタ 239"/>
        <xdr:cNvCxnSpPr/>
      </xdr:nvCxnSpPr>
      <xdr:spPr>
        <a:xfrm>
          <a:off x="2019300" y="16280555"/>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164255</xdr:rowOff>
    </xdr:from>
    <xdr:to>
      <xdr:col>10</xdr:col>
      <xdr:colOff>114300</xdr:colOff>
      <xdr:row>95</xdr:row>
      <xdr:rowOff>45707</xdr:rowOff>
    </xdr:to>
    <xdr:cxnSp macro="">
      <xdr:nvCxnSpPr>
        <xdr:cNvPr id="243" name="直線コネクタ 242"/>
        <xdr:cNvCxnSpPr/>
      </xdr:nvCxnSpPr>
      <xdr:spPr>
        <a:xfrm flipV="1">
          <a:off x="1130300" y="16280555"/>
          <a:ext cx="889000" cy="5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26721</xdr:rowOff>
    </xdr:from>
    <xdr:to>
      <xdr:col>24</xdr:col>
      <xdr:colOff>114300</xdr:colOff>
      <xdr:row>94</xdr:row>
      <xdr:rowOff>128321</xdr:rowOff>
    </xdr:to>
    <xdr:sp macro="" textlink="">
      <xdr:nvSpPr>
        <xdr:cNvPr id="253" name="楕円 252"/>
        <xdr:cNvSpPr/>
      </xdr:nvSpPr>
      <xdr:spPr>
        <a:xfrm>
          <a:off x="4584700" y="16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49598</xdr:rowOff>
    </xdr:from>
    <xdr:ext cx="534377" cy="259045"/>
    <xdr:sp macro="" textlink="">
      <xdr:nvSpPr>
        <xdr:cNvPr id="254" name="衛生費該当値テキスト"/>
        <xdr:cNvSpPr txBox="1"/>
      </xdr:nvSpPr>
      <xdr:spPr>
        <a:xfrm>
          <a:off x="4686300"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13119</xdr:rowOff>
    </xdr:from>
    <xdr:to>
      <xdr:col>20</xdr:col>
      <xdr:colOff>38100</xdr:colOff>
      <xdr:row>94</xdr:row>
      <xdr:rowOff>114719</xdr:rowOff>
    </xdr:to>
    <xdr:sp macro="" textlink="">
      <xdr:nvSpPr>
        <xdr:cNvPr id="255" name="楕円 254"/>
        <xdr:cNvSpPr/>
      </xdr:nvSpPr>
      <xdr:spPr>
        <a:xfrm>
          <a:off x="3746500" y="161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131246</xdr:rowOff>
    </xdr:from>
    <xdr:ext cx="534377" cy="259045"/>
    <xdr:sp macro="" textlink="">
      <xdr:nvSpPr>
        <xdr:cNvPr id="256" name="テキスト ボックス 255"/>
        <xdr:cNvSpPr txBox="1"/>
      </xdr:nvSpPr>
      <xdr:spPr>
        <a:xfrm>
          <a:off x="3530111" y="159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118504</xdr:rowOff>
    </xdr:from>
    <xdr:to>
      <xdr:col>15</xdr:col>
      <xdr:colOff>101600</xdr:colOff>
      <xdr:row>95</xdr:row>
      <xdr:rowOff>48654</xdr:rowOff>
    </xdr:to>
    <xdr:sp macro="" textlink="">
      <xdr:nvSpPr>
        <xdr:cNvPr id="257" name="楕円 256"/>
        <xdr:cNvSpPr/>
      </xdr:nvSpPr>
      <xdr:spPr>
        <a:xfrm>
          <a:off x="2857500" y="162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65181</xdr:rowOff>
    </xdr:from>
    <xdr:ext cx="534377" cy="259045"/>
    <xdr:sp macro="" textlink="">
      <xdr:nvSpPr>
        <xdr:cNvPr id="258" name="テキスト ボックス 257"/>
        <xdr:cNvSpPr txBox="1"/>
      </xdr:nvSpPr>
      <xdr:spPr>
        <a:xfrm>
          <a:off x="2641111" y="160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113455</xdr:rowOff>
    </xdr:from>
    <xdr:to>
      <xdr:col>10</xdr:col>
      <xdr:colOff>165100</xdr:colOff>
      <xdr:row>95</xdr:row>
      <xdr:rowOff>43605</xdr:rowOff>
    </xdr:to>
    <xdr:sp macro="" textlink="">
      <xdr:nvSpPr>
        <xdr:cNvPr id="259" name="楕円 258"/>
        <xdr:cNvSpPr/>
      </xdr:nvSpPr>
      <xdr:spPr>
        <a:xfrm>
          <a:off x="1968500" y="162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60132</xdr:rowOff>
    </xdr:from>
    <xdr:ext cx="534377" cy="259045"/>
    <xdr:sp macro="" textlink="">
      <xdr:nvSpPr>
        <xdr:cNvPr id="260" name="テキスト ボックス 259"/>
        <xdr:cNvSpPr txBox="1"/>
      </xdr:nvSpPr>
      <xdr:spPr>
        <a:xfrm>
          <a:off x="1752111" y="16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166357</xdr:rowOff>
    </xdr:from>
    <xdr:to>
      <xdr:col>6</xdr:col>
      <xdr:colOff>38100</xdr:colOff>
      <xdr:row>95</xdr:row>
      <xdr:rowOff>96507</xdr:rowOff>
    </xdr:to>
    <xdr:sp macro="" textlink="">
      <xdr:nvSpPr>
        <xdr:cNvPr id="261" name="楕円 260"/>
        <xdr:cNvSpPr/>
      </xdr:nvSpPr>
      <xdr:spPr>
        <a:xfrm>
          <a:off x="1079500" y="162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113034</xdr:rowOff>
    </xdr:from>
    <xdr:ext cx="534377" cy="259045"/>
    <xdr:sp macro="" textlink="">
      <xdr:nvSpPr>
        <xdr:cNvPr id="262" name="テキスト ボックス 261"/>
        <xdr:cNvSpPr txBox="1"/>
      </xdr:nvSpPr>
      <xdr:spPr>
        <a:xfrm>
          <a:off x="863111" y="160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138557</xdr:rowOff>
    </xdr:from>
    <xdr:to>
      <xdr:col>55</xdr:col>
      <xdr:colOff>0</xdr:colOff>
      <xdr:row>29</xdr:row>
      <xdr:rowOff>166370</xdr:rowOff>
    </xdr:to>
    <xdr:cxnSp macro="">
      <xdr:nvCxnSpPr>
        <xdr:cNvPr id="291" name="直線コネクタ 290"/>
        <xdr:cNvCxnSpPr/>
      </xdr:nvCxnSpPr>
      <xdr:spPr>
        <a:xfrm>
          <a:off x="9639300" y="511060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138557</xdr:rowOff>
    </xdr:from>
    <xdr:to>
      <xdr:col>50</xdr:col>
      <xdr:colOff>114300</xdr:colOff>
      <xdr:row>30</xdr:row>
      <xdr:rowOff>44450</xdr:rowOff>
    </xdr:to>
    <xdr:cxnSp macro="">
      <xdr:nvCxnSpPr>
        <xdr:cNvPr id="294" name="直線コネクタ 293"/>
        <xdr:cNvCxnSpPr/>
      </xdr:nvCxnSpPr>
      <xdr:spPr>
        <a:xfrm flipV="1">
          <a:off x="8750300" y="5110607"/>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44450</xdr:rowOff>
    </xdr:from>
    <xdr:to>
      <xdr:col>45</xdr:col>
      <xdr:colOff>177800</xdr:colOff>
      <xdr:row>30</xdr:row>
      <xdr:rowOff>70358</xdr:rowOff>
    </xdr:to>
    <xdr:cxnSp macro="">
      <xdr:nvCxnSpPr>
        <xdr:cNvPr id="297" name="直線コネクタ 296"/>
        <xdr:cNvCxnSpPr/>
      </xdr:nvCxnSpPr>
      <xdr:spPr>
        <a:xfrm flipV="1">
          <a:off x="7861300" y="518795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70358</xdr:rowOff>
    </xdr:from>
    <xdr:to>
      <xdr:col>41</xdr:col>
      <xdr:colOff>50800</xdr:colOff>
      <xdr:row>30</xdr:row>
      <xdr:rowOff>116078</xdr:rowOff>
    </xdr:to>
    <xdr:cxnSp macro="">
      <xdr:nvCxnSpPr>
        <xdr:cNvPr id="300" name="直線コネクタ 299"/>
        <xdr:cNvCxnSpPr/>
      </xdr:nvCxnSpPr>
      <xdr:spPr>
        <a:xfrm flipV="1">
          <a:off x="6972300" y="52138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115570</xdr:rowOff>
    </xdr:from>
    <xdr:to>
      <xdr:col>55</xdr:col>
      <xdr:colOff>50800</xdr:colOff>
      <xdr:row>30</xdr:row>
      <xdr:rowOff>45720</xdr:rowOff>
    </xdr:to>
    <xdr:sp macro="" textlink="">
      <xdr:nvSpPr>
        <xdr:cNvPr id="310" name="楕円 309"/>
        <xdr:cNvSpPr/>
      </xdr:nvSpPr>
      <xdr:spPr>
        <a:xfrm>
          <a:off x="104267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68597</xdr:rowOff>
    </xdr:from>
    <xdr:ext cx="469744" cy="259045"/>
    <xdr:sp macro="" textlink="">
      <xdr:nvSpPr>
        <xdr:cNvPr id="311" name="労働費該当値テキスト"/>
        <xdr:cNvSpPr txBox="1"/>
      </xdr:nvSpPr>
      <xdr:spPr>
        <a:xfrm>
          <a:off x="10528300" y="50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87757</xdr:rowOff>
    </xdr:from>
    <xdr:to>
      <xdr:col>50</xdr:col>
      <xdr:colOff>165100</xdr:colOff>
      <xdr:row>30</xdr:row>
      <xdr:rowOff>17907</xdr:rowOff>
    </xdr:to>
    <xdr:sp macro="" textlink="">
      <xdr:nvSpPr>
        <xdr:cNvPr id="312" name="楕円 311"/>
        <xdr:cNvSpPr/>
      </xdr:nvSpPr>
      <xdr:spPr>
        <a:xfrm>
          <a:off x="9588500" y="50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34434</xdr:rowOff>
    </xdr:from>
    <xdr:ext cx="469744" cy="259045"/>
    <xdr:sp macro="" textlink="">
      <xdr:nvSpPr>
        <xdr:cNvPr id="313" name="テキスト ボックス 312"/>
        <xdr:cNvSpPr txBox="1"/>
      </xdr:nvSpPr>
      <xdr:spPr>
        <a:xfrm>
          <a:off x="9404428" y="48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165100</xdr:rowOff>
    </xdr:from>
    <xdr:to>
      <xdr:col>46</xdr:col>
      <xdr:colOff>38100</xdr:colOff>
      <xdr:row>30</xdr:row>
      <xdr:rowOff>95250</xdr:rowOff>
    </xdr:to>
    <xdr:sp macro="" textlink="">
      <xdr:nvSpPr>
        <xdr:cNvPr id="314" name="楕円 313"/>
        <xdr:cNvSpPr/>
      </xdr:nvSpPr>
      <xdr:spPr>
        <a:xfrm>
          <a:off x="8699500" y="51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111777</xdr:rowOff>
    </xdr:from>
    <xdr:ext cx="469744" cy="259045"/>
    <xdr:sp macro="" textlink="">
      <xdr:nvSpPr>
        <xdr:cNvPr id="315" name="テキスト ボックス 314"/>
        <xdr:cNvSpPr txBox="1"/>
      </xdr:nvSpPr>
      <xdr:spPr>
        <a:xfrm>
          <a:off x="8515428" y="49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19558</xdr:rowOff>
    </xdr:from>
    <xdr:to>
      <xdr:col>41</xdr:col>
      <xdr:colOff>101600</xdr:colOff>
      <xdr:row>30</xdr:row>
      <xdr:rowOff>121158</xdr:rowOff>
    </xdr:to>
    <xdr:sp macro="" textlink="">
      <xdr:nvSpPr>
        <xdr:cNvPr id="316" name="楕円 315"/>
        <xdr:cNvSpPr/>
      </xdr:nvSpPr>
      <xdr:spPr>
        <a:xfrm>
          <a:off x="7810500" y="51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137685</xdr:rowOff>
    </xdr:from>
    <xdr:ext cx="469744" cy="259045"/>
    <xdr:sp macro="" textlink="">
      <xdr:nvSpPr>
        <xdr:cNvPr id="317" name="テキスト ボックス 316"/>
        <xdr:cNvSpPr txBox="1"/>
      </xdr:nvSpPr>
      <xdr:spPr>
        <a:xfrm>
          <a:off x="7626428" y="49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65278</xdr:rowOff>
    </xdr:from>
    <xdr:to>
      <xdr:col>36</xdr:col>
      <xdr:colOff>165100</xdr:colOff>
      <xdr:row>30</xdr:row>
      <xdr:rowOff>166878</xdr:rowOff>
    </xdr:to>
    <xdr:sp macro="" textlink="">
      <xdr:nvSpPr>
        <xdr:cNvPr id="318" name="楕円 317"/>
        <xdr:cNvSpPr/>
      </xdr:nvSpPr>
      <xdr:spPr>
        <a:xfrm>
          <a:off x="6921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11955</xdr:rowOff>
    </xdr:from>
    <xdr:ext cx="469744" cy="259045"/>
    <xdr:sp macro="" textlink="">
      <xdr:nvSpPr>
        <xdr:cNvPr id="319" name="テキスト ボックス 318"/>
        <xdr:cNvSpPr txBox="1"/>
      </xdr:nvSpPr>
      <xdr:spPr>
        <a:xfrm>
          <a:off x="6737428" y="4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108724</xdr:rowOff>
    </xdr:from>
    <xdr:to>
      <xdr:col>55</xdr:col>
      <xdr:colOff>0</xdr:colOff>
      <xdr:row>54</xdr:row>
      <xdr:rowOff>22066</xdr:rowOff>
    </xdr:to>
    <xdr:cxnSp macro="">
      <xdr:nvCxnSpPr>
        <xdr:cNvPr id="348" name="直線コネクタ 347"/>
        <xdr:cNvCxnSpPr/>
      </xdr:nvCxnSpPr>
      <xdr:spPr>
        <a:xfrm>
          <a:off x="9639300" y="9195574"/>
          <a:ext cx="8382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108724</xdr:rowOff>
    </xdr:from>
    <xdr:to>
      <xdr:col>50</xdr:col>
      <xdr:colOff>114300</xdr:colOff>
      <xdr:row>54</xdr:row>
      <xdr:rowOff>111011</xdr:rowOff>
    </xdr:to>
    <xdr:cxnSp macro="">
      <xdr:nvCxnSpPr>
        <xdr:cNvPr id="351" name="直線コネクタ 350"/>
        <xdr:cNvCxnSpPr/>
      </xdr:nvCxnSpPr>
      <xdr:spPr>
        <a:xfrm flipV="1">
          <a:off x="8750300" y="919557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75749</xdr:rowOff>
    </xdr:from>
    <xdr:to>
      <xdr:col>45</xdr:col>
      <xdr:colOff>177800</xdr:colOff>
      <xdr:row>54</xdr:row>
      <xdr:rowOff>111011</xdr:rowOff>
    </xdr:to>
    <xdr:cxnSp macro="">
      <xdr:nvCxnSpPr>
        <xdr:cNvPr id="354" name="直線コネクタ 353"/>
        <xdr:cNvCxnSpPr/>
      </xdr:nvCxnSpPr>
      <xdr:spPr>
        <a:xfrm>
          <a:off x="7861300" y="9334049"/>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154578</xdr:rowOff>
    </xdr:from>
    <xdr:to>
      <xdr:col>41</xdr:col>
      <xdr:colOff>50800</xdr:colOff>
      <xdr:row>54</xdr:row>
      <xdr:rowOff>75749</xdr:rowOff>
    </xdr:to>
    <xdr:cxnSp macro="">
      <xdr:nvCxnSpPr>
        <xdr:cNvPr id="357" name="直線コネクタ 356"/>
        <xdr:cNvCxnSpPr/>
      </xdr:nvCxnSpPr>
      <xdr:spPr>
        <a:xfrm>
          <a:off x="6972300" y="9241428"/>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142716</xdr:rowOff>
    </xdr:from>
    <xdr:to>
      <xdr:col>55</xdr:col>
      <xdr:colOff>50800</xdr:colOff>
      <xdr:row>54</xdr:row>
      <xdr:rowOff>72866</xdr:rowOff>
    </xdr:to>
    <xdr:sp macro="" textlink="">
      <xdr:nvSpPr>
        <xdr:cNvPr id="367" name="楕円 366"/>
        <xdr:cNvSpPr/>
      </xdr:nvSpPr>
      <xdr:spPr>
        <a:xfrm>
          <a:off x="10426700" y="9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165593</xdr:rowOff>
    </xdr:from>
    <xdr:ext cx="534377" cy="259045"/>
    <xdr:sp macro="" textlink="">
      <xdr:nvSpPr>
        <xdr:cNvPr id="368" name="農林水産業費該当値テキスト"/>
        <xdr:cNvSpPr txBox="1"/>
      </xdr:nvSpPr>
      <xdr:spPr>
        <a:xfrm>
          <a:off x="10528300" y="90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57924</xdr:rowOff>
    </xdr:from>
    <xdr:to>
      <xdr:col>50</xdr:col>
      <xdr:colOff>165100</xdr:colOff>
      <xdr:row>53</xdr:row>
      <xdr:rowOff>159524</xdr:rowOff>
    </xdr:to>
    <xdr:sp macro="" textlink="">
      <xdr:nvSpPr>
        <xdr:cNvPr id="369" name="楕円 368"/>
        <xdr:cNvSpPr/>
      </xdr:nvSpPr>
      <xdr:spPr>
        <a:xfrm>
          <a:off x="9588500" y="91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4601</xdr:rowOff>
    </xdr:from>
    <xdr:ext cx="534377" cy="259045"/>
    <xdr:sp macro="" textlink="">
      <xdr:nvSpPr>
        <xdr:cNvPr id="370" name="テキスト ボックス 369"/>
        <xdr:cNvSpPr txBox="1"/>
      </xdr:nvSpPr>
      <xdr:spPr>
        <a:xfrm>
          <a:off x="9372111" y="892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60211</xdr:rowOff>
    </xdr:from>
    <xdr:to>
      <xdr:col>46</xdr:col>
      <xdr:colOff>38100</xdr:colOff>
      <xdr:row>54</xdr:row>
      <xdr:rowOff>161811</xdr:rowOff>
    </xdr:to>
    <xdr:sp macro="" textlink="">
      <xdr:nvSpPr>
        <xdr:cNvPr id="371" name="楕円 370"/>
        <xdr:cNvSpPr/>
      </xdr:nvSpPr>
      <xdr:spPr>
        <a:xfrm>
          <a:off x="8699500" y="93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6888</xdr:rowOff>
    </xdr:from>
    <xdr:ext cx="534377" cy="259045"/>
    <xdr:sp macro="" textlink="">
      <xdr:nvSpPr>
        <xdr:cNvPr id="372" name="テキスト ボックス 371"/>
        <xdr:cNvSpPr txBox="1"/>
      </xdr:nvSpPr>
      <xdr:spPr>
        <a:xfrm>
          <a:off x="8483111" y="90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24949</xdr:rowOff>
    </xdr:from>
    <xdr:to>
      <xdr:col>41</xdr:col>
      <xdr:colOff>101600</xdr:colOff>
      <xdr:row>54</xdr:row>
      <xdr:rowOff>126549</xdr:rowOff>
    </xdr:to>
    <xdr:sp macro="" textlink="">
      <xdr:nvSpPr>
        <xdr:cNvPr id="373" name="楕円 372"/>
        <xdr:cNvSpPr/>
      </xdr:nvSpPr>
      <xdr:spPr>
        <a:xfrm>
          <a:off x="7810500" y="92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143076</xdr:rowOff>
    </xdr:from>
    <xdr:ext cx="534377" cy="259045"/>
    <xdr:sp macro="" textlink="">
      <xdr:nvSpPr>
        <xdr:cNvPr id="374" name="テキスト ボックス 373"/>
        <xdr:cNvSpPr txBox="1"/>
      </xdr:nvSpPr>
      <xdr:spPr>
        <a:xfrm>
          <a:off x="7594111" y="90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103778</xdr:rowOff>
    </xdr:from>
    <xdr:to>
      <xdr:col>36</xdr:col>
      <xdr:colOff>165100</xdr:colOff>
      <xdr:row>54</xdr:row>
      <xdr:rowOff>33928</xdr:rowOff>
    </xdr:to>
    <xdr:sp macro="" textlink="">
      <xdr:nvSpPr>
        <xdr:cNvPr id="375" name="楕円 374"/>
        <xdr:cNvSpPr/>
      </xdr:nvSpPr>
      <xdr:spPr>
        <a:xfrm>
          <a:off x="6921500" y="91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50455</xdr:rowOff>
    </xdr:from>
    <xdr:ext cx="534377" cy="259045"/>
    <xdr:sp macro="" textlink="">
      <xdr:nvSpPr>
        <xdr:cNvPr id="376" name="テキスト ボックス 375"/>
        <xdr:cNvSpPr txBox="1"/>
      </xdr:nvSpPr>
      <xdr:spPr>
        <a:xfrm>
          <a:off x="6705111" y="89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57437</xdr:rowOff>
    </xdr:from>
    <xdr:to>
      <xdr:col>55</xdr:col>
      <xdr:colOff>0</xdr:colOff>
      <xdr:row>75</xdr:row>
      <xdr:rowOff>108153</xdr:rowOff>
    </xdr:to>
    <xdr:cxnSp macro="">
      <xdr:nvCxnSpPr>
        <xdr:cNvPr id="407" name="直線コネクタ 406"/>
        <xdr:cNvCxnSpPr/>
      </xdr:nvCxnSpPr>
      <xdr:spPr>
        <a:xfrm flipV="1">
          <a:off x="9639300" y="12916187"/>
          <a:ext cx="8382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108153</xdr:rowOff>
    </xdr:from>
    <xdr:to>
      <xdr:col>50</xdr:col>
      <xdr:colOff>114300</xdr:colOff>
      <xdr:row>75</xdr:row>
      <xdr:rowOff>124514</xdr:rowOff>
    </xdr:to>
    <xdr:cxnSp macro="">
      <xdr:nvCxnSpPr>
        <xdr:cNvPr id="410" name="直線コネクタ 409"/>
        <xdr:cNvCxnSpPr/>
      </xdr:nvCxnSpPr>
      <xdr:spPr>
        <a:xfrm flipV="1">
          <a:off x="8750300" y="12966903"/>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138394</xdr:rowOff>
    </xdr:from>
    <xdr:to>
      <xdr:col>45</xdr:col>
      <xdr:colOff>177800</xdr:colOff>
      <xdr:row>75</xdr:row>
      <xdr:rowOff>124514</xdr:rowOff>
    </xdr:to>
    <xdr:cxnSp macro="">
      <xdr:nvCxnSpPr>
        <xdr:cNvPr id="413" name="直線コネクタ 412"/>
        <xdr:cNvCxnSpPr/>
      </xdr:nvCxnSpPr>
      <xdr:spPr>
        <a:xfrm>
          <a:off x="7861300" y="12825694"/>
          <a:ext cx="889000" cy="1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138394</xdr:rowOff>
    </xdr:from>
    <xdr:to>
      <xdr:col>41</xdr:col>
      <xdr:colOff>50800</xdr:colOff>
      <xdr:row>75</xdr:row>
      <xdr:rowOff>38234</xdr:rowOff>
    </xdr:to>
    <xdr:cxnSp macro="">
      <xdr:nvCxnSpPr>
        <xdr:cNvPr id="416" name="直線コネクタ 415"/>
        <xdr:cNvCxnSpPr/>
      </xdr:nvCxnSpPr>
      <xdr:spPr>
        <a:xfrm flipV="1">
          <a:off x="6972300" y="12825694"/>
          <a:ext cx="8890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6637</xdr:rowOff>
    </xdr:from>
    <xdr:to>
      <xdr:col>55</xdr:col>
      <xdr:colOff>50800</xdr:colOff>
      <xdr:row>75</xdr:row>
      <xdr:rowOff>108237</xdr:rowOff>
    </xdr:to>
    <xdr:sp macro="" textlink="">
      <xdr:nvSpPr>
        <xdr:cNvPr id="426" name="楕円 425"/>
        <xdr:cNvSpPr/>
      </xdr:nvSpPr>
      <xdr:spPr>
        <a:xfrm>
          <a:off x="10426700" y="128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29514</xdr:rowOff>
    </xdr:from>
    <xdr:ext cx="534377" cy="259045"/>
    <xdr:sp macro="" textlink="">
      <xdr:nvSpPr>
        <xdr:cNvPr id="427" name="商工費該当値テキスト"/>
        <xdr:cNvSpPr txBox="1"/>
      </xdr:nvSpPr>
      <xdr:spPr>
        <a:xfrm>
          <a:off x="10528300" y="127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57353</xdr:rowOff>
    </xdr:from>
    <xdr:to>
      <xdr:col>50</xdr:col>
      <xdr:colOff>165100</xdr:colOff>
      <xdr:row>75</xdr:row>
      <xdr:rowOff>158953</xdr:rowOff>
    </xdr:to>
    <xdr:sp macro="" textlink="">
      <xdr:nvSpPr>
        <xdr:cNvPr id="428" name="楕円 427"/>
        <xdr:cNvSpPr/>
      </xdr:nvSpPr>
      <xdr:spPr>
        <a:xfrm>
          <a:off x="9588500" y="12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150080</xdr:rowOff>
    </xdr:from>
    <xdr:ext cx="534377" cy="259045"/>
    <xdr:sp macro="" textlink="">
      <xdr:nvSpPr>
        <xdr:cNvPr id="429" name="テキスト ボックス 428"/>
        <xdr:cNvSpPr txBox="1"/>
      </xdr:nvSpPr>
      <xdr:spPr>
        <a:xfrm>
          <a:off x="9372111" y="130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73714</xdr:rowOff>
    </xdr:from>
    <xdr:to>
      <xdr:col>46</xdr:col>
      <xdr:colOff>38100</xdr:colOff>
      <xdr:row>76</xdr:row>
      <xdr:rowOff>3863</xdr:rowOff>
    </xdr:to>
    <xdr:sp macro="" textlink="">
      <xdr:nvSpPr>
        <xdr:cNvPr id="430" name="楕円 429"/>
        <xdr:cNvSpPr/>
      </xdr:nvSpPr>
      <xdr:spPr>
        <a:xfrm>
          <a:off x="86995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166442</xdr:rowOff>
    </xdr:from>
    <xdr:ext cx="534377" cy="259045"/>
    <xdr:sp macro="" textlink="">
      <xdr:nvSpPr>
        <xdr:cNvPr id="431" name="テキスト ボックス 430"/>
        <xdr:cNvSpPr txBox="1"/>
      </xdr:nvSpPr>
      <xdr:spPr>
        <a:xfrm>
          <a:off x="8483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87594</xdr:rowOff>
    </xdr:from>
    <xdr:to>
      <xdr:col>41</xdr:col>
      <xdr:colOff>101600</xdr:colOff>
      <xdr:row>75</xdr:row>
      <xdr:rowOff>17744</xdr:rowOff>
    </xdr:to>
    <xdr:sp macro="" textlink="">
      <xdr:nvSpPr>
        <xdr:cNvPr id="432" name="楕円 431"/>
        <xdr:cNvSpPr/>
      </xdr:nvSpPr>
      <xdr:spPr>
        <a:xfrm>
          <a:off x="7810500" y="127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34271</xdr:rowOff>
    </xdr:from>
    <xdr:ext cx="534377" cy="259045"/>
    <xdr:sp macro="" textlink="">
      <xdr:nvSpPr>
        <xdr:cNvPr id="433" name="テキスト ボックス 432"/>
        <xdr:cNvSpPr txBox="1"/>
      </xdr:nvSpPr>
      <xdr:spPr>
        <a:xfrm>
          <a:off x="7594111" y="125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158884</xdr:rowOff>
    </xdr:from>
    <xdr:to>
      <xdr:col>36</xdr:col>
      <xdr:colOff>165100</xdr:colOff>
      <xdr:row>75</xdr:row>
      <xdr:rowOff>89034</xdr:rowOff>
    </xdr:to>
    <xdr:sp macro="" textlink="">
      <xdr:nvSpPr>
        <xdr:cNvPr id="434" name="楕円 433"/>
        <xdr:cNvSpPr/>
      </xdr:nvSpPr>
      <xdr:spPr>
        <a:xfrm>
          <a:off x="6921500" y="128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105561</xdr:rowOff>
    </xdr:from>
    <xdr:ext cx="534377" cy="259045"/>
    <xdr:sp macro="" textlink="">
      <xdr:nvSpPr>
        <xdr:cNvPr id="435" name="テキスト ボックス 434"/>
        <xdr:cNvSpPr txBox="1"/>
      </xdr:nvSpPr>
      <xdr:spPr>
        <a:xfrm>
          <a:off x="6705111" y="12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7131</xdr:rowOff>
    </xdr:from>
    <xdr:to>
      <xdr:col>55</xdr:col>
      <xdr:colOff>0</xdr:colOff>
      <xdr:row>92</xdr:row>
      <xdr:rowOff>8731</xdr:rowOff>
    </xdr:to>
    <xdr:cxnSp macro="">
      <xdr:nvCxnSpPr>
        <xdr:cNvPr id="465" name="直線コネクタ 464"/>
        <xdr:cNvCxnSpPr/>
      </xdr:nvCxnSpPr>
      <xdr:spPr>
        <a:xfrm flipV="1">
          <a:off x="9639300" y="15609081"/>
          <a:ext cx="8382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8731</xdr:rowOff>
    </xdr:from>
    <xdr:to>
      <xdr:col>50</xdr:col>
      <xdr:colOff>114300</xdr:colOff>
      <xdr:row>92</xdr:row>
      <xdr:rowOff>19514</xdr:rowOff>
    </xdr:to>
    <xdr:cxnSp macro="">
      <xdr:nvCxnSpPr>
        <xdr:cNvPr id="468" name="直線コネクタ 467"/>
        <xdr:cNvCxnSpPr/>
      </xdr:nvCxnSpPr>
      <xdr:spPr>
        <a:xfrm flipV="1">
          <a:off x="8750300" y="15782131"/>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19514</xdr:rowOff>
    </xdr:from>
    <xdr:to>
      <xdr:col>45</xdr:col>
      <xdr:colOff>177800</xdr:colOff>
      <xdr:row>92</xdr:row>
      <xdr:rowOff>64281</xdr:rowOff>
    </xdr:to>
    <xdr:cxnSp macro="">
      <xdr:nvCxnSpPr>
        <xdr:cNvPr id="471" name="直線コネクタ 470"/>
        <xdr:cNvCxnSpPr/>
      </xdr:nvCxnSpPr>
      <xdr:spPr>
        <a:xfrm flipV="1">
          <a:off x="7861300" y="15792914"/>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64281</xdr:rowOff>
    </xdr:from>
    <xdr:to>
      <xdr:col>41</xdr:col>
      <xdr:colOff>50800</xdr:colOff>
      <xdr:row>93</xdr:row>
      <xdr:rowOff>117260</xdr:rowOff>
    </xdr:to>
    <xdr:cxnSp macro="">
      <xdr:nvCxnSpPr>
        <xdr:cNvPr id="474" name="直線コネクタ 473"/>
        <xdr:cNvCxnSpPr/>
      </xdr:nvCxnSpPr>
      <xdr:spPr>
        <a:xfrm flipV="1">
          <a:off x="6972300" y="15837681"/>
          <a:ext cx="889000" cy="2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127781</xdr:rowOff>
    </xdr:from>
    <xdr:to>
      <xdr:col>55</xdr:col>
      <xdr:colOff>50800</xdr:colOff>
      <xdr:row>91</xdr:row>
      <xdr:rowOff>57931</xdr:rowOff>
    </xdr:to>
    <xdr:sp macro="" textlink="">
      <xdr:nvSpPr>
        <xdr:cNvPr id="484" name="楕円 483"/>
        <xdr:cNvSpPr/>
      </xdr:nvSpPr>
      <xdr:spPr>
        <a:xfrm>
          <a:off x="10426700" y="155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150658</xdr:rowOff>
    </xdr:from>
    <xdr:ext cx="534377" cy="259045"/>
    <xdr:sp macro="" textlink="">
      <xdr:nvSpPr>
        <xdr:cNvPr id="485" name="土木費該当値テキスト"/>
        <xdr:cNvSpPr txBox="1"/>
      </xdr:nvSpPr>
      <xdr:spPr>
        <a:xfrm>
          <a:off x="10528300" y="154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129381</xdr:rowOff>
    </xdr:from>
    <xdr:to>
      <xdr:col>50</xdr:col>
      <xdr:colOff>165100</xdr:colOff>
      <xdr:row>92</xdr:row>
      <xdr:rowOff>59531</xdr:rowOff>
    </xdr:to>
    <xdr:sp macro="" textlink="">
      <xdr:nvSpPr>
        <xdr:cNvPr id="486" name="楕円 485"/>
        <xdr:cNvSpPr/>
      </xdr:nvSpPr>
      <xdr:spPr>
        <a:xfrm>
          <a:off x="9588500" y="15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76058</xdr:rowOff>
    </xdr:from>
    <xdr:ext cx="534377" cy="259045"/>
    <xdr:sp macro="" textlink="">
      <xdr:nvSpPr>
        <xdr:cNvPr id="487" name="テキスト ボックス 486"/>
        <xdr:cNvSpPr txBox="1"/>
      </xdr:nvSpPr>
      <xdr:spPr>
        <a:xfrm>
          <a:off x="9372111" y="15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140164</xdr:rowOff>
    </xdr:from>
    <xdr:to>
      <xdr:col>46</xdr:col>
      <xdr:colOff>38100</xdr:colOff>
      <xdr:row>92</xdr:row>
      <xdr:rowOff>70314</xdr:rowOff>
    </xdr:to>
    <xdr:sp macro="" textlink="">
      <xdr:nvSpPr>
        <xdr:cNvPr id="488" name="楕円 487"/>
        <xdr:cNvSpPr/>
      </xdr:nvSpPr>
      <xdr:spPr>
        <a:xfrm>
          <a:off x="8699500" y="157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86841</xdr:rowOff>
    </xdr:from>
    <xdr:ext cx="534377" cy="259045"/>
    <xdr:sp macro="" textlink="">
      <xdr:nvSpPr>
        <xdr:cNvPr id="489" name="テキスト ボックス 488"/>
        <xdr:cNvSpPr txBox="1"/>
      </xdr:nvSpPr>
      <xdr:spPr>
        <a:xfrm>
          <a:off x="8483111" y="155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13481</xdr:rowOff>
    </xdr:from>
    <xdr:to>
      <xdr:col>41</xdr:col>
      <xdr:colOff>101600</xdr:colOff>
      <xdr:row>92</xdr:row>
      <xdr:rowOff>115081</xdr:rowOff>
    </xdr:to>
    <xdr:sp macro="" textlink="">
      <xdr:nvSpPr>
        <xdr:cNvPr id="490" name="楕円 489"/>
        <xdr:cNvSpPr/>
      </xdr:nvSpPr>
      <xdr:spPr>
        <a:xfrm>
          <a:off x="7810500" y="157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131608</xdr:rowOff>
    </xdr:from>
    <xdr:ext cx="534377" cy="259045"/>
    <xdr:sp macro="" textlink="">
      <xdr:nvSpPr>
        <xdr:cNvPr id="491" name="テキスト ボックス 490"/>
        <xdr:cNvSpPr txBox="1"/>
      </xdr:nvSpPr>
      <xdr:spPr>
        <a:xfrm>
          <a:off x="7594111" y="15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66460</xdr:rowOff>
    </xdr:from>
    <xdr:to>
      <xdr:col>36</xdr:col>
      <xdr:colOff>165100</xdr:colOff>
      <xdr:row>93</xdr:row>
      <xdr:rowOff>168060</xdr:rowOff>
    </xdr:to>
    <xdr:sp macro="" textlink="">
      <xdr:nvSpPr>
        <xdr:cNvPr id="492" name="楕円 491"/>
        <xdr:cNvSpPr/>
      </xdr:nvSpPr>
      <xdr:spPr>
        <a:xfrm>
          <a:off x="6921500" y="160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13137</xdr:rowOff>
    </xdr:from>
    <xdr:ext cx="534377" cy="259045"/>
    <xdr:sp macro="" textlink="">
      <xdr:nvSpPr>
        <xdr:cNvPr id="493" name="テキスト ボックス 492"/>
        <xdr:cNvSpPr txBox="1"/>
      </xdr:nvSpPr>
      <xdr:spPr>
        <a:xfrm>
          <a:off x="6705111" y="157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63843</xdr:rowOff>
    </xdr:from>
    <xdr:to>
      <xdr:col>85</xdr:col>
      <xdr:colOff>127000</xdr:colOff>
      <xdr:row>35</xdr:row>
      <xdr:rowOff>90970</xdr:rowOff>
    </xdr:to>
    <xdr:cxnSp macro="">
      <xdr:nvCxnSpPr>
        <xdr:cNvPr id="523" name="直線コネクタ 522"/>
        <xdr:cNvCxnSpPr/>
      </xdr:nvCxnSpPr>
      <xdr:spPr>
        <a:xfrm flipV="1">
          <a:off x="15481300" y="5893143"/>
          <a:ext cx="838200" cy="1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159817</xdr:rowOff>
    </xdr:from>
    <xdr:to>
      <xdr:col>81</xdr:col>
      <xdr:colOff>50800</xdr:colOff>
      <xdr:row>35</xdr:row>
      <xdr:rowOff>90970</xdr:rowOff>
    </xdr:to>
    <xdr:cxnSp macro="">
      <xdr:nvCxnSpPr>
        <xdr:cNvPr id="526" name="直線コネクタ 525"/>
        <xdr:cNvCxnSpPr/>
      </xdr:nvCxnSpPr>
      <xdr:spPr>
        <a:xfrm>
          <a:off x="14592300" y="5989117"/>
          <a:ext cx="8890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159817</xdr:rowOff>
    </xdr:from>
    <xdr:to>
      <xdr:col>76</xdr:col>
      <xdr:colOff>114300</xdr:colOff>
      <xdr:row>35</xdr:row>
      <xdr:rowOff>106667</xdr:rowOff>
    </xdr:to>
    <xdr:cxnSp macro="">
      <xdr:nvCxnSpPr>
        <xdr:cNvPr id="529" name="直線コネクタ 528"/>
        <xdr:cNvCxnSpPr/>
      </xdr:nvCxnSpPr>
      <xdr:spPr>
        <a:xfrm flipV="1">
          <a:off x="13703300" y="5989117"/>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38468</xdr:rowOff>
    </xdr:from>
    <xdr:to>
      <xdr:col>71</xdr:col>
      <xdr:colOff>177800</xdr:colOff>
      <xdr:row>35</xdr:row>
      <xdr:rowOff>106667</xdr:rowOff>
    </xdr:to>
    <xdr:cxnSp macro="">
      <xdr:nvCxnSpPr>
        <xdr:cNvPr id="532" name="直線コネクタ 531"/>
        <xdr:cNvCxnSpPr/>
      </xdr:nvCxnSpPr>
      <xdr:spPr>
        <a:xfrm>
          <a:off x="12814300" y="603921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13043</xdr:rowOff>
    </xdr:from>
    <xdr:to>
      <xdr:col>85</xdr:col>
      <xdr:colOff>177800</xdr:colOff>
      <xdr:row>34</xdr:row>
      <xdr:rowOff>114643</xdr:rowOff>
    </xdr:to>
    <xdr:sp macro="" textlink="">
      <xdr:nvSpPr>
        <xdr:cNvPr id="542" name="楕円 541"/>
        <xdr:cNvSpPr/>
      </xdr:nvSpPr>
      <xdr:spPr>
        <a:xfrm>
          <a:off x="16268700" y="58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35920</xdr:rowOff>
    </xdr:from>
    <xdr:ext cx="534377" cy="259045"/>
    <xdr:sp macro="" textlink="">
      <xdr:nvSpPr>
        <xdr:cNvPr id="543" name="消防費該当値テキスト"/>
        <xdr:cNvSpPr txBox="1"/>
      </xdr:nvSpPr>
      <xdr:spPr>
        <a:xfrm>
          <a:off x="16370300" y="56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40170</xdr:rowOff>
    </xdr:from>
    <xdr:to>
      <xdr:col>81</xdr:col>
      <xdr:colOff>101600</xdr:colOff>
      <xdr:row>35</xdr:row>
      <xdr:rowOff>141770</xdr:rowOff>
    </xdr:to>
    <xdr:sp macro="" textlink="">
      <xdr:nvSpPr>
        <xdr:cNvPr id="544" name="楕円 543"/>
        <xdr:cNvSpPr/>
      </xdr:nvSpPr>
      <xdr:spPr>
        <a:xfrm>
          <a:off x="15430500" y="60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158297</xdr:rowOff>
    </xdr:from>
    <xdr:ext cx="534377" cy="259045"/>
    <xdr:sp macro="" textlink="">
      <xdr:nvSpPr>
        <xdr:cNvPr id="545" name="テキスト ボックス 544"/>
        <xdr:cNvSpPr txBox="1"/>
      </xdr:nvSpPr>
      <xdr:spPr>
        <a:xfrm>
          <a:off x="15214111" y="58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109017</xdr:rowOff>
    </xdr:from>
    <xdr:to>
      <xdr:col>76</xdr:col>
      <xdr:colOff>165100</xdr:colOff>
      <xdr:row>35</xdr:row>
      <xdr:rowOff>39167</xdr:rowOff>
    </xdr:to>
    <xdr:sp macro="" textlink="">
      <xdr:nvSpPr>
        <xdr:cNvPr id="546" name="楕円 545"/>
        <xdr:cNvSpPr/>
      </xdr:nvSpPr>
      <xdr:spPr>
        <a:xfrm>
          <a:off x="14541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55694</xdr:rowOff>
    </xdr:from>
    <xdr:ext cx="534377" cy="259045"/>
    <xdr:sp macro="" textlink="">
      <xdr:nvSpPr>
        <xdr:cNvPr id="547" name="テキスト ボックス 546"/>
        <xdr:cNvSpPr txBox="1"/>
      </xdr:nvSpPr>
      <xdr:spPr>
        <a:xfrm>
          <a:off x="14325111" y="571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55867</xdr:rowOff>
    </xdr:from>
    <xdr:to>
      <xdr:col>72</xdr:col>
      <xdr:colOff>38100</xdr:colOff>
      <xdr:row>35</xdr:row>
      <xdr:rowOff>157467</xdr:rowOff>
    </xdr:to>
    <xdr:sp macro="" textlink="">
      <xdr:nvSpPr>
        <xdr:cNvPr id="548" name="楕円 547"/>
        <xdr:cNvSpPr/>
      </xdr:nvSpPr>
      <xdr:spPr>
        <a:xfrm>
          <a:off x="13652500" y="60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2544</xdr:rowOff>
    </xdr:from>
    <xdr:ext cx="534377" cy="259045"/>
    <xdr:sp macro="" textlink="">
      <xdr:nvSpPr>
        <xdr:cNvPr id="549" name="テキスト ボックス 548"/>
        <xdr:cNvSpPr txBox="1"/>
      </xdr:nvSpPr>
      <xdr:spPr>
        <a:xfrm>
          <a:off x="13436111" y="58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159118</xdr:rowOff>
    </xdr:from>
    <xdr:to>
      <xdr:col>67</xdr:col>
      <xdr:colOff>101600</xdr:colOff>
      <xdr:row>35</xdr:row>
      <xdr:rowOff>89268</xdr:rowOff>
    </xdr:to>
    <xdr:sp macro="" textlink="">
      <xdr:nvSpPr>
        <xdr:cNvPr id="550" name="楕円 549"/>
        <xdr:cNvSpPr/>
      </xdr:nvSpPr>
      <xdr:spPr>
        <a:xfrm>
          <a:off x="12763500" y="59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105795</xdr:rowOff>
    </xdr:from>
    <xdr:ext cx="534377" cy="259045"/>
    <xdr:sp macro="" textlink="">
      <xdr:nvSpPr>
        <xdr:cNvPr id="551" name="テキスト ボックス 550"/>
        <xdr:cNvSpPr txBox="1"/>
      </xdr:nvSpPr>
      <xdr:spPr>
        <a:xfrm>
          <a:off x="12547111" y="57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123165</xdr:rowOff>
    </xdr:from>
    <xdr:to>
      <xdr:col>85</xdr:col>
      <xdr:colOff>127000</xdr:colOff>
      <xdr:row>54</xdr:row>
      <xdr:rowOff>128098</xdr:rowOff>
    </xdr:to>
    <xdr:cxnSp macro="">
      <xdr:nvCxnSpPr>
        <xdr:cNvPr id="581" name="直線コネクタ 580"/>
        <xdr:cNvCxnSpPr/>
      </xdr:nvCxnSpPr>
      <xdr:spPr>
        <a:xfrm flipV="1">
          <a:off x="15481300" y="8867115"/>
          <a:ext cx="838200" cy="5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2" name="教育費平均値テキスト"/>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128098</xdr:rowOff>
    </xdr:from>
    <xdr:to>
      <xdr:col>81</xdr:col>
      <xdr:colOff>50800</xdr:colOff>
      <xdr:row>57</xdr:row>
      <xdr:rowOff>118688</xdr:rowOff>
    </xdr:to>
    <xdr:cxnSp macro="">
      <xdr:nvCxnSpPr>
        <xdr:cNvPr id="584" name="直線コネクタ 583"/>
        <xdr:cNvCxnSpPr/>
      </xdr:nvCxnSpPr>
      <xdr:spPr>
        <a:xfrm flipV="1">
          <a:off x="14592300" y="9386398"/>
          <a:ext cx="889000" cy="5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59271</xdr:rowOff>
    </xdr:from>
    <xdr:to>
      <xdr:col>76</xdr:col>
      <xdr:colOff>114300</xdr:colOff>
      <xdr:row>57</xdr:row>
      <xdr:rowOff>118688</xdr:rowOff>
    </xdr:to>
    <xdr:cxnSp macro="">
      <xdr:nvCxnSpPr>
        <xdr:cNvPr id="587" name="直線コネクタ 586"/>
        <xdr:cNvCxnSpPr/>
      </xdr:nvCxnSpPr>
      <xdr:spPr>
        <a:xfrm>
          <a:off x="13703300" y="9831921"/>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59271</xdr:rowOff>
    </xdr:from>
    <xdr:to>
      <xdr:col>71</xdr:col>
      <xdr:colOff>177800</xdr:colOff>
      <xdr:row>58</xdr:row>
      <xdr:rowOff>41193</xdr:rowOff>
    </xdr:to>
    <xdr:cxnSp macro="">
      <xdr:nvCxnSpPr>
        <xdr:cNvPr id="590" name="直線コネクタ 589"/>
        <xdr:cNvCxnSpPr/>
      </xdr:nvCxnSpPr>
      <xdr:spPr>
        <a:xfrm flipV="1">
          <a:off x="12814300" y="9831921"/>
          <a:ext cx="889000" cy="1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72365</xdr:rowOff>
    </xdr:from>
    <xdr:to>
      <xdr:col>85</xdr:col>
      <xdr:colOff>177800</xdr:colOff>
      <xdr:row>52</xdr:row>
      <xdr:rowOff>2515</xdr:rowOff>
    </xdr:to>
    <xdr:sp macro="" textlink="">
      <xdr:nvSpPr>
        <xdr:cNvPr id="600" name="楕円 599"/>
        <xdr:cNvSpPr/>
      </xdr:nvSpPr>
      <xdr:spPr>
        <a:xfrm>
          <a:off x="16268700" y="88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95242</xdr:rowOff>
    </xdr:from>
    <xdr:ext cx="599010" cy="259045"/>
    <xdr:sp macro="" textlink="">
      <xdr:nvSpPr>
        <xdr:cNvPr id="601" name="教育費該当値テキスト"/>
        <xdr:cNvSpPr txBox="1"/>
      </xdr:nvSpPr>
      <xdr:spPr>
        <a:xfrm>
          <a:off x="16370300" y="866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77298</xdr:rowOff>
    </xdr:from>
    <xdr:to>
      <xdr:col>81</xdr:col>
      <xdr:colOff>101600</xdr:colOff>
      <xdr:row>55</xdr:row>
      <xdr:rowOff>7448</xdr:rowOff>
    </xdr:to>
    <xdr:sp macro="" textlink="">
      <xdr:nvSpPr>
        <xdr:cNvPr id="602" name="楕円 601"/>
        <xdr:cNvSpPr/>
      </xdr:nvSpPr>
      <xdr:spPr>
        <a:xfrm>
          <a:off x="15430500" y="93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23975</xdr:rowOff>
    </xdr:from>
    <xdr:ext cx="534377" cy="259045"/>
    <xdr:sp macro="" textlink="">
      <xdr:nvSpPr>
        <xdr:cNvPr id="603" name="テキスト ボックス 602"/>
        <xdr:cNvSpPr txBox="1"/>
      </xdr:nvSpPr>
      <xdr:spPr>
        <a:xfrm>
          <a:off x="15214111" y="91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67888</xdr:rowOff>
    </xdr:from>
    <xdr:to>
      <xdr:col>76</xdr:col>
      <xdr:colOff>165100</xdr:colOff>
      <xdr:row>57</xdr:row>
      <xdr:rowOff>169488</xdr:rowOff>
    </xdr:to>
    <xdr:sp macro="" textlink="">
      <xdr:nvSpPr>
        <xdr:cNvPr id="604" name="楕円 603"/>
        <xdr:cNvSpPr/>
      </xdr:nvSpPr>
      <xdr:spPr>
        <a:xfrm>
          <a:off x="14541500" y="9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160615</xdr:rowOff>
    </xdr:from>
    <xdr:ext cx="534377" cy="259045"/>
    <xdr:sp macro="" textlink="">
      <xdr:nvSpPr>
        <xdr:cNvPr id="605" name="テキスト ボックス 604"/>
        <xdr:cNvSpPr txBox="1"/>
      </xdr:nvSpPr>
      <xdr:spPr>
        <a:xfrm>
          <a:off x="14325111" y="99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8471</xdr:rowOff>
    </xdr:from>
    <xdr:to>
      <xdr:col>72</xdr:col>
      <xdr:colOff>38100</xdr:colOff>
      <xdr:row>57</xdr:row>
      <xdr:rowOff>110071</xdr:rowOff>
    </xdr:to>
    <xdr:sp macro="" textlink="">
      <xdr:nvSpPr>
        <xdr:cNvPr id="606" name="楕円 605"/>
        <xdr:cNvSpPr/>
      </xdr:nvSpPr>
      <xdr:spPr>
        <a:xfrm>
          <a:off x="13652500" y="97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101198</xdr:rowOff>
    </xdr:from>
    <xdr:ext cx="534377" cy="259045"/>
    <xdr:sp macro="" textlink="">
      <xdr:nvSpPr>
        <xdr:cNvPr id="607" name="テキスト ボックス 606"/>
        <xdr:cNvSpPr txBox="1"/>
      </xdr:nvSpPr>
      <xdr:spPr>
        <a:xfrm>
          <a:off x="13436111" y="98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161843</xdr:rowOff>
    </xdr:from>
    <xdr:to>
      <xdr:col>67</xdr:col>
      <xdr:colOff>101600</xdr:colOff>
      <xdr:row>58</xdr:row>
      <xdr:rowOff>91993</xdr:rowOff>
    </xdr:to>
    <xdr:sp macro="" textlink="">
      <xdr:nvSpPr>
        <xdr:cNvPr id="608" name="楕円 607"/>
        <xdr:cNvSpPr/>
      </xdr:nvSpPr>
      <xdr:spPr>
        <a:xfrm>
          <a:off x="12763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83120</xdr:rowOff>
    </xdr:from>
    <xdr:ext cx="534377" cy="259045"/>
    <xdr:sp macro="" textlink="">
      <xdr:nvSpPr>
        <xdr:cNvPr id="609" name="テキスト ボックス 608"/>
        <xdr:cNvSpPr txBox="1"/>
      </xdr:nvSpPr>
      <xdr:spPr>
        <a:xfrm>
          <a:off x="12547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77426</xdr:rowOff>
    </xdr:from>
    <xdr:to>
      <xdr:col>85</xdr:col>
      <xdr:colOff>127000</xdr:colOff>
      <xdr:row>77</xdr:row>
      <xdr:rowOff>67863</xdr:rowOff>
    </xdr:to>
    <xdr:cxnSp macro="">
      <xdr:nvCxnSpPr>
        <xdr:cNvPr id="638" name="直線コネクタ 637"/>
        <xdr:cNvCxnSpPr/>
      </xdr:nvCxnSpPr>
      <xdr:spPr>
        <a:xfrm>
          <a:off x="15481300" y="13107626"/>
          <a:ext cx="838200" cy="16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63157</xdr:rowOff>
    </xdr:from>
    <xdr:to>
      <xdr:col>81</xdr:col>
      <xdr:colOff>50800</xdr:colOff>
      <xdr:row>76</xdr:row>
      <xdr:rowOff>77426</xdr:rowOff>
    </xdr:to>
    <xdr:cxnSp macro="">
      <xdr:nvCxnSpPr>
        <xdr:cNvPr id="641" name="直線コネクタ 640"/>
        <xdr:cNvCxnSpPr/>
      </xdr:nvCxnSpPr>
      <xdr:spPr>
        <a:xfrm>
          <a:off x="14592300" y="12750457"/>
          <a:ext cx="889000" cy="3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148806</xdr:rowOff>
    </xdr:from>
    <xdr:to>
      <xdr:col>76</xdr:col>
      <xdr:colOff>114300</xdr:colOff>
      <xdr:row>74</xdr:row>
      <xdr:rowOff>63157</xdr:rowOff>
    </xdr:to>
    <xdr:cxnSp macro="">
      <xdr:nvCxnSpPr>
        <xdr:cNvPr id="644" name="直線コネクタ 643"/>
        <xdr:cNvCxnSpPr/>
      </xdr:nvCxnSpPr>
      <xdr:spPr>
        <a:xfrm>
          <a:off x="13703300" y="12493206"/>
          <a:ext cx="889000" cy="2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148806</xdr:rowOff>
    </xdr:from>
    <xdr:to>
      <xdr:col>71</xdr:col>
      <xdr:colOff>177800</xdr:colOff>
      <xdr:row>73</xdr:row>
      <xdr:rowOff>116707</xdr:rowOff>
    </xdr:to>
    <xdr:cxnSp macro="">
      <xdr:nvCxnSpPr>
        <xdr:cNvPr id="647" name="直線コネクタ 646"/>
        <xdr:cNvCxnSpPr/>
      </xdr:nvCxnSpPr>
      <xdr:spPr>
        <a:xfrm flipV="1">
          <a:off x="12814300" y="12493206"/>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17063</xdr:rowOff>
    </xdr:from>
    <xdr:to>
      <xdr:col>85</xdr:col>
      <xdr:colOff>177800</xdr:colOff>
      <xdr:row>77</xdr:row>
      <xdr:rowOff>118663</xdr:rowOff>
    </xdr:to>
    <xdr:sp macro="" textlink="">
      <xdr:nvSpPr>
        <xdr:cNvPr id="657" name="楕円 656"/>
        <xdr:cNvSpPr/>
      </xdr:nvSpPr>
      <xdr:spPr>
        <a:xfrm>
          <a:off x="16268700" y="132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39940</xdr:rowOff>
    </xdr:from>
    <xdr:ext cx="534377" cy="259045"/>
    <xdr:sp macro="" textlink="">
      <xdr:nvSpPr>
        <xdr:cNvPr id="658" name="災害復旧費該当値テキスト"/>
        <xdr:cNvSpPr txBox="1"/>
      </xdr:nvSpPr>
      <xdr:spPr>
        <a:xfrm>
          <a:off x="16370300" y="130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26626</xdr:rowOff>
    </xdr:from>
    <xdr:to>
      <xdr:col>81</xdr:col>
      <xdr:colOff>101600</xdr:colOff>
      <xdr:row>76</xdr:row>
      <xdr:rowOff>128226</xdr:rowOff>
    </xdr:to>
    <xdr:sp macro="" textlink="">
      <xdr:nvSpPr>
        <xdr:cNvPr id="659" name="楕円 658"/>
        <xdr:cNvSpPr/>
      </xdr:nvSpPr>
      <xdr:spPr>
        <a:xfrm>
          <a:off x="15430500" y="130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144753</xdr:rowOff>
    </xdr:from>
    <xdr:ext cx="534377" cy="259045"/>
    <xdr:sp macro="" textlink="">
      <xdr:nvSpPr>
        <xdr:cNvPr id="660" name="テキスト ボックス 659"/>
        <xdr:cNvSpPr txBox="1"/>
      </xdr:nvSpPr>
      <xdr:spPr>
        <a:xfrm>
          <a:off x="15214111" y="128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12357</xdr:rowOff>
    </xdr:from>
    <xdr:to>
      <xdr:col>76</xdr:col>
      <xdr:colOff>165100</xdr:colOff>
      <xdr:row>74</xdr:row>
      <xdr:rowOff>113957</xdr:rowOff>
    </xdr:to>
    <xdr:sp macro="" textlink="">
      <xdr:nvSpPr>
        <xdr:cNvPr id="661" name="楕円 660"/>
        <xdr:cNvSpPr/>
      </xdr:nvSpPr>
      <xdr:spPr>
        <a:xfrm>
          <a:off x="14541500" y="126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130484</xdr:rowOff>
    </xdr:from>
    <xdr:ext cx="534377" cy="259045"/>
    <xdr:sp macro="" textlink="">
      <xdr:nvSpPr>
        <xdr:cNvPr id="662" name="テキスト ボックス 661"/>
        <xdr:cNvSpPr txBox="1"/>
      </xdr:nvSpPr>
      <xdr:spPr>
        <a:xfrm>
          <a:off x="14325111" y="124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98006</xdr:rowOff>
    </xdr:from>
    <xdr:to>
      <xdr:col>72</xdr:col>
      <xdr:colOff>38100</xdr:colOff>
      <xdr:row>73</xdr:row>
      <xdr:rowOff>28156</xdr:rowOff>
    </xdr:to>
    <xdr:sp macro="" textlink="">
      <xdr:nvSpPr>
        <xdr:cNvPr id="663" name="楕円 662"/>
        <xdr:cNvSpPr/>
      </xdr:nvSpPr>
      <xdr:spPr>
        <a:xfrm>
          <a:off x="13652500" y="12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44683</xdr:rowOff>
    </xdr:from>
    <xdr:ext cx="534377" cy="259045"/>
    <xdr:sp macro="" textlink="">
      <xdr:nvSpPr>
        <xdr:cNvPr id="664" name="テキスト ボックス 663"/>
        <xdr:cNvSpPr txBox="1"/>
      </xdr:nvSpPr>
      <xdr:spPr>
        <a:xfrm>
          <a:off x="13436111" y="122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65907</xdr:rowOff>
    </xdr:from>
    <xdr:to>
      <xdr:col>67</xdr:col>
      <xdr:colOff>101600</xdr:colOff>
      <xdr:row>73</xdr:row>
      <xdr:rowOff>167507</xdr:rowOff>
    </xdr:to>
    <xdr:sp macro="" textlink="">
      <xdr:nvSpPr>
        <xdr:cNvPr id="665" name="楕円 664"/>
        <xdr:cNvSpPr/>
      </xdr:nvSpPr>
      <xdr:spPr>
        <a:xfrm>
          <a:off x="12763500" y="12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12584</xdr:rowOff>
    </xdr:from>
    <xdr:ext cx="534377" cy="259045"/>
    <xdr:sp macro="" textlink="">
      <xdr:nvSpPr>
        <xdr:cNvPr id="666" name="テキスト ボックス 665"/>
        <xdr:cNvSpPr txBox="1"/>
      </xdr:nvSpPr>
      <xdr:spPr>
        <a:xfrm>
          <a:off x="12547111" y="123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467</xdr:rowOff>
    </xdr:from>
    <xdr:to>
      <xdr:col>85</xdr:col>
      <xdr:colOff>127000</xdr:colOff>
      <xdr:row>90</xdr:row>
      <xdr:rowOff>46024</xdr:rowOff>
    </xdr:to>
    <xdr:cxnSp macro="">
      <xdr:nvCxnSpPr>
        <xdr:cNvPr id="698" name="直線コネクタ 697"/>
        <xdr:cNvCxnSpPr/>
      </xdr:nvCxnSpPr>
      <xdr:spPr>
        <a:xfrm flipV="1">
          <a:off x="15481300" y="15430967"/>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46024</xdr:rowOff>
    </xdr:from>
    <xdr:to>
      <xdr:col>81</xdr:col>
      <xdr:colOff>50800</xdr:colOff>
      <xdr:row>90</xdr:row>
      <xdr:rowOff>75349</xdr:rowOff>
    </xdr:to>
    <xdr:cxnSp macro="">
      <xdr:nvCxnSpPr>
        <xdr:cNvPr id="701" name="直線コネクタ 700"/>
        <xdr:cNvCxnSpPr/>
      </xdr:nvCxnSpPr>
      <xdr:spPr>
        <a:xfrm flipV="1">
          <a:off x="14592300" y="15476524"/>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75349</xdr:rowOff>
    </xdr:from>
    <xdr:to>
      <xdr:col>76</xdr:col>
      <xdr:colOff>114300</xdr:colOff>
      <xdr:row>90</xdr:row>
      <xdr:rowOff>164650</xdr:rowOff>
    </xdr:to>
    <xdr:cxnSp macro="">
      <xdr:nvCxnSpPr>
        <xdr:cNvPr id="704" name="直線コネクタ 703"/>
        <xdr:cNvCxnSpPr/>
      </xdr:nvCxnSpPr>
      <xdr:spPr>
        <a:xfrm flipV="1">
          <a:off x="13703300" y="15505849"/>
          <a:ext cx="889000" cy="8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164650</xdr:rowOff>
    </xdr:from>
    <xdr:to>
      <xdr:col>71</xdr:col>
      <xdr:colOff>177800</xdr:colOff>
      <xdr:row>91</xdr:row>
      <xdr:rowOff>20143</xdr:rowOff>
    </xdr:to>
    <xdr:cxnSp macro="">
      <xdr:nvCxnSpPr>
        <xdr:cNvPr id="707" name="直線コネクタ 706"/>
        <xdr:cNvCxnSpPr/>
      </xdr:nvCxnSpPr>
      <xdr:spPr>
        <a:xfrm flipV="1">
          <a:off x="12814300" y="15595150"/>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121117</xdr:rowOff>
    </xdr:from>
    <xdr:to>
      <xdr:col>85</xdr:col>
      <xdr:colOff>177800</xdr:colOff>
      <xdr:row>90</xdr:row>
      <xdr:rowOff>51267</xdr:rowOff>
    </xdr:to>
    <xdr:sp macro="" textlink="">
      <xdr:nvSpPr>
        <xdr:cNvPr id="717" name="楕円 716"/>
        <xdr:cNvSpPr/>
      </xdr:nvSpPr>
      <xdr:spPr>
        <a:xfrm>
          <a:off x="16268700" y="153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74144</xdr:rowOff>
    </xdr:from>
    <xdr:ext cx="599010" cy="259045"/>
    <xdr:sp macro="" textlink="">
      <xdr:nvSpPr>
        <xdr:cNvPr id="718" name="公債費該当値テキスト"/>
        <xdr:cNvSpPr txBox="1"/>
      </xdr:nvSpPr>
      <xdr:spPr>
        <a:xfrm>
          <a:off x="16370300" y="1533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166674</xdr:rowOff>
    </xdr:from>
    <xdr:to>
      <xdr:col>81</xdr:col>
      <xdr:colOff>101600</xdr:colOff>
      <xdr:row>90</xdr:row>
      <xdr:rowOff>96824</xdr:rowOff>
    </xdr:to>
    <xdr:sp macro="" textlink="">
      <xdr:nvSpPr>
        <xdr:cNvPr id="719" name="楕円 718"/>
        <xdr:cNvSpPr/>
      </xdr:nvSpPr>
      <xdr:spPr>
        <a:xfrm>
          <a:off x="15430500" y="154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113351</xdr:rowOff>
    </xdr:from>
    <xdr:ext cx="599010" cy="259045"/>
    <xdr:sp macro="" textlink="">
      <xdr:nvSpPr>
        <xdr:cNvPr id="720" name="テキスト ボックス 719"/>
        <xdr:cNvSpPr txBox="1"/>
      </xdr:nvSpPr>
      <xdr:spPr>
        <a:xfrm>
          <a:off x="15181795" y="1520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24549</xdr:rowOff>
    </xdr:from>
    <xdr:to>
      <xdr:col>76</xdr:col>
      <xdr:colOff>165100</xdr:colOff>
      <xdr:row>90</xdr:row>
      <xdr:rowOff>126149</xdr:rowOff>
    </xdr:to>
    <xdr:sp macro="" textlink="">
      <xdr:nvSpPr>
        <xdr:cNvPr id="721" name="楕円 720"/>
        <xdr:cNvSpPr/>
      </xdr:nvSpPr>
      <xdr:spPr>
        <a:xfrm>
          <a:off x="14541500" y="154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142676</xdr:rowOff>
    </xdr:from>
    <xdr:ext cx="599010" cy="259045"/>
    <xdr:sp macro="" textlink="">
      <xdr:nvSpPr>
        <xdr:cNvPr id="722" name="テキスト ボックス 721"/>
        <xdr:cNvSpPr txBox="1"/>
      </xdr:nvSpPr>
      <xdr:spPr>
        <a:xfrm>
          <a:off x="14292795" y="1523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113850</xdr:rowOff>
    </xdr:from>
    <xdr:to>
      <xdr:col>72</xdr:col>
      <xdr:colOff>38100</xdr:colOff>
      <xdr:row>91</xdr:row>
      <xdr:rowOff>44000</xdr:rowOff>
    </xdr:to>
    <xdr:sp macro="" textlink="">
      <xdr:nvSpPr>
        <xdr:cNvPr id="723" name="楕円 722"/>
        <xdr:cNvSpPr/>
      </xdr:nvSpPr>
      <xdr:spPr>
        <a:xfrm>
          <a:off x="13652500" y="155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60527</xdr:rowOff>
    </xdr:from>
    <xdr:ext cx="599010" cy="259045"/>
    <xdr:sp macro="" textlink="">
      <xdr:nvSpPr>
        <xdr:cNvPr id="724" name="テキスト ボックス 723"/>
        <xdr:cNvSpPr txBox="1"/>
      </xdr:nvSpPr>
      <xdr:spPr>
        <a:xfrm>
          <a:off x="13403795" y="1531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140793</xdr:rowOff>
    </xdr:from>
    <xdr:to>
      <xdr:col>67</xdr:col>
      <xdr:colOff>101600</xdr:colOff>
      <xdr:row>91</xdr:row>
      <xdr:rowOff>70943</xdr:rowOff>
    </xdr:to>
    <xdr:sp macro="" textlink="">
      <xdr:nvSpPr>
        <xdr:cNvPr id="725" name="楕円 724"/>
        <xdr:cNvSpPr/>
      </xdr:nvSpPr>
      <xdr:spPr>
        <a:xfrm>
          <a:off x="12763500" y="155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87470</xdr:rowOff>
    </xdr:from>
    <xdr:ext cx="599010" cy="259045"/>
    <xdr:sp macro="" textlink="">
      <xdr:nvSpPr>
        <xdr:cNvPr id="726" name="テキスト ボックス 725"/>
        <xdr:cNvSpPr txBox="1"/>
      </xdr:nvSpPr>
      <xdr:spPr>
        <a:xfrm>
          <a:off x="12514795" y="1534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市町村合併により行政面積が</a:t>
          </a:r>
          <a:r>
            <a:rPr kumimoji="1" lang="en-US" altLang="ja-JP" sz="1100">
              <a:solidFill>
                <a:schemeClr val="dk1"/>
              </a:solidFill>
              <a:effectLst/>
              <a:latin typeface="+mn-lt"/>
              <a:ea typeface="+mn-ea"/>
              <a:cs typeface="+mn-cs"/>
            </a:rPr>
            <a:t>778.18㎢</a:t>
          </a:r>
          <a:r>
            <a:rPr kumimoji="1" lang="ja-JP" altLang="ja-JP" sz="1100">
              <a:solidFill>
                <a:schemeClr val="dk1"/>
              </a:solidFill>
              <a:effectLst/>
              <a:latin typeface="+mn-lt"/>
              <a:ea typeface="+mn-ea"/>
              <a:cs typeface="+mn-cs"/>
            </a:rPr>
            <a:t>と広大となり，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労働費は，労働者に対する金融対策としての金融機関預託</a:t>
          </a:r>
          <a:r>
            <a:rPr kumimoji="1" lang="ja-JP" altLang="ja-JP" sz="1100" u="none">
              <a:solidFill>
                <a:schemeClr val="dk1"/>
              </a:solidFill>
              <a:effectLst/>
              <a:latin typeface="+mn-lt"/>
              <a:ea typeface="+mn-ea"/>
              <a:cs typeface="+mn-cs"/>
            </a:rPr>
            <a:t>金が</a:t>
          </a:r>
          <a:r>
            <a:rPr kumimoji="1" lang="en-US" altLang="ja-JP" sz="1100" u="none">
              <a:solidFill>
                <a:schemeClr val="dk1"/>
              </a:solidFill>
              <a:effectLst/>
              <a:latin typeface="+mn-lt"/>
              <a:ea typeface="+mn-ea"/>
              <a:cs typeface="+mn-cs"/>
            </a:rPr>
            <a:t>170</a:t>
          </a:r>
          <a:r>
            <a:rPr kumimoji="1" lang="ja-JP" altLang="ja-JP" sz="1100" u="none">
              <a:solidFill>
                <a:schemeClr val="dk1"/>
              </a:solidFill>
              <a:effectLst/>
              <a:latin typeface="+mn-lt"/>
              <a:ea typeface="+mn-ea"/>
              <a:cs typeface="+mn-cs"/>
            </a:rPr>
            <a:t>百万円と多額</a:t>
          </a:r>
          <a:r>
            <a:rPr kumimoji="1" lang="ja-JP" altLang="ja-JP" sz="1100">
              <a:solidFill>
                <a:schemeClr val="dk1"/>
              </a:solidFill>
              <a:effectLst/>
              <a:latin typeface="+mn-lt"/>
              <a:ea typeface="+mn-ea"/>
              <a:cs typeface="+mn-cs"/>
            </a:rPr>
            <a:t>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a:t>
          </a:r>
          <a:r>
            <a:rPr kumimoji="1" lang="ja-JP" altLang="en-US" sz="1100">
              <a:solidFill>
                <a:schemeClr val="dk1"/>
              </a:solidFill>
              <a:effectLst/>
              <a:latin typeface="+mn-lt"/>
              <a:ea typeface="+mn-ea"/>
              <a:cs typeface="+mn-cs"/>
            </a:rPr>
            <a:t>教育費は学校整備事業により，類似団体平均値を大きく上回っている。</a:t>
          </a:r>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年豪雨災害復旧事業の完了などにより減少しているものの，令和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年度大雨災害復旧事業に加え，令和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大雨災害復旧事業もあり，類似団体と比較して上回っている。公債費は，ハード事業やソフト事業の財源として借り入れた過疎対策事業債や合併特例事業債などの地方債償還が多額となっていることが類似団体内平均値を上回っている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190</a:t>
          </a:r>
          <a:r>
            <a:rPr kumimoji="1" lang="ja-JP" altLang="en-US" sz="1100">
              <a:solidFill>
                <a:schemeClr val="dk1"/>
              </a:solidFill>
              <a:effectLst/>
              <a:latin typeface="+mn-lt"/>
              <a:ea typeface="+mn-ea"/>
              <a:cs typeface="+mn-cs"/>
            </a:rPr>
            <a:t>百万減少し，標準財政規模に占める割合は</a:t>
          </a:r>
          <a:r>
            <a:rPr kumimoji="1" lang="en-US" altLang="ja-JP" sz="1100">
              <a:solidFill>
                <a:schemeClr val="dk1"/>
              </a:solidFill>
              <a:effectLst/>
              <a:latin typeface="+mn-lt"/>
              <a:ea typeface="+mn-ea"/>
              <a:cs typeface="+mn-cs"/>
            </a:rPr>
            <a:t>0.91</a:t>
          </a:r>
          <a:r>
            <a:rPr kumimoji="1" lang="ja-JP" altLang="en-US" sz="1100">
              <a:solidFill>
                <a:schemeClr val="dk1"/>
              </a:solidFill>
              <a:effectLst/>
              <a:latin typeface="+mn-lt"/>
              <a:ea typeface="+mn-ea"/>
              <a:cs typeface="+mn-cs"/>
            </a:rPr>
            <a:t>ポイント減少したものの，毎年一貫して黒字を確保している状況である。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年度の財政調整基金残高は，積立を行ったことから増加し，標準財政規模に占める割合では</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今後とも，適切な財源の確保と歳出の精査により，健全な行財政運営に努めていく。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国民健康保険特別会計については，歳入予算不足により赤字額</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百万円を計上したが，</a:t>
          </a:r>
          <a:r>
            <a:rPr lang="ja-JP" altLang="en-US"/>
            <a:t>一般会計やその他の特別会計の実質収支額や公営企業の資金剰余額を合わせた黒字額が上回って おり，いずれの年度も全会計を連結した場合，黒字額を確保している。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病院事業会計の実質収支については，医療サービスの向上や医業収益確保等に取り組んできたことにより黒字額が高額となっている。</a:t>
          </a:r>
          <a:endParaRPr lang="ja-JP" altLang="ja-JP" sz="1400">
            <a:effectLst/>
          </a:endParaRPr>
        </a:p>
        <a:p>
          <a:r>
            <a:rPr kumimoji="1" lang="ja-JP" altLang="ja-JP" sz="1100">
              <a:solidFill>
                <a:schemeClr val="dk1"/>
              </a:solidFill>
              <a:effectLst/>
              <a:latin typeface="+mn-lt"/>
              <a:ea typeface="+mn-ea"/>
              <a:cs typeface="+mn-cs"/>
            </a:rPr>
            <a:t>　一般会計の実質収支については，令和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普通交付税が一本算定となったことや人口減少により，歳入の大きな増加が見込めない状況であり，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年度借入の過疎対策事業債などの大型事業の償還が開始したことにより増加し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新規地方債発行額を償還元金以内に制限していることや，積極的な繰上償還を実施してい</a:t>
          </a:r>
          <a:r>
            <a:rPr kumimoji="1" lang="ja-JP" altLang="en-US" sz="1100">
              <a:solidFill>
                <a:schemeClr val="dk1"/>
              </a:solidFill>
              <a:effectLst/>
              <a:latin typeface="+mn-lt"/>
              <a:ea typeface="+mn-ea"/>
              <a:cs typeface="+mn-cs"/>
            </a:rPr>
            <a:t>るため，令和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年度については減少している。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a:t>
          </a:r>
          <a:r>
            <a:rPr kumimoji="1" lang="ja-JP" altLang="en-US" sz="1100">
              <a:solidFill>
                <a:schemeClr val="dk1"/>
              </a:solidFill>
              <a:effectLst/>
              <a:latin typeface="+mn-lt"/>
              <a:ea typeface="+mn-ea"/>
              <a:cs typeface="+mn-cs"/>
            </a:rPr>
            <a:t>水道事業会計が広島県水道広域連合企業団に移管されたことにより減少している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算入公債費等については減少傾向であるが，過疎対策事業債や合併特例事業債など交付税算入率の高い有利な地方債を活用しているため高い数値となっている。</a:t>
          </a:r>
          <a:endParaRPr lang="ja-JP" altLang="ja-JP" sz="1400">
            <a:effectLst/>
          </a:endParaRPr>
        </a:p>
        <a:p>
          <a:r>
            <a:rPr kumimoji="1" lang="ja-JP" altLang="ja-JP" sz="1100">
              <a:solidFill>
                <a:schemeClr val="dk1"/>
              </a:solidFill>
              <a:effectLst/>
              <a:latin typeface="+mn-lt"/>
              <a:ea typeface="+mn-ea"/>
              <a:cs typeface="+mn-cs"/>
            </a:rPr>
            <a:t>　今後も必要性や緊急性などを勘案のうえ，事業を精査し，地方債の新規発行額の抑制に努める。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将来負担額については，繰上償還等により一般会計等に係る地方債の現在高</a:t>
          </a:r>
          <a:r>
            <a:rPr kumimoji="1" lang="ja-JP" altLang="en-US" sz="1100">
              <a:solidFill>
                <a:schemeClr val="dk1"/>
              </a:solidFill>
              <a:effectLst/>
              <a:latin typeface="+mn-lt"/>
              <a:ea typeface="+mn-ea"/>
              <a:cs typeface="+mn-cs"/>
            </a:rPr>
            <a:t>の増加を抑制</a:t>
          </a:r>
          <a:r>
            <a:rPr kumimoji="1" lang="ja-JP" altLang="ja-JP" sz="1100">
              <a:solidFill>
                <a:schemeClr val="dk1"/>
              </a:solidFill>
              <a:effectLst/>
              <a:latin typeface="+mn-lt"/>
              <a:ea typeface="+mn-ea"/>
              <a:cs typeface="+mn-cs"/>
            </a:rPr>
            <a:t>していることや</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が減少していることから，前年度と比較し減少した。</a:t>
          </a:r>
          <a:endParaRPr lang="ja-JP" altLang="ja-JP" sz="1400">
            <a:effectLst/>
          </a:endParaRPr>
        </a:p>
        <a:p>
          <a:r>
            <a:rPr kumimoji="1" lang="ja-JP" altLang="ja-JP" sz="1100">
              <a:solidFill>
                <a:schemeClr val="dk1"/>
              </a:solidFill>
              <a:effectLst/>
              <a:latin typeface="+mn-lt"/>
              <a:ea typeface="+mn-ea"/>
              <a:cs typeface="+mn-cs"/>
            </a:rPr>
            <a:t>　今後も新規発行地方債の抑制や交付税算入等の財政運営に有利な地方債の</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に努めるとともに，充当可能財源を確保することで比率の低下を図る。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取り崩しが少額であったことに加え，過疎地域持続的発展基金などの増加により，基金全体としては</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必要な事業を精査し効果的かつ積極的な基金活用を行う。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・地域振興基金：市民の連帯の強化と地域振興のための事業の費用に充てるため。</a:t>
          </a:r>
          <a:endParaRPr lang="ja-JP" altLang="ja-JP" sz="1400">
            <a:effectLst/>
          </a:endParaRPr>
        </a:p>
        <a:p>
          <a:r>
            <a:rPr kumimoji="1" lang="ja-JP" altLang="ja-JP" sz="1100">
              <a:solidFill>
                <a:schemeClr val="dk1"/>
              </a:solidFill>
              <a:effectLst/>
              <a:latin typeface="+mn-lt"/>
              <a:ea typeface="+mn-ea"/>
              <a:cs typeface="+mn-cs"/>
            </a:rPr>
            <a:t>・過疎地域持続的発展基金：過疎地域持続的発展計画に基づく事業を実施し，集落の維持及び活性化その他の住民が将来にわたり安全に安心して暮らすことのできる地域社会の実現を図るため。</a:t>
          </a:r>
          <a:endParaRPr lang="ja-JP" altLang="ja-JP" sz="1400">
            <a:effectLst/>
          </a:endParaRPr>
        </a:p>
        <a:p>
          <a:r>
            <a:rPr kumimoji="1" lang="ja-JP" altLang="ja-JP" sz="1100">
              <a:solidFill>
                <a:schemeClr val="dk1"/>
              </a:solidFill>
              <a:effectLst/>
              <a:latin typeface="+mn-lt"/>
              <a:ea typeface="+mn-ea"/>
              <a:cs typeface="+mn-cs"/>
            </a:rPr>
            <a:t>・ブロードバンドひかり基金：三次市ケーブルテレビ施設の地域情報通信基盤としての施設機能の維持向上と適正な管理運営の財源に充てるため。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・過疎地域持続的発展基金：取り崩しは行わず，過疎対策事業債（ソフト）を</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百万円積み立てたことにより増加。</a:t>
          </a:r>
          <a:endParaRPr lang="ja-JP" altLang="ja-JP" sz="1400">
            <a:effectLst/>
          </a:endParaRPr>
        </a:p>
        <a:p>
          <a:r>
            <a:rPr kumimoji="1" lang="ja-JP" altLang="ja-JP" sz="1100">
              <a:solidFill>
                <a:schemeClr val="dk1"/>
              </a:solidFill>
              <a:effectLst/>
              <a:latin typeface="+mn-lt"/>
              <a:ea typeface="+mn-ea"/>
              <a:cs typeface="+mn-cs"/>
            </a:rPr>
            <a:t>・ブロードバンドひかり基金：</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賃借料や三次ケーブルビジョン出資配当金など</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百万円を積み立てたことにより増加。</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地域包括支援センターみよしの解散による出資金返還金</a:t>
          </a:r>
          <a:r>
            <a:rPr kumimoji="1" lang="ja-JP" altLang="ja-JP" sz="1100">
              <a:solidFill>
                <a:schemeClr val="dk1"/>
              </a:solidFill>
              <a:effectLst/>
              <a:latin typeface="+mn-lt"/>
              <a:ea typeface="+mn-ea"/>
              <a:cs typeface="+mn-cs"/>
            </a:rPr>
            <a:t>など</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百万円を積み立てたことにより増加。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・過疎地域持続的発展基金：令和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年度に過疎地域持続的発展計画に基づく事業の財源として</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百万円を充当予定。</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地域における高齢者保健福祉活動等の促進等地域福祉の推進を図るための事</a:t>
          </a:r>
          <a:r>
            <a:rPr kumimoji="1" lang="ja-JP" altLang="ja-JP" sz="1100">
              <a:solidFill>
                <a:schemeClr val="dk1"/>
              </a:solidFill>
              <a:effectLst/>
              <a:latin typeface="+mn-lt"/>
              <a:ea typeface="+mn-ea"/>
              <a:cs typeface="+mn-cs"/>
            </a:rPr>
            <a:t>業の財源として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百万円を充当</a:t>
          </a:r>
          <a:r>
            <a:rPr kumimoji="1" lang="ja-JP" altLang="en-US" sz="1100">
              <a:solidFill>
                <a:schemeClr val="dk1"/>
              </a:solidFill>
              <a:effectLst/>
              <a:latin typeface="+mn-lt"/>
              <a:ea typeface="+mn-ea"/>
              <a:cs typeface="+mn-cs"/>
            </a:rPr>
            <a:t>予</a:t>
          </a:r>
          <a:r>
            <a:rPr kumimoji="1" lang="ja-JP" altLang="ja-JP" sz="1100">
              <a:solidFill>
                <a:schemeClr val="dk1"/>
              </a:solidFill>
              <a:effectLst/>
              <a:latin typeface="+mn-lt"/>
              <a:ea typeface="+mn-ea"/>
              <a:cs typeface="+mn-cs"/>
            </a:rPr>
            <a:t>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年度は取り崩しは行わず，利子等の積立により増加した。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・決算状況を踏まえ，可能な範囲で積立てる。</a:t>
          </a:r>
          <a:endParaRPr lang="ja-JP" altLang="ja-JP" sz="1400">
            <a:effectLst/>
          </a:endParaRPr>
        </a:p>
        <a:p>
          <a:r>
            <a:rPr kumimoji="1" lang="ja-JP" altLang="ja-JP" sz="1100">
              <a:solidFill>
                <a:schemeClr val="dk1"/>
              </a:solidFill>
              <a:effectLst/>
              <a:latin typeface="+mn-lt"/>
              <a:ea typeface="+mn-ea"/>
              <a:cs typeface="+mn-cs"/>
            </a:rPr>
            <a:t>・人口減少による歳入の減少や不測の事態に備えるため，積立を行うとともに，財源調整として必要に応じて取り崩す。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・普通交付税の追加交付</a:t>
          </a:r>
          <a:r>
            <a:rPr kumimoji="1" lang="en-US" altLang="ja-JP" sz="1100">
              <a:solidFill>
                <a:schemeClr val="dk1"/>
              </a:solidFill>
              <a:effectLst/>
              <a:latin typeface="+mn-ea"/>
              <a:ea typeface="+mn-ea"/>
              <a:cs typeface="+mn-cs"/>
            </a:rPr>
            <a:t>167</a:t>
          </a:r>
          <a:r>
            <a:rPr kumimoji="1" lang="ja-JP" altLang="en-US" sz="1100">
              <a:solidFill>
                <a:schemeClr val="dk1"/>
              </a:solidFill>
              <a:effectLst/>
              <a:latin typeface="+mn-ea"/>
              <a:ea typeface="+mn-ea"/>
              <a:cs typeface="+mn-cs"/>
            </a:rPr>
            <a:t>百万円のうち令和</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7</a:t>
          </a:r>
          <a:r>
            <a:rPr kumimoji="1" lang="ja-JP" altLang="en-US" sz="1100">
              <a:solidFill>
                <a:schemeClr val="dk1"/>
              </a:solidFill>
              <a:effectLst/>
              <a:latin typeface="+mn-ea"/>
              <a:ea typeface="+mn-ea"/>
              <a:cs typeface="+mn-cs"/>
            </a:rPr>
            <a:t>年度臨時財政対策債償還分として交付された</a:t>
          </a:r>
          <a:r>
            <a:rPr kumimoji="1" lang="en-US" altLang="ja-JP" sz="1100">
              <a:solidFill>
                <a:schemeClr val="dk1"/>
              </a:solidFill>
              <a:effectLst/>
              <a:latin typeface="+mn-ea"/>
              <a:ea typeface="+mn-ea"/>
              <a:cs typeface="+mn-cs"/>
            </a:rPr>
            <a:t>91</a:t>
          </a:r>
          <a:r>
            <a:rPr kumimoji="1" lang="ja-JP" altLang="en-US" sz="1100">
              <a:solidFill>
                <a:schemeClr val="dk1"/>
              </a:solidFill>
              <a:effectLst/>
              <a:latin typeface="+mn-ea"/>
              <a:ea typeface="+mn-ea"/>
              <a:cs typeface="+mn-cs"/>
            </a:rPr>
            <a:t>百万円を積み立て，</a:t>
          </a:r>
          <a:r>
            <a:rPr kumimoji="1" lang="ja-JP" altLang="ja-JP" sz="1100">
              <a:solidFill>
                <a:schemeClr val="dk1"/>
              </a:solidFill>
              <a:effectLst/>
              <a:latin typeface="+mn-ea"/>
              <a:ea typeface="+mn-ea"/>
              <a:cs typeface="+mn-cs"/>
            </a:rPr>
            <a:t>繰上償還の財源として取り崩</a:t>
          </a:r>
          <a:r>
            <a:rPr kumimoji="1" lang="ja-JP" altLang="en-US" sz="1100">
              <a:solidFill>
                <a:schemeClr val="dk1"/>
              </a:solidFill>
              <a:effectLst/>
              <a:latin typeface="+mn-ea"/>
              <a:ea typeface="+mn-ea"/>
              <a:cs typeface="+mn-cs"/>
            </a:rPr>
            <a:t>さなかっ</a:t>
          </a:r>
          <a:r>
            <a:rPr kumimoji="1" lang="ja-JP" altLang="ja-JP" sz="1100">
              <a:solidFill>
                <a:schemeClr val="dk1"/>
              </a:solidFill>
              <a:effectLst/>
              <a:latin typeface="+mn-ea"/>
              <a:ea typeface="+mn-ea"/>
              <a:cs typeface="+mn-cs"/>
            </a:rPr>
            <a:t>たため増加した。</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・決算状況を踏まえ，可能な範囲で積み立てる。</a:t>
          </a:r>
          <a:endParaRPr lang="ja-JP" altLang="ja-JP" sz="1400">
            <a:effectLst/>
          </a:endParaRPr>
        </a:p>
        <a:p>
          <a:r>
            <a:rPr kumimoji="1" lang="ja-JP" altLang="ja-JP" sz="1100">
              <a:solidFill>
                <a:schemeClr val="dk1"/>
              </a:solidFill>
              <a:effectLst/>
              <a:latin typeface="+mn-lt"/>
              <a:ea typeface="+mn-ea"/>
              <a:cs typeface="+mn-cs"/>
            </a:rPr>
            <a:t>・地方債の繰上償還財源とするため取り崩す。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42672991</v>
      </c>
      <c r="BO4" s="449"/>
      <c r="BP4" s="449"/>
      <c r="BQ4" s="449"/>
      <c r="BR4" s="449"/>
      <c r="BS4" s="449"/>
      <c r="BT4" s="449"/>
      <c r="BU4" s="450"/>
      <c r="BV4" s="448">
        <v>40990555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41530112</v>
      </c>
      <c r="BO5" s="420"/>
      <c r="BP5" s="420"/>
      <c r="BQ5" s="420"/>
      <c r="BR5" s="420"/>
      <c r="BS5" s="420"/>
      <c r="BT5" s="420"/>
      <c r="BU5" s="421"/>
      <c r="BV5" s="419">
        <v>39400236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v>
      </c>
      <c r="CU5" s="417"/>
      <c r="CV5" s="417"/>
      <c r="CW5" s="417"/>
      <c r="CX5" s="417"/>
      <c r="CY5" s="417"/>
      <c r="CZ5" s="417"/>
      <c r="DA5" s="418"/>
      <c r="DB5" s="416">
        <v>98.4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1142879</v>
      </c>
      <c r="BO6" s="420"/>
      <c r="BP6" s="420"/>
      <c r="BQ6" s="420"/>
      <c r="BR6" s="420"/>
      <c r="BS6" s="420"/>
      <c r="BT6" s="420"/>
      <c r="BU6" s="421"/>
      <c r="BV6" s="419">
        <v>1590319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98.5</v>
      </c>
      <c r="CU6" s="563"/>
      <c r="CV6" s="563"/>
      <c r="CW6" s="563"/>
      <c r="CX6" s="563"/>
      <c r="CY6" s="563"/>
      <c r="CZ6" s="563"/>
      <c r="DA6" s="564"/>
      <c r="DB6" s="562">
        <v>99.5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263852</v>
      </c>
      <c r="BO7" s="420"/>
      <c r="BP7" s="420"/>
      <c r="BQ7" s="420"/>
      <c r="BR7" s="420"/>
      <c r="BS7" s="420"/>
      <c r="BT7" s="420"/>
      <c r="BU7" s="421"/>
      <c r="BV7" s="419">
        <v>521462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22291084</v>
      </c>
      <c r="CU7" s="420"/>
      <c r="CV7" s="420"/>
      <c r="CW7" s="420"/>
      <c r="CX7" s="420"/>
      <c r="CY7" s="420"/>
      <c r="CZ7" s="420"/>
      <c r="DA7" s="421"/>
      <c r="DB7" s="419">
        <v>22059723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879027</v>
      </c>
      <c r="BO8" s="420"/>
      <c r="BP8" s="420"/>
      <c r="BQ8" s="420"/>
      <c r="BR8" s="420"/>
      <c r="BS8" s="420"/>
      <c r="BT8" s="420"/>
      <c r="BU8" s="421"/>
      <c r="BV8" s="419">
        <v>1068857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50681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-189830</v>
      </c>
      <c r="BO9" s="420"/>
      <c r="BP9" s="420"/>
      <c r="BQ9" s="420"/>
      <c r="BR9" s="420"/>
      <c r="BS9" s="420"/>
      <c r="BT9" s="420"/>
      <c r="BU9" s="421"/>
      <c r="BV9" s="419">
        <v>-241664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20.7</v>
      </c>
      <c r="CU9" s="417"/>
      <c r="CV9" s="417"/>
      <c r="CW9" s="417"/>
      <c r="CX9" s="417"/>
      <c r="CY9" s="417"/>
      <c r="CZ9" s="417"/>
      <c r="DA9" s="418"/>
      <c r="DB9" s="416">
        <v>20.7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53615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150454</v>
      </c>
      <c r="BO10" s="420"/>
      <c r="BP10" s="420"/>
      <c r="BQ10" s="420"/>
      <c r="BR10" s="420"/>
      <c r="BS10" s="420"/>
      <c r="BT10" s="420"/>
      <c r="BU10" s="421"/>
      <c r="BV10" s="419">
        <v>122975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999734</v>
      </c>
      <c r="BO11" s="420"/>
      <c r="BP11" s="420"/>
      <c r="BQ11" s="420"/>
      <c r="BR11" s="420"/>
      <c r="BS11" s="420"/>
      <c r="BT11" s="420"/>
      <c r="BU11" s="421"/>
      <c r="BV11" s="419">
        <v>788111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48768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47978</v>
      </c>
      <c r="S13" s="507"/>
      <c r="T13" s="507"/>
      <c r="U13" s="507"/>
      <c r="V13" s="508"/>
      <c r="W13" s="509" t="s">
        <v>131</v>
      </c>
      <c r="X13" s="405"/>
      <c r="Y13" s="405"/>
      <c r="Z13" s="405"/>
      <c r="AA13" s="405"/>
      <c r="AB13" s="406"/>
      <c r="AC13" s="372">
        <v>2628</v>
      </c>
      <c r="AD13" s="373"/>
      <c r="AE13" s="373"/>
      <c r="AF13" s="373"/>
      <c r="AG13" s="374"/>
      <c r="AH13" s="372">
        <v>3085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960358</v>
      </c>
      <c r="BO13" s="420"/>
      <c r="BP13" s="420"/>
      <c r="BQ13" s="420"/>
      <c r="BR13" s="420"/>
      <c r="BS13" s="420"/>
      <c r="BT13" s="420"/>
      <c r="BU13" s="421"/>
      <c r="BV13" s="419">
        <v>669422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49557</v>
      </c>
      <c r="S14" s="507"/>
      <c r="T14" s="507"/>
      <c r="U14" s="507"/>
      <c r="V14" s="508"/>
      <c r="W14" s="510"/>
      <c r="X14" s="408"/>
      <c r="Y14" s="408"/>
      <c r="Z14" s="408"/>
      <c r="AA14" s="408"/>
      <c r="AB14" s="409"/>
      <c r="AC14" s="499">
        <v>11.1</v>
      </c>
      <c r="AD14" s="500"/>
      <c r="AE14" s="500"/>
      <c r="AF14" s="500"/>
      <c r="AG14" s="501"/>
      <c r="AH14" s="499">
        <v>12.2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31.8</v>
      </c>
      <c r="CU14" s="517"/>
      <c r="CV14" s="517"/>
      <c r="CW14" s="517"/>
      <c r="CX14" s="517"/>
      <c r="CY14" s="517"/>
      <c r="CZ14" s="517"/>
      <c r="DA14" s="518"/>
      <c r="DB14" s="516">
        <v>23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48860</v>
      </c>
      <c r="S15" s="507"/>
      <c r="T15" s="507"/>
      <c r="U15" s="507"/>
      <c r="V15" s="508"/>
      <c r="W15" s="509" t="s">
        <v>137</v>
      </c>
      <c r="X15" s="405"/>
      <c r="Y15" s="405"/>
      <c r="Z15" s="405"/>
      <c r="AA15" s="405"/>
      <c r="AB15" s="406"/>
      <c r="AC15" s="372">
        <v>5195</v>
      </c>
      <c r="AD15" s="373"/>
      <c r="AE15" s="373"/>
      <c r="AF15" s="373"/>
      <c r="AG15" s="374"/>
      <c r="AH15" s="372">
        <v>5727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7066677</v>
      </c>
      <c r="BO15" s="449"/>
      <c r="BP15" s="449"/>
      <c r="BQ15" s="449"/>
      <c r="BR15" s="449"/>
      <c r="BS15" s="449"/>
      <c r="BT15" s="449"/>
      <c r="BU15" s="450"/>
      <c r="BV15" s="448">
        <v>6721289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20401036</v>
      </c>
      <c r="BO16" s="420"/>
      <c r="BP16" s="420"/>
      <c r="BQ16" s="420"/>
      <c r="BR16" s="420"/>
      <c r="BS16" s="420"/>
      <c r="BT16" s="420"/>
      <c r="BU16" s="421"/>
      <c r="BV16" s="419">
        <v>20135005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15816</v>
      </c>
      <c r="AD17" s="373"/>
      <c r="AE17" s="373"/>
      <c r="AF17" s="373"/>
      <c r="AG17" s="374"/>
      <c r="AH17" s="372">
        <v>16409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8845985</v>
      </c>
      <c r="BO17" s="420"/>
      <c r="BP17" s="420"/>
      <c r="BQ17" s="420"/>
      <c r="BR17" s="420"/>
      <c r="BS17" s="420"/>
      <c r="BT17" s="420"/>
      <c r="BU17" s="421"/>
      <c r="BV17" s="419">
        <v>8396335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778.18</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65.099999999999994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21901695</v>
      </c>
      <c r="BO18" s="420"/>
      <c r="BP18" s="420"/>
      <c r="BQ18" s="420"/>
      <c r="BR18" s="420"/>
      <c r="BS18" s="420"/>
      <c r="BT18" s="420"/>
      <c r="BU18" s="421"/>
      <c r="BV18" s="419">
        <v>21900355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27902700</v>
      </c>
      <c r="BO19" s="420"/>
      <c r="BP19" s="420"/>
      <c r="BQ19" s="420"/>
      <c r="BR19" s="420"/>
      <c r="BS19" s="420"/>
      <c r="BT19" s="420"/>
      <c r="BU19" s="421"/>
      <c r="BV19" s="419">
        <v>27635950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21377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44438546</v>
      </c>
      <c r="BO22" s="449"/>
      <c r="BP22" s="449"/>
      <c r="BQ22" s="449"/>
      <c r="BR22" s="449"/>
      <c r="BS22" s="449"/>
      <c r="BT22" s="449"/>
      <c r="BU22" s="450"/>
      <c r="BV22" s="448">
        <v>44396350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36001894</v>
      </c>
      <c r="BO23" s="420"/>
      <c r="BP23" s="420"/>
      <c r="BQ23" s="420"/>
      <c r="BR23" s="420"/>
      <c r="BS23" s="420"/>
      <c r="BT23" s="420"/>
      <c r="BU23" s="421"/>
      <c r="BV23" s="419">
        <v>35401701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465</v>
      </c>
      <c r="AI24" s="373"/>
      <c r="AJ24" s="373"/>
      <c r="AK24" s="373"/>
      <c r="AL24" s="374"/>
      <c r="AM24" s="372">
        <v>1479165</v>
      </c>
      <c r="AN24" s="373"/>
      <c r="AO24" s="373"/>
      <c r="AP24" s="373"/>
      <c r="AQ24" s="373"/>
      <c r="AR24" s="374"/>
      <c r="AS24" s="372">
        <v>3181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35058509</v>
      </c>
      <c r="BO24" s="420"/>
      <c r="BP24" s="420"/>
      <c r="BQ24" s="420"/>
      <c r="BR24" s="420"/>
      <c r="BS24" s="420"/>
      <c r="BT24" s="420"/>
      <c r="BU24" s="421"/>
      <c r="BV24" s="419">
        <v>33268838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7856071</v>
      </c>
      <c r="BO25" s="449"/>
      <c r="BP25" s="449"/>
      <c r="BQ25" s="449"/>
      <c r="BR25" s="449"/>
      <c r="BS25" s="449"/>
      <c r="BT25" s="449"/>
      <c r="BU25" s="450"/>
      <c r="BV25" s="448">
        <v>2343673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41664</v>
      </c>
      <c r="AN26" s="373"/>
      <c r="AO26" s="373"/>
      <c r="AP26" s="373"/>
      <c r="AQ26" s="373"/>
      <c r="AR26" s="374"/>
      <c r="AS26" s="372">
        <v>3472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4540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32272</v>
      </c>
      <c r="AN27" s="373"/>
      <c r="AO27" s="373"/>
      <c r="AP27" s="373"/>
      <c r="AQ27" s="373"/>
      <c r="AR27" s="374"/>
      <c r="AS27" s="372">
        <v>4034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500134</v>
      </c>
      <c r="BO27" s="454"/>
      <c r="BP27" s="454"/>
      <c r="BQ27" s="454"/>
      <c r="BR27" s="454"/>
      <c r="BS27" s="454"/>
      <c r="BT27" s="454"/>
      <c r="BU27" s="455"/>
      <c r="BV27" s="453">
        <v>500118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3161069</v>
      </c>
      <c r="BO28" s="449"/>
      <c r="BP28" s="449"/>
      <c r="BQ28" s="449"/>
      <c r="BR28" s="449"/>
      <c r="BS28" s="449"/>
      <c r="BT28" s="449"/>
      <c r="BU28" s="450"/>
      <c r="BV28" s="448">
        <v>3010615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3710</v>
      </c>
      <c r="R29" s="373"/>
      <c r="S29" s="373"/>
      <c r="T29" s="373"/>
      <c r="U29" s="373"/>
      <c r="V29" s="374"/>
      <c r="W29" s="463"/>
      <c r="X29" s="464"/>
      <c r="Y29" s="465"/>
      <c r="Z29" s="375" t="s">
        <v>177</v>
      </c>
      <c r="AA29" s="376"/>
      <c r="AB29" s="376"/>
      <c r="AC29" s="376"/>
      <c r="AD29" s="376"/>
      <c r="AE29" s="376"/>
      <c r="AF29" s="376"/>
      <c r="AG29" s="377"/>
      <c r="AH29" s="372">
        <v>473</v>
      </c>
      <c r="AI29" s="373"/>
      <c r="AJ29" s="373"/>
      <c r="AK29" s="373"/>
      <c r="AL29" s="374"/>
      <c r="AM29" s="372">
        <v>1511437</v>
      </c>
      <c r="AN29" s="373"/>
      <c r="AO29" s="373"/>
      <c r="AP29" s="373"/>
      <c r="AQ29" s="373"/>
      <c r="AR29" s="374"/>
      <c r="AS29" s="372">
        <v>3195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450963</v>
      </c>
      <c r="BO29" s="420"/>
      <c r="BP29" s="420"/>
      <c r="BQ29" s="420"/>
      <c r="BR29" s="420"/>
      <c r="BS29" s="420"/>
      <c r="BT29" s="420"/>
      <c r="BU29" s="421"/>
      <c r="BV29" s="419">
        <v>360006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13761522</v>
      </c>
      <c r="BO30" s="454"/>
      <c r="BP30" s="454"/>
      <c r="BQ30" s="454"/>
      <c r="BR30" s="454"/>
      <c r="BS30" s="454"/>
      <c r="BT30" s="454"/>
      <c r="BU30" s="455"/>
      <c r="BV30" s="453">
        <v>13602718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備北地区消防組合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三次国際交流協会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診療所特別会計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広島県後期高齢者医療広域連合（一般会計）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広島三次ワイナリー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t="str">
        <f>IF('各会計、関係団体の財政状況及び健全化判断比率'!B34="","",'各会計、関係団体の財政状況及び健全化判断比率'!B34)</f>
        <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広島県後期高齢者医療広域連合（特別会計）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君田トエンティワン</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広島県水道広域連合企業団（水道事業会計）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布野特産センター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広島県水道広域連合企業団（工業用水道事業会計）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吉舎食品</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奥田元宋・小由女美術館</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20</v>
      </c>
      <c r="CP40" s="367"/>
      <c r="CQ40" s="368" t="str">
        <f>IF('各会計、関係団体の財政状況及び健全化判断比率'!BS13="","",'各会計、関係団体の財政状況及び健全化判断比率'!BS13)</f>
        <v>三次ケーブルビジョン</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21</v>
      </c>
      <c r="CP41" s="367"/>
      <c r="CQ41" s="368" t="str">
        <f>IF('各会計、関係団体の財政状況及び健全化判断比率'!BS14="","",'各会計、関係団体の財政状況及び健全化判断比率'!BS14)</f>
        <v>みわ３７５</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22</v>
      </c>
      <c r="CP42" s="367"/>
      <c r="CQ42" s="368" t="str">
        <f>IF('各会計、関係団体の財政状況及び健全化判断比率'!BS15="","",'各会計、関係団体の財政状況及び健全化判断比率'!BS15)</f>
        <v>暮らしサポートみよし</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23</v>
      </c>
      <c r="CP43" s="367"/>
      <c r="CQ43" s="368" t="str">
        <f>IF('各会計、関係団体の財政状況及び健全化判断比率'!BS16="","",'各会計、関係団体の財政状況及び健全化判断比率'!BS16)</f>
        <v>備北メディカルネットワーク</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ZSAhqMROFi1KiMDxhP7ecDuUfE1ligRYu6jeS/V5cNYjvNrUgR9k7lZ8Q4NoWzGuJDJOX4mqh3a7L3YVV0bwg==" saltValue="ZM56ie9ASeFLG4/zFZ23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7079837</v>
      </c>
      <c r="S5" s="677"/>
      <c r="T5" s="677"/>
      <c r="U5" s="677"/>
      <c r="V5" s="677"/>
      <c r="W5" s="677"/>
      <c r="X5" s="677"/>
      <c r="Y5" s="702"/>
      <c r="Z5" s="715">
        <v>16.600000000000001</v>
      </c>
      <c r="AA5" s="715"/>
      <c r="AB5" s="715"/>
      <c r="AC5" s="715"/>
      <c r="AD5" s="716">
        <v>6791872</v>
      </c>
      <c r="AE5" s="716"/>
      <c r="AF5" s="716"/>
      <c r="AG5" s="716"/>
      <c r="AH5" s="716"/>
      <c r="AI5" s="716"/>
      <c r="AJ5" s="716"/>
      <c r="AK5" s="716"/>
      <c r="AL5" s="703">
        <v>30.5</v>
      </c>
      <c r="AM5" s="685"/>
      <c r="AN5" s="685"/>
      <c r="AO5" s="704"/>
      <c r="AP5" s="679" t="s">
        <v>216</v>
      </c>
      <c r="AQ5" s="680"/>
      <c r="AR5" s="680"/>
      <c r="AS5" s="680"/>
      <c r="AT5" s="680"/>
      <c r="AU5" s="680"/>
      <c r="AV5" s="680"/>
      <c r="AW5" s="680"/>
      <c r="AX5" s="680"/>
      <c r="AY5" s="680"/>
      <c r="AZ5" s="680"/>
      <c r="BA5" s="680"/>
      <c r="BB5" s="680"/>
      <c r="BC5" s="680"/>
      <c r="BD5" s="680"/>
      <c r="BE5" s="680"/>
      <c r="BF5" s="681"/>
      <c r="BG5" s="621">
        <v>6788831</v>
      </c>
      <c r="BH5" s="622"/>
      <c r="BI5" s="622"/>
      <c r="BJ5" s="622"/>
      <c r="BK5" s="622"/>
      <c r="BL5" s="622"/>
      <c r="BM5" s="622"/>
      <c r="BN5" s="623"/>
      <c r="BO5" s="659">
        <v>95.9</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502334</v>
      </c>
      <c r="S6" s="622"/>
      <c r="T6" s="622"/>
      <c r="U6" s="622"/>
      <c r="V6" s="622"/>
      <c r="W6" s="622"/>
      <c r="X6" s="622"/>
      <c r="Y6" s="623"/>
      <c r="Z6" s="659">
        <v>1.2</v>
      </c>
      <c r="AA6" s="659"/>
      <c r="AB6" s="659"/>
      <c r="AC6" s="659"/>
      <c r="AD6" s="660">
        <v>502334</v>
      </c>
      <c r="AE6" s="660"/>
      <c r="AF6" s="660"/>
      <c r="AG6" s="660"/>
      <c r="AH6" s="660"/>
      <c r="AI6" s="660"/>
      <c r="AJ6" s="660"/>
      <c r="AK6" s="660"/>
      <c r="AL6" s="624">
        <v>2.2999999999999998</v>
      </c>
      <c r="AM6" s="625"/>
      <c r="AN6" s="625"/>
      <c r="AO6" s="661"/>
      <c r="AP6" s="618" t="s">
        <v>221</v>
      </c>
      <c r="AQ6" s="619"/>
      <c r="AR6" s="619"/>
      <c r="AS6" s="619"/>
      <c r="AT6" s="619"/>
      <c r="AU6" s="619"/>
      <c r="AV6" s="619"/>
      <c r="AW6" s="619"/>
      <c r="AX6" s="619"/>
      <c r="AY6" s="619"/>
      <c r="AZ6" s="619"/>
      <c r="BA6" s="619"/>
      <c r="BB6" s="619"/>
      <c r="BC6" s="619"/>
      <c r="BD6" s="619"/>
      <c r="BE6" s="619"/>
      <c r="BF6" s="620"/>
      <c r="BG6" s="621">
        <v>6788831</v>
      </c>
      <c r="BH6" s="622"/>
      <c r="BI6" s="622"/>
      <c r="BJ6" s="622"/>
      <c r="BK6" s="622"/>
      <c r="BL6" s="622"/>
      <c r="BM6" s="622"/>
      <c r="BN6" s="623"/>
      <c r="BO6" s="659">
        <v>95.9</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275818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275236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2654</v>
      </c>
      <c r="S7" s="622"/>
      <c r="T7" s="622"/>
      <c r="U7" s="622"/>
      <c r="V7" s="622"/>
      <c r="W7" s="622"/>
      <c r="X7" s="622"/>
      <c r="Y7" s="623"/>
      <c r="Z7" s="659">
        <v>0</v>
      </c>
      <c r="AA7" s="659"/>
      <c r="AB7" s="659"/>
      <c r="AC7" s="659"/>
      <c r="AD7" s="660">
        <v>2654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2598823</v>
      </c>
      <c r="BH7" s="622"/>
      <c r="BI7" s="622"/>
      <c r="BJ7" s="622"/>
      <c r="BK7" s="622"/>
      <c r="BL7" s="622"/>
      <c r="BM7" s="622"/>
      <c r="BN7" s="623"/>
      <c r="BO7" s="659">
        <v>36.700000000000003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5116897</v>
      </c>
      <c r="CS7" s="622"/>
      <c r="CT7" s="622"/>
      <c r="CU7" s="622"/>
      <c r="CV7" s="622"/>
      <c r="CW7" s="622"/>
      <c r="CX7" s="622"/>
      <c r="CY7" s="623"/>
      <c r="CZ7" s="659">
        <v>12.3</v>
      </c>
      <c r="DA7" s="659"/>
      <c r="DB7" s="659"/>
      <c r="DC7" s="659"/>
      <c r="DD7" s="627">
        <v>561849</v>
      </c>
      <c r="DE7" s="622"/>
      <c r="DF7" s="622"/>
      <c r="DG7" s="622"/>
      <c r="DH7" s="622"/>
      <c r="DI7" s="622"/>
      <c r="DJ7" s="622"/>
      <c r="DK7" s="622"/>
      <c r="DL7" s="622"/>
      <c r="DM7" s="622"/>
      <c r="DN7" s="622"/>
      <c r="DO7" s="622"/>
      <c r="DP7" s="623"/>
      <c r="DQ7" s="627">
        <v>4145567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34220</v>
      </c>
      <c r="S8" s="622"/>
      <c r="T8" s="622"/>
      <c r="U8" s="622"/>
      <c r="V8" s="622"/>
      <c r="W8" s="622"/>
      <c r="X8" s="622"/>
      <c r="Y8" s="623"/>
      <c r="Z8" s="659">
        <v>0.1</v>
      </c>
      <c r="AA8" s="659"/>
      <c r="AB8" s="659"/>
      <c r="AC8" s="659"/>
      <c r="AD8" s="660">
        <v>34220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90627</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11411842</v>
      </c>
      <c r="CS8" s="622"/>
      <c r="CT8" s="622"/>
      <c r="CU8" s="622"/>
      <c r="CV8" s="622"/>
      <c r="CW8" s="622"/>
      <c r="CX8" s="622"/>
      <c r="CY8" s="623"/>
      <c r="CZ8" s="659">
        <v>27.5</v>
      </c>
      <c r="DA8" s="659"/>
      <c r="DB8" s="659"/>
      <c r="DC8" s="659"/>
      <c r="DD8" s="627">
        <v>447576</v>
      </c>
      <c r="DE8" s="622"/>
      <c r="DF8" s="622"/>
      <c r="DG8" s="622"/>
      <c r="DH8" s="622"/>
      <c r="DI8" s="622"/>
      <c r="DJ8" s="622"/>
      <c r="DK8" s="622"/>
      <c r="DL8" s="622"/>
      <c r="DM8" s="622"/>
      <c r="DN8" s="622"/>
      <c r="DO8" s="622"/>
      <c r="DP8" s="623"/>
      <c r="DQ8" s="627">
        <v>6787186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37654</v>
      </c>
      <c r="S9" s="622"/>
      <c r="T9" s="622"/>
      <c r="U9" s="622"/>
      <c r="V9" s="622"/>
      <c r="W9" s="622"/>
      <c r="X9" s="622"/>
      <c r="Y9" s="623"/>
      <c r="Z9" s="659">
        <v>0.1</v>
      </c>
      <c r="AA9" s="659"/>
      <c r="AB9" s="659"/>
      <c r="AC9" s="659"/>
      <c r="AD9" s="660">
        <v>37654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2135304</v>
      </c>
      <c r="BH9" s="622"/>
      <c r="BI9" s="622"/>
      <c r="BJ9" s="622"/>
      <c r="BK9" s="622"/>
      <c r="BL9" s="622"/>
      <c r="BM9" s="622"/>
      <c r="BN9" s="623"/>
      <c r="BO9" s="659">
        <v>30.2</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3085257</v>
      </c>
      <c r="CS9" s="622"/>
      <c r="CT9" s="622"/>
      <c r="CU9" s="622"/>
      <c r="CV9" s="622"/>
      <c r="CW9" s="622"/>
      <c r="CX9" s="622"/>
      <c r="CY9" s="623"/>
      <c r="CZ9" s="659">
        <v>7.4</v>
      </c>
      <c r="DA9" s="659"/>
      <c r="DB9" s="659"/>
      <c r="DC9" s="659"/>
      <c r="DD9" s="627">
        <v>287034</v>
      </c>
      <c r="DE9" s="622"/>
      <c r="DF9" s="622"/>
      <c r="DG9" s="622"/>
      <c r="DH9" s="622"/>
      <c r="DI9" s="622"/>
      <c r="DJ9" s="622"/>
      <c r="DK9" s="622"/>
      <c r="DL9" s="622"/>
      <c r="DM9" s="622"/>
      <c r="DN9" s="622"/>
      <c r="DO9" s="622"/>
      <c r="DP9" s="623"/>
      <c r="DQ9" s="627">
        <v>2285620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175682</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203868</v>
      </c>
      <c r="CS10" s="622"/>
      <c r="CT10" s="622"/>
      <c r="CU10" s="622"/>
      <c r="CV10" s="622"/>
      <c r="CW10" s="622"/>
      <c r="CX10" s="622"/>
      <c r="CY10" s="623"/>
      <c r="CZ10" s="659">
        <v>0.5</v>
      </c>
      <c r="DA10" s="659"/>
      <c r="DB10" s="659"/>
      <c r="DC10" s="659"/>
      <c r="DD10" s="627" t="s">
        <v>122</v>
      </c>
      <c r="DE10" s="622"/>
      <c r="DF10" s="622"/>
      <c r="DG10" s="622"/>
      <c r="DH10" s="622"/>
      <c r="DI10" s="622"/>
      <c r="DJ10" s="622"/>
      <c r="DK10" s="622"/>
      <c r="DL10" s="622"/>
      <c r="DM10" s="622"/>
      <c r="DN10" s="622"/>
      <c r="DO10" s="622"/>
      <c r="DP10" s="623"/>
      <c r="DQ10" s="627">
        <v>13568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1270969</v>
      </c>
      <c r="S11" s="622"/>
      <c r="T11" s="622"/>
      <c r="U11" s="622"/>
      <c r="V11" s="622"/>
      <c r="W11" s="622"/>
      <c r="X11" s="622"/>
      <c r="Y11" s="623"/>
      <c r="Z11" s="624">
        <v>3</v>
      </c>
      <c r="AA11" s="625"/>
      <c r="AB11" s="625"/>
      <c r="AC11" s="626"/>
      <c r="AD11" s="627">
        <v>1270969</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197210</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2251876</v>
      </c>
      <c r="CS11" s="622"/>
      <c r="CT11" s="622"/>
      <c r="CU11" s="622"/>
      <c r="CV11" s="622"/>
      <c r="CW11" s="622"/>
      <c r="CX11" s="622"/>
      <c r="CY11" s="623"/>
      <c r="CZ11" s="659">
        <v>5.4</v>
      </c>
      <c r="DA11" s="659"/>
      <c r="DB11" s="659"/>
      <c r="DC11" s="659"/>
      <c r="DD11" s="627">
        <v>635017</v>
      </c>
      <c r="DE11" s="622"/>
      <c r="DF11" s="622"/>
      <c r="DG11" s="622"/>
      <c r="DH11" s="622"/>
      <c r="DI11" s="622"/>
      <c r="DJ11" s="622"/>
      <c r="DK11" s="622"/>
      <c r="DL11" s="622"/>
      <c r="DM11" s="622"/>
      <c r="DN11" s="622"/>
      <c r="DO11" s="622"/>
      <c r="DP11" s="623"/>
      <c r="DQ11" s="627">
        <v>967106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2878</v>
      </c>
      <c r="S12" s="622"/>
      <c r="T12" s="622"/>
      <c r="U12" s="622"/>
      <c r="V12" s="622"/>
      <c r="W12" s="622"/>
      <c r="X12" s="622"/>
      <c r="Y12" s="623"/>
      <c r="Z12" s="659">
        <v>0</v>
      </c>
      <c r="AA12" s="659"/>
      <c r="AB12" s="659"/>
      <c r="AC12" s="659"/>
      <c r="AD12" s="660">
        <v>2878</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3572027</v>
      </c>
      <c r="BH12" s="622"/>
      <c r="BI12" s="622"/>
      <c r="BJ12" s="622"/>
      <c r="BK12" s="622"/>
      <c r="BL12" s="622"/>
      <c r="BM12" s="622"/>
      <c r="BN12" s="623"/>
      <c r="BO12" s="659">
        <v>50.5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1086007</v>
      </c>
      <c r="CS12" s="622"/>
      <c r="CT12" s="622"/>
      <c r="CU12" s="622"/>
      <c r="CV12" s="622"/>
      <c r="CW12" s="622"/>
      <c r="CX12" s="622"/>
      <c r="CY12" s="623"/>
      <c r="CZ12" s="659">
        <v>2.6</v>
      </c>
      <c r="DA12" s="659"/>
      <c r="DB12" s="659"/>
      <c r="DC12" s="659"/>
      <c r="DD12" s="627">
        <v>31744</v>
      </c>
      <c r="DE12" s="622"/>
      <c r="DF12" s="622"/>
      <c r="DG12" s="622"/>
      <c r="DH12" s="622"/>
      <c r="DI12" s="622"/>
      <c r="DJ12" s="622"/>
      <c r="DK12" s="622"/>
      <c r="DL12" s="622"/>
      <c r="DM12" s="622"/>
      <c r="DN12" s="622"/>
      <c r="DO12" s="622"/>
      <c r="DP12" s="623"/>
      <c r="DQ12" s="627">
        <v>656465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3543227</v>
      </c>
      <c r="BH13" s="622"/>
      <c r="BI13" s="622"/>
      <c r="BJ13" s="622"/>
      <c r="BK13" s="622"/>
      <c r="BL13" s="622"/>
      <c r="BM13" s="622"/>
      <c r="BN13" s="623"/>
      <c r="BO13" s="659">
        <v>50</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4582176</v>
      </c>
      <c r="CS13" s="622"/>
      <c r="CT13" s="622"/>
      <c r="CU13" s="622"/>
      <c r="CV13" s="622"/>
      <c r="CW13" s="622"/>
      <c r="CX13" s="622"/>
      <c r="CY13" s="623"/>
      <c r="CZ13" s="659">
        <v>11</v>
      </c>
      <c r="DA13" s="659"/>
      <c r="DB13" s="659"/>
      <c r="DC13" s="659"/>
      <c r="DD13" s="627">
        <v>2083478</v>
      </c>
      <c r="DE13" s="622"/>
      <c r="DF13" s="622"/>
      <c r="DG13" s="622"/>
      <c r="DH13" s="622"/>
      <c r="DI13" s="622"/>
      <c r="DJ13" s="622"/>
      <c r="DK13" s="622"/>
      <c r="DL13" s="622"/>
      <c r="DM13" s="622"/>
      <c r="DN13" s="622"/>
      <c r="DO13" s="622"/>
      <c r="DP13" s="623"/>
      <c r="DQ13" s="627">
        <v>2310956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5970</v>
      </c>
      <c r="S14" s="622"/>
      <c r="T14" s="622"/>
      <c r="U14" s="622"/>
      <c r="V14" s="622"/>
      <c r="W14" s="622"/>
      <c r="X14" s="622"/>
      <c r="Y14" s="623"/>
      <c r="Z14" s="659">
        <v>0</v>
      </c>
      <c r="AA14" s="659"/>
      <c r="AB14" s="659"/>
      <c r="AC14" s="659"/>
      <c r="AD14" s="660">
        <v>5970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234239</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1560131</v>
      </c>
      <c r="CS14" s="622"/>
      <c r="CT14" s="622"/>
      <c r="CU14" s="622"/>
      <c r="CV14" s="622"/>
      <c r="CW14" s="622"/>
      <c r="CX14" s="622"/>
      <c r="CY14" s="623"/>
      <c r="CZ14" s="659">
        <v>3.8</v>
      </c>
      <c r="DA14" s="659"/>
      <c r="DB14" s="659"/>
      <c r="DC14" s="659"/>
      <c r="DD14" s="627">
        <v>255380</v>
      </c>
      <c r="DE14" s="622"/>
      <c r="DF14" s="622"/>
      <c r="DG14" s="622"/>
      <c r="DH14" s="622"/>
      <c r="DI14" s="622"/>
      <c r="DJ14" s="622"/>
      <c r="DK14" s="622"/>
      <c r="DL14" s="622"/>
      <c r="DM14" s="622"/>
      <c r="DN14" s="622"/>
      <c r="DO14" s="622"/>
      <c r="DP14" s="623"/>
      <c r="DQ14" s="627">
        <v>1240871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383742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5260491</v>
      </c>
      <c r="CS15" s="622"/>
      <c r="CT15" s="622"/>
      <c r="CU15" s="622"/>
      <c r="CV15" s="622"/>
      <c r="CW15" s="622"/>
      <c r="CX15" s="622"/>
      <c r="CY15" s="623"/>
      <c r="CZ15" s="659">
        <v>12.7</v>
      </c>
      <c r="DA15" s="659"/>
      <c r="DB15" s="659"/>
      <c r="DC15" s="659"/>
      <c r="DD15" s="627">
        <v>2789952</v>
      </c>
      <c r="DE15" s="622"/>
      <c r="DF15" s="622"/>
      <c r="DG15" s="622"/>
      <c r="DH15" s="622"/>
      <c r="DI15" s="622"/>
      <c r="DJ15" s="622"/>
      <c r="DK15" s="622"/>
      <c r="DL15" s="622"/>
      <c r="DM15" s="622"/>
      <c r="DN15" s="622"/>
      <c r="DO15" s="622"/>
      <c r="DP15" s="623"/>
      <c r="DQ15" s="627">
        <v>2232244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69162</v>
      </c>
      <c r="S16" s="622"/>
      <c r="T16" s="622"/>
      <c r="U16" s="622"/>
      <c r="V16" s="622"/>
      <c r="W16" s="622"/>
      <c r="X16" s="622"/>
      <c r="Y16" s="623"/>
      <c r="Z16" s="659">
        <v>0.2</v>
      </c>
      <c r="AA16" s="659"/>
      <c r="AB16" s="659"/>
      <c r="AC16" s="659"/>
      <c r="AD16" s="660">
        <v>69162</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817880</v>
      </c>
      <c r="CS16" s="622"/>
      <c r="CT16" s="622"/>
      <c r="CU16" s="622"/>
      <c r="CV16" s="622"/>
      <c r="CW16" s="622"/>
      <c r="CX16" s="622"/>
      <c r="CY16" s="623"/>
      <c r="CZ16" s="659">
        <v>2</v>
      </c>
      <c r="DA16" s="659"/>
      <c r="DB16" s="659"/>
      <c r="DC16" s="659"/>
      <c r="DD16" s="627" t="s">
        <v>122</v>
      </c>
      <c r="DE16" s="622"/>
      <c r="DF16" s="622"/>
      <c r="DG16" s="622"/>
      <c r="DH16" s="622"/>
      <c r="DI16" s="622"/>
      <c r="DJ16" s="622"/>
      <c r="DK16" s="622"/>
      <c r="DL16" s="622"/>
      <c r="DM16" s="622"/>
      <c r="DN16" s="622"/>
      <c r="DO16" s="622"/>
      <c r="DP16" s="623"/>
      <c r="DQ16" s="627">
        <v>59549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127520</v>
      </c>
      <c r="S17" s="622"/>
      <c r="T17" s="622"/>
      <c r="U17" s="622"/>
      <c r="V17" s="622"/>
      <c r="W17" s="622"/>
      <c r="X17" s="622"/>
      <c r="Y17" s="623"/>
      <c r="Z17" s="659">
        <v>0.3</v>
      </c>
      <c r="AA17" s="659"/>
      <c r="AB17" s="659"/>
      <c r="AC17" s="659"/>
      <c r="AD17" s="660">
        <v>127520</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5877869</v>
      </c>
      <c r="CS17" s="622"/>
      <c r="CT17" s="622"/>
      <c r="CU17" s="622"/>
      <c r="CV17" s="622"/>
      <c r="CW17" s="622"/>
      <c r="CX17" s="622"/>
      <c r="CY17" s="623"/>
      <c r="CZ17" s="659">
        <v>14.2</v>
      </c>
      <c r="DA17" s="659"/>
      <c r="DB17" s="659"/>
      <c r="DC17" s="659"/>
      <c r="DD17" s="627" t="s">
        <v>122</v>
      </c>
      <c r="DE17" s="622"/>
      <c r="DF17" s="622"/>
      <c r="DG17" s="622"/>
      <c r="DH17" s="622"/>
      <c r="DI17" s="622"/>
      <c r="DJ17" s="622"/>
      <c r="DK17" s="622"/>
      <c r="DL17" s="622"/>
      <c r="DM17" s="622"/>
      <c r="DN17" s="622"/>
      <c r="DO17" s="622"/>
      <c r="DP17" s="623"/>
      <c r="DQ17" s="627">
        <v>5785453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50134</v>
      </c>
      <c r="S18" s="622"/>
      <c r="T18" s="622"/>
      <c r="U18" s="622"/>
      <c r="V18" s="622"/>
      <c r="W18" s="622"/>
      <c r="X18" s="622"/>
      <c r="Y18" s="623"/>
      <c r="Z18" s="659">
        <v>0.1</v>
      </c>
      <c r="AA18" s="659"/>
      <c r="AB18" s="659"/>
      <c r="AC18" s="659"/>
      <c r="AD18" s="660">
        <v>50134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42700</v>
      </c>
      <c r="S19" s="622"/>
      <c r="T19" s="622"/>
      <c r="U19" s="622"/>
      <c r="V19" s="622"/>
      <c r="W19" s="622"/>
      <c r="X19" s="622"/>
      <c r="Y19" s="623"/>
      <c r="Z19" s="659">
        <v>0.1</v>
      </c>
      <c r="AA19" s="659"/>
      <c r="AB19" s="659"/>
      <c r="AC19" s="659"/>
      <c r="AD19" s="660">
        <v>42700</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291006</v>
      </c>
      <c r="BH19" s="622"/>
      <c r="BI19" s="622"/>
      <c r="BJ19" s="622"/>
      <c r="BK19" s="622"/>
      <c r="BL19" s="622"/>
      <c r="BM19" s="622"/>
      <c r="BN19" s="623"/>
      <c r="BO19" s="659">
        <v>4.0999999999999996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7434</v>
      </c>
      <c r="S20" s="622"/>
      <c r="T20" s="622"/>
      <c r="U20" s="622"/>
      <c r="V20" s="622"/>
      <c r="W20" s="622"/>
      <c r="X20" s="622"/>
      <c r="Y20" s="623"/>
      <c r="Z20" s="659">
        <v>0</v>
      </c>
      <c r="AA20" s="659"/>
      <c r="AB20" s="659"/>
      <c r="AC20" s="659"/>
      <c r="AD20" s="660">
        <v>7434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291006</v>
      </c>
      <c r="BH20" s="622"/>
      <c r="BI20" s="622"/>
      <c r="BJ20" s="622"/>
      <c r="BK20" s="622"/>
      <c r="BL20" s="622"/>
      <c r="BM20" s="622"/>
      <c r="BN20" s="623"/>
      <c r="BO20" s="659">
        <v>4.0999999999999996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41530112</v>
      </c>
      <c r="CS20" s="622"/>
      <c r="CT20" s="622"/>
      <c r="CU20" s="622"/>
      <c r="CV20" s="622"/>
      <c r="CW20" s="622"/>
      <c r="CX20" s="622"/>
      <c r="CY20" s="623"/>
      <c r="CZ20" s="659">
        <v>100</v>
      </c>
      <c r="DA20" s="659"/>
      <c r="DB20" s="659"/>
      <c r="DC20" s="659"/>
      <c r="DD20" s="627">
        <v>7092030</v>
      </c>
      <c r="DE20" s="622"/>
      <c r="DF20" s="622"/>
      <c r="DG20" s="622"/>
      <c r="DH20" s="622"/>
      <c r="DI20" s="622"/>
      <c r="DJ20" s="622"/>
      <c r="DK20" s="622"/>
      <c r="DL20" s="622"/>
      <c r="DM20" s="622"/>
      <c r="DN20" s="622"/>
      <c r="DO20" s="622"/>
      <c r="DP20" s="623"/>
      <c r="DQ20" s="627">
        <v>26759821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15524833</v>
      </c>
      <c r="S21" s="622"/>
      <c r="T21" s="622"/>
      <c r="U21" s="622"/>
      <c r="V21" s="622"/>
      <c r="W21" s="622"/>
      <c r="X21" s="622"/>
      <c r="Y21" s="623"/>
      <c r="Z21" s="659">
        <v>36.4</v>
      </c>
      <c r="AA21" s="659"/>
      <c r="AB21" s="659"/>
      <c r="AC21" s="659"/>
      <c r="AD21" s="660">
        <v>13334359</v>
      </c>
      <c r="AE21" s="660"/>
      <c r="AF21" s="660"/>
      <c r="AG21" s="660"/>
      <c r="AH21" s="660"/>
      <c r="AI21" s="660"/>
      <c r="AJ21" s="660"/>
      <c r="AK21" s="660"/>
      <c r="AL21" s="624">
        <v>60</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3042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13334359</v>
      </c>
      <c r="S22" s="622"/>
      <c r="T22" s="622"/>
      <c r="U22" s="622"/>
      <c r="V22" s="622"/>
      <c r="W22" s="622"/>
      <c r="X22" s="622"/>
      <c r="Y22" s="623"/>
      <c r="Z22" s="659">
        <v>31.2</v>
      </c>
      <c r="AA22" s="659"/>
      <c r="AB22" s="659"/>
      <c r="AC22" s="659"/>
      <c r="AD22" s="660">
        <v>13334359</v>
      </c>
      <c r="AE22" s="660"/>
      <c r="AF22" s="660"/>
      <c r="AG22" s="660"/>
      <c r="AH22" s="660"/>
      <c r="AI22" s="660"/>
      <c r="AJ22" s="660"/>
      <c r="AK22" s="660"/>
      <c r="AL22" s="624">
        <v>60</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2190474</v>
      </c>
      <c r="S23" s="622"/>
      <c r="T23" s="622"/>
      <c r="U23" s="622"/>
      <c r="V23" s="622"/>
      <c r="W23" s="622"/>
      <c r="X23" s="622"/>
      <c r="Y23" s="623"/>
      <c r="Z23" s="659">
        <v>5.0999999999999996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287964</v>
      </c>
      <c r="BH23" s="622"/>
      <c r="BI23" s="622"/>
      <c r="BJ23" s="622"/>
      <c r="BK23" s="622"/>
      <c r="BL23" s="622"/>
      <c r="BM23" s="622"/>
      <c r="BN23" s="623"/>
      <c r="BO23" s="659">
        <v>4.0999999999999996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16563321</v>
      </c>
      <c r="CS24" s="677"/>
      <c r="CT24" s="677"/>
      <c r="CU24" s="677"/>
      <c r="CV24" s="677"/>
      <c r="CW24" s="677"/>
      <c r="CX24" s="677"/>
      <c r="CY24" s="702"/>
      <c r="CZ24" s="703">
        <v>39.9</v>
      </c>
      <c r="DA24" s="685"/>
      <c r="DB24" s="685"/>
      <c r="DC24" s="705"/>
      <c r="DD24" s="701">
        <v>13150138</v>
      </c>
      <c r="DE24" s="677"/>
      <c r="DF24" s="677"/>
      <c r="DG24" s="677"/>
      <c r="DH24" s="677"/>
      <c r="DI24" s="677"/>
      <c r="DJ24" s="677"/>
      <c r="DK24" s="702"/>
      <c r="DL24" s="701">
        <v>11231204</v>
      </c>
      <c r="DM24" s="677"/>
      <c r="DN24" s="677"/>
      <c r="DO24" s="677"/>
      <c r="DP24" s="677"/>
      <c r="DQ24" s="677"/>
      <c r="DR24" s="677"/>
      <c r="DS24" s="677"/>
      <c r="DT24" s="677"/>
      <c r="DU24" s="677"/>
      <c r="DV24" s="702"/>
      <c r="DW24" s="703">
        <v>50.3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24708165</v>
      </c>
      <c r="S25" s="622"/>
      <c r="T25" s="622"/>
      <c r="U25" s="622"/>
      <c r="V25" s="622"/>
      <c r="W25" s="622"/>
      <c r="X25" s="622"/>
      <c r="Y25" s="623"/>
      <c r="Z25" s="659">
        <v>57.9</v>
      </c>
      <c r="AA25" s="659"/>
      <c r="AB25" s="659"/>
      <c r="AC25" s="659"/>
      <c r="AD25" s="660">
        <v>22229726</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5267954</v>
      </c>
      <c r="CS25" s="634"/>
      <c r="CT25" s="634"/>
      <c r="CU25" s="634"/>
      <c r="CV25" s="634"/>
      <c r="CW25" s="634"/>
      <c r="CX25" s="634"/>
      <c r="CY25" s="635"/>
      <c r="CZ25" s="624">
        <v>12.7</v>
      </c>
      <c r="DA25" s="636"/>
      <c r="DB25" s="636"/>
      <c r="DC25" s="637"/>
      <c r="DD25" s="627">
        <v>4798343</v>
      </c>
      <c r="DE25" s="634"/>
      <c r="DF25" s="634"/>
      <c r="DG25" s="634"/>
      <c r="DH25" s="634"/>
      <c r="DI25" s="634"/>
      <c r="DJ25" s="634"/>
      <c r="DK25" s="635"/>
      <c r="DL25" s="627">
        <v>4545216</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7236</v>
      </c>
      <c r="S26" s="622"/>
      <c r="T26" s="622"/>
      <c r="U26" s="622"/>
      <c r="V26" s="622"/>
      <c r="W26" s="622"/>
      <c r="X26" s="622"/>
      <c r="Y26" s="623"/>
      <c r="Z26" s="659">
        <v>0</v>
      </c>
      <c r="AA26" s="659"/>
      <c r="AB26" s="659"/>
      <c r="AC26" s="659"/>
      <c r="AD26" s="660">
        <v>7236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3249260</v>
      </c>
      <c r="CS26" s="622"/>
      <c r="CT26" s="622"/>
      <c r="CU26" s="622"/>
      <c r="CV26" s="622"/>
      <c r="CW26" s="622"/>
      <c r="CX26" s="622"/>
      <c r="CY26" s="623"/>
      <c r="CZ26" s="624">
        <v>7.8</v>
      </c>
      <c r="DA26" s="636"/>
      <c r="DB26" s="636"/>
      <c r="DC26" s="637"/>
      <c r="DD26" s="627">
        <v>2922608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199787</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7079837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5417498</v>
      </c>
      <c r="CS27" s="634"/>
      <c r="CT27" s="634"/>
      <c r="CU27" s="634"/>
      <c r="CV27" s="634"/>
      <c r="CW27" s="634"/>
      <c r="CX27" s="634"/>
      <c r="CY27" s="635"/>
      <c r="CZ27" s="624">
        <v>13</v>
      </c>
      <c r="DA27" s="636"/>
      <c r="DB27" s="636"/>
      <c r="DC27" s="637"/>
      <c r="DD27" s="627">
        <v>2566342</v>
      </c>
      <c r="DE27" s="634"/>
      <c r="DF27" s="634"/>
      <c r="DG27" s="634"/>
      <c r="DH27" s="634"/>
      <c r="DI27" s="634"/>
      <c r="DJ27" s="634"/>
      <c r="DK27" s="635"/>
      <c r="DL27" s="627">
        <v>1880563</v>
      </c>
      <c r="DM27" s="634"/>
      <c r="DN27" s="634"/>
      <c r="DO27" s="634"/>
      <c r="DP27" s="634"/>
      <c r="DQ27" s="634"/>
      <c r="DR27" s="634"/>
      <c r="DS27" s="634"/>
      <c r="DT27" s="634"/>
      <c r="DU27" s="634"/>
      <c r="DV27" s="635"/>
      <c r="DW27" s="624">
        <v>8.4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300710</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5877869</v>
      </c>
      <c r="CS28" s="622"/>
      <c r="CT28" s="622"/>
      <c r="CU28" s="622"/>
      <c r="CV28" s="622"/>
      <c r="CW28" s="622"/>
      <c r="CX28" s="622"/>
      <c r="CY28" s="623"/>
      <c r="CZ28" s="624">
        <v>14.2</v>
      </c>
      <c r="DA28" s="636"/>
      <c r="DB28" s="636"/>
      <c r="DC28" s="637"/>
      <c r="DD28" s="627">
        <v>5785453</v>
      </c>
      <c r="DE28" s="622"/>
      <c r="DF28" s="622"/>
      <c r="DG28" s="622"/>
      <c r="DH28" s="622"/>
      <c r="DI28" s="622"/>
      <c r="DJ28" s="622"/>
      <c r="DK28" s="623"/>
      <c r="DL28" s="627">
        <v>4805425</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70513</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5877213</v>
      </c>
      <c r="CS29" s="634"/>
      <c r="CT29" s="634"/>
      <c r="CU29" s="634"/>
      <c r="CV29" s="634"/>
      <c r="CW29" s="634"/>
      <c r="CX29" s="634"/>
      <c r="CY29" s="635"/>
      <c r="CZ29" s="624">
        <v>14.2</v>
      </c>
      <c r="DA29" s="636"/>
      <c r="DB29" s="636"/>
      <c r="DC29" s="637"/>
      <c r="DD29" s="627">
        <v>5784797</v>
      </c>
      <c r="DE29" s="634"/>
      <c r="DF29" s="634"/>
      <c r="DG29" s="634"/>
      <c r="DH29" s="634"/>
      <c r="DI29" s="634"/>
      <c r="DJ29" s="634"/>
      <c r="DK29" s="635"/>
      <c r="DL29" s="627">
        <v>4804769</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5069872</v>
      </c>
      <c r="S30" s="622"/>
      <c r="T30" s="622"/>
      <c r="U30" s="622"/>
      <c r="V30" s="622"/>
      <c r="W30" s="622"/>
      <c r="X30" s="622"/>
      <c r="Y30" s="623"/>
      <c r="Z30" s="659">
        <v>11.9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5796244</v>
      </c>
      <c r="CS30" s="622"/>
      <c r="CT30" s="622"/>
      <c r="CU30" s="622"/>
      <c r="CV30" s="622"/>
      <c r="CW30" s="622"/>
      <c r="CX30" s="622"/>
      <c r="CY30" s="623"/>
      <c r="CZ30" s="624">
        <v>14</v>
      </c>
      <c r="DA30" s="636"/>
      <c r="DB30" s="636"/>
      <c r="DC30" s="637"/>
      <c r="DD30" s="627">
        <v>5707305</v>
      </c>
      <c r="DE30" s="622"/>
      <c r="DF30" s="622"/>
      <c r="DG30" s="622"/>
      <c r="DH30" s="622"/>
      <c r="DI30" s="622"/>
      <c r="DJ30" s="622"/>
      <c r="DK30" s="623"/>
      <c r="DL30" s="627">
        <v>4727280</v>
      </c>
      <c r="DM30" s="622"/>
      <c r="DN30" s="622"/>
      <c r="DO30" s="622"/>
      <c r="DP30" s="622"/>
      <c r="DQ30" s="622"/>
      <c r="DR30" s="622"/>
      <c r="DS30" s="622"/>
      <c r="DT30" s="622"/>
      <c r="DU30" s="622"/>
      <c r="DV30" s="623"/>
      <c r="DW30" s="624">
        <v>21.2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97.8</v>
      </c>
      <c r="BN31" s="684"/>
      <c r="BO31" s="684"/>
      <c r="BP31" s="684"/>
      <c r="BQ31" s="686"/>
      <c r="BR31" s="683">
        <v>99.2</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80969</v>
      </c>
      <c r="CS31" s="634"/>
      <c r="CT31" s="634"/>
      <c r="CU31" s="634"/>
      <c r="CV31" s="634"/>
      <c r="CW31" s="634"/>
      <c r="CX31" s="634"/>
      <c r="CY31" s="635"/>
      <c r="CZ31" s="624">
        <v>0.2</v>
      </c>
      <c r="DA31" s="636"/>
      <c r="DB31" s="636"/>
      <c r="DC31" s="637"/>
      <c r="DD31" s="627">
        <v>77492</v>
      </c>
      <c r="DE31" s="634"/>
      <c r="DF31" s="634"/>
      <c r="DG31" s="634"/>
      <c r="DH31" s="634"/>
      <c r="DI31" s="634"/>
      <c r="DJ31" s="634"/>
      <c r="DK31" s="635"/>
      <c r="DL31" s="627">
        <v>77489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3232652</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97.7</v>
      </c>
      <c r="BN32" s="634"/>
      <c r="BO32" s="634"/>
      <c r="BP32" s="634"/>
      <c r="BQ32" s="657"/>
      <c r="BR32" s="687">
        <v>99.3</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v>656</v>
      </c>
      <c r="CS32" s="622"/>
      <c r="CT32" s="622"/>
      <c r="CU32" s="622"/>
      <c r="CV32" s="622"/>
      <c r="CW32" s="622"/>
      <c r="CX32" s="622"/>
      <c r="CY32" s="623"/>
      <c r="CZ32" s="624">
        <v>0</v>
      </c>
      <c r="DA32" s="636"/>
      <c r="DB32" s="636"/>
      <c r="DC32" s="637"/>
      <c r="DD32" s="627">
        <v>656</v>
      </c>
      <c r="DE32" s="622"/>
      <c r="DF32" s="622"/>
      <c r="DG32" s="622"/>
      <c r="DH32" s="622"/>
      <c r="DI32" s="622"/>
      <c r="DJ32" s="622"/>
      <c r="DK32" s="623"/>
      <c r="DL32" s="627">
        <v>656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181086</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97.8</v>
      </c>
      <c r="BN33" s="606"/>
      <c r="BO33" s="606"/>
      <c r="BP33" s="606"/>
      <c r="BQ33" s="669"/>
      <c r="BR33" s="682">
        <v>99</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17056881</v>
      </c>
      <c r="CS33" s="634"/>
      <c r="CT33" s="634"/>
      <c r="CU33" s="634"/>
      <c r="CV33" s="634"/>
      <c r="CW33" s="634"/>
      <c r="CX33" s="634"/>
      <c r="CY33" s="635"/>
      <c r="CZ33" s="624">
        <v>41.1</v>
      </c>
      <c r="DA33" s="636"/>
      <c r="DB33" s="636"/>
      <c r="DC33" s="637"/>
      <c r="DD33" s="627">
        <v>12998858</v>
      </c>
      <c r="DE33" s="634"/>
      <c r="DF33" s="634"/>
      <c r="DG33" s="634"/>
      <c r="DH33" s="634"/>
      <c r="DI33" s="634"/>
      <c r="DJ33" s="634"/>
      <c r="DK33" s="635"/>
      <c r="DL33" s="627">
        <v>10670491</v>
      </c>
      <c r="DM33" s="634"/>
      <c r="DN33" s="634"/>
      <c r="DO33" s="634"/>
      <c r="DP33" s="634"/>
      <c r="DQ33" s="634"/>
      <c r="DR33" s="634"/>
      <c r="DS33" s="634"/>
      <c r="DT33" s="634"/>
      <c r="DU33" s="634"/>
      <c r="DV33" s="635"/>
      <c r="DW33" s="624">
        <v>47.7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124989</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5135510</v>
      </c>
      <c r="CS34" s="622"/>
      <c r="CT34" s="622"/>
      <c r="CU34" s="622"/>
      <c r="CV34" s="622"/>
      <c r="CW34" s="622"/>
      <c r="CX34" s="622"/>
      <c r="CY34" s="623"/>
      <c r="CZ34" s="624">
        <v>12.4</v>
      </c>
      <c r="DA34" s="636"/>
      <c r="DB34" s="636"/>
      <c r="DC34" s="637"/>
      <c r="DD34" s="627">
        <v>4208462</v>
      </c>
      <c r="DE34" s="622"/>
      <c r="DF34" s="622"/>
      <c r="DG34" s="622"/>
      <c r="DH34" s="622"/>
      <c r="DI34" s="622"/>
      <c r="DJ34" s="622"/>
      <c r="DK34" s="623"/>
      <c r="DL34" s="627">
        <v>3888328</v>
      </c>
      <c r="DM34" s="622"/>
      <c r="DN34" s="622"/>
      <c r="DO34" s="622"/>
      <c r="DP34" s="622"/>
      <c r="DQ34" s="622"/>
      <c r="DR34" s="622"/>
      <c r="DS34" s="622"/>
      <c r="DT34" s="622"/>
      <c r="DU34" s="622"/>
      <c r="DV34" s="623"/>
      <c r="DW34" s="624">
        <v>17.399999999999999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352291</v>
      </c>
      <c r="S35" s="622"/>
      <c r="T35" s="622"/>
      <c r="U35" s="622"/>
      <c r="V35" s="622"/>
      <c r="W35" s="622"/>
      <c r="X35" s="622"/>
      <c r="Y35" s="623"/>
      <c r="Z35" s="659">
        <v>0.8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864079</v>
      </c>
      <c r="CS35" s="634"/>
      <c r="CT35" s="634"/>
      <c r="CU35" s="634"/>
      <c r="CV35" s="634"/>
      <c r="CW35" s="634"/>
      <c r="CX35" s="634"/>
      <c r="CY35" s="635"/>
      <c r="CZ35" s="624">
        <v>2.1</v>
      </c>
      <c r="DA35" s="636"/>
      <c r="DB35" s="636"/>
      <c r="DC35" s="637"/>
      <c r="DD35" s="627">
        <v>759476</v>
      </c>
      <c r="DE35" s="634"/>
      <c r="DF35" s="634"/>
      <c r="DG35" s="634"/>
      <c r="DH35" s="634"/>
      <c r="DI35" s="634"/>
      <c r="DJ35" s="634"/>
      <c r="DK35" s="635"/>
      <c r="DL35" s="627">
        <v>755291</v>
      </c>
      <c r="DM35" s="634"/>
      <c r="DN35" s="634"/>
      <c r="DO35" s="634"/>
      <c r="DP35" s="634"/>
      <c r="DQ35" s="634"/>
      <c r="DR35" s="634"/>
      <c r="DS35" s="634"/>
      <c r="DT35" s="634"/>
      <c r="DU35" s="634"/>
      <c r="DV35" s="635"/>
      <c r="DW35" s="624">
        <v>3.4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1590319</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4614440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-15282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7088284</v>
      </c>
      <c r="CS36" s="622"/>
      <c r="CT36" s="622"/>
      <c r="CU36" s="622"/>
      <c r="CV36" s="622"/>
      <c r="CW36" s="622"/>
      <c r="CX36" s="622"/>
      <c r="CY36" s="623"/>
      <c r="CZ36" s="624">
        <v>17.100000000000001</v>
      </c>
      <c r="DA36" s="636"/>
      <c r="DB36" s="636"/>
      <c r="DC36" s="637"/>
      <c r="DD36" s="627">
        <v>5455300</v>
      </c>
      <c r="DE36" s="622"/>
      <c r="DF36" s="622"/>
      <c r="DG36" s="622"/>
      <c r="DH36" s="622"/>
      <c r="DI36" s="622"/>
      <c r="DJ36" s="622"/>
      <c r="DK36" s="623"/>
      <c r="DL36" s="627">
        <v>4003649</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996931</v>
      </c>
      <c r="S37" s="622"/>
      <c r="T37" s="622"/>
      <c r="U37" s="622"/>
      <c r="V37" s="622"/>
      <c r="W37" s="622"/>
      <c r="X37" s="622"/>
      <c r="Y37" s="623"/>
      <c r="Z37" s="659">
        <v>2.2999999999999998</v>
      </c>
      <c r="AA37" s="659"/>
      <c r="AB37" s="659"/>
      <c r="AC37" s="659"/>
      <c r="AD37" s="660">
        <v>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1144328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-60618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1069235</v>
      </c>
      <c r="CS37" s="634"/>
      <c r="CT37" s="634"/>
      <c r="CU37" s="634"/>
      <c r="CV37" s="634"/>
      <c r="CW37" s="634"/>
      <c r="CX37" s="634"/>
      <c r="CY37" s="635"/>
      <c r="CZ37" s="624">
        <v>2.6</v>
      </c>
      <c r="DA37" s="636"/>
      <c r="DB37" s="636"/>
      <c r="DC37" s="637"/>
      <c r="DD37" s="627">
        <v>1016899</v>
      </c>
      <c r="DE37" s="634"/>
      <c r="DF37" s="634"/>
      <c r="DG37" s="634"/>
      <c r="DH37" s="634"/>
      <c r="DI37" s="634"/>
      <c r="DJ37" s="634"/>
      <c r="DK37" s="635"/>
      <c r="DL37" s="627">
        <v>1013132</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5838440</v>
      </c>
      <c r="S38" s="622"/>
      <c r="T38" s="622"/>
      <c r="U38" s="622"/>
      <c r="V38" s="622"/>
      <c r="W38" s="622"/>
      <c r="X38" s="622"/>
      <c r="Y38" s="623"/>
      <c r="Z38" s="659">
        <v>13.7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522435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6056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2514581</v>
      </c>
      <c r="CS38" s="622"/>
      <c r="CT38" s="622"/>
      <c r="CU38" s="622"/>
      <c r="CV38" s="622"/>
      <c r="CW38" s="622"/>
      <c r="CX38" s="622"/>
      <c r="CY38" s="623"/>
      <c r="CZ38" s="624">
        <v>6.1</v>
      </c>
      <c r="DA38" s="636"/>
      <c r="DB38" s="636"/>
      <c r="DC38" s="637"/>
      <c r="DD38" s="627">
        <v>2117036</v>
      </c>
      <c r="DE38" s="622"/>
      <c r="DF38" s="622"/>
      <c r="DG38" s="622"/>
      <c r="DH38" s="622"/>
      <c r="DI38" s="622"/>
      <c r="DJ38" s="622"/>
      <c r="DK38" s="623"/>
      <c r="DL38" s="627">
        <v>2023223</v>
      </c>
      <c r="DM38" s="622"/>
      <c r="DN38" s="622"/>
      <c r="DO38" s="622"/>
      <c r="DP38" s="622"/>
      <c r="DQ38" s="622"/>
      <c r="DR38" s="622"/>
      <c r="DS38" s="622"/>
      <c r="DT38" s="622"/>
      <c r="DU38" s="622"/>
      <c r="DV38" s="623"/>
      <c r="DW38" s="624">
        <v>9.1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433096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8699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903657</v>
      </c>
      <c r="CS39" s="634"/>
      <c r="CT39" s="634"/>
      <c r="CU39" s="634"/>
      <c r="CV39" s="634"/>
      <c r="CW39" s="634"/>
      <c r="CX39" s="634"/>
      <c r="CY39" s="635"/>
      <c r="CZ39" s="624">
        <v>2.2000000000000002</v>
      </c>
      <c r="DA39" s="636"/>
      <c r="DB39" s="636"/>
      <c r="DC39" s="637"/>
      <c r="DD39" s="627">
        <v>458514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110740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550770</v>
      </c>
      <c r="CS40" s="622"/>
      <c r="CT40" s="622"/>
      <c r="CU40" s="622"/>
      <c r="CV40" s="622"/>
      <c r="CW40" s="622"/>
      <c r="CX40" s="622"/>
      <c r="CY40" s="623"/>
      <c r="CZ40" s="624">
        <v>1.3</v>
      </c>
      <c r="DA40" s="636"/>
      <c r="DB40" s="636"/>
      <c r="DC40" s="637"/>
      <c r="DD40" s="627">
        <v>70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42672991</v>
      </c>
      <c r="S41" s="646"/>
      <c r="T41" s="646"/>
      <c r="U41" s="646"/>
      <c r="V41" s="646"/>
      <c r="W41" s="646"/>
      <c r="X41" s="646"/>
      <c r="Y41" s="649"/>
      <c r="Z41" s="650">
        <v>100</v>
      </c>
      <c r="AA41" s="650"/>
      <c r="AB41" s="650"/>
      <c r="AC41" s="650"/>
      <c r="AD41" s="651">
        <v>22236968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422671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2091910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7909910</v>
      </c>
      <c r="CS42" s="634"/>
      <c r="CT42" s="634"/>
      <c r="CU42" s="634"/>
      <c r="CV42" s="634"/>
      <c r="CW42" s="634"/>
      <c r="CX42" s="634"/>
      <c r="CY42" s="635"/>
      <c r="CZ42" s="624">
        <v>19</v>
      </c>
      <c r="DA42" s="636"/>
      <c r="DB42" s="636"/>
      <c r="DC42" s="637"/>
      <c r="DD42" s="627">
        <v>610825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88410</v>
      </c>
      <c r="CS43" s="634"/>
      <c r="CT43" s="634"/>
      <c r="CU43" s="634"/>
      <c r="CV43" s="634"/>
      <c r="CW43" s="634"/>
      <c r="CX43" s="634"/>
      <c r="CY43" s="635"/>
      <c r="CZ43" s="624">
        <v>0.2</v>
      </c>
      <c r="DA43" s="636"/>
      <c r="DB43" s="636"/>
      <c r="DC43" s="637"/>
      <c r="DD43" s="627">
        <v>10448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7092030</v>
      </c>
      <c r="CS44" s="622"/>
      <c r="CT44" s="622"/>
      <c r="CU44" s="622"/>
      <c r="CV44" s="622"/>
      <c r="CW44" s="622"/>
      <c r="CX44" s="622"/>
      <c r="CY44" s="623"/>
      <c r="CZ44" s="624">
        <v>17.100000000000001</v>
      </c>
      <c r="DA44" s="625"/>
      <c r="DB44" s="625"/>
      <c r="DC44" s="626"/>
      <c r="DD44" s="627">
        <v>551276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2198508</v>
      </c>
      <c r="CS45" s="634"/>
      <c r="CT45" s="634"/>
      <c r="CU45" s="634"/>
      <c r="CV45" s="634"/>
      <c r="CW45" s="634"/>
      <c r="CX45" s="634"/>
      <c r="CY45" s="635"/>
      <c r="CZ45" s="624">
        <v>5.3</v>
      </c>
      <c r="DA45" s="636"/>
      <c r="DB45" s="636"/>
      <c r="DC45" s="637"/>
      <c r="DD45" s="627">
        <v>124094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4774890</v>
      </c>
      <c r="CS46" s="622"/>
      <c r="CT46" s="622"/>
      <c r="CU46" s="622"/>
      <c r="CV46" s="622"/>
      <c r="CW46" s="622"/>
      <c r="CX46" s="622"/>
      <c r="CY46" s="623"/>
      <c r="CZ46" s="624">
        <v>11.5</v>
      </c>
      <c r="DA46" s="625"/>
      <c r="DB46" s="625"/>
      <c r="DC46" s="626"/>
      <c r="DD46" s="627">
        <v>415022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817880</v>
      </c>
      <c r="CS47" s="634"/>
      <c r="CT47" s="634"/>
      <c r="CU47" s="634"/>
      <c r="CV47" s="634"/>
      <c r="CW47" s="634"/>
      <c r="CX47" s="634"/>
      <c r="CY47" s="635"/>
      <c r="CZ47" s="624">
        <v>2</v>
      </c>
      <c r="DA47" s="636"/>
      <c r="DB47" s="636"/>
      <c r="DC47" s="637"/>
      <c r="DD47" s="627">
        <v>59549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41530112</v>
      </c>
      <c r="CS49" s="606"/>
      <c r="CT49" s="606"/>
      <c r="CU49" s="606"/>
      <c r="CV49" s="606"/>
      <c r="CW49" s="606"/>
      <c r="CX49" s="606"/>
      <c r="CY49" s="607"/>
      <c r="CZ49" s="608">
        <v>100</v>
      </c>
      <c r="DA49" s="609"/>
      <c r="DB49" s="609"/>
      <c r="DC49" s="610"/>
      <c r="DD49" s="611">
        <v>26759821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SyPQ2gRj33CH03hfmgpKXlo4NfFQvN1akkrxPTRxJCQohoGohK4JCuFMxO0MdtoBGcX2h8s5HyRccikHtvusA==" saltValue="Uv768CMTF1oDcvyON87p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7"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7" t="s">
        <v>371</v>
      </c>
      <c r="DH5" s="1088"/>
      <c r="DI5" s="1088"/>
      <c r="DJ5" s="1088"/>
      <c r="DK5" s="1089"/>
      <c r="DL5" s="1087" t="s">
        <v>372</v>
      </c>
      <c r="DM5" s="1088"/>
      <c r="DN5" s="1088"/>
      <c r="DO5" s="1088"/>
      <c r="DP5" s="1089"/>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43212</v>
      </c>
      <c r="R7" s="1106"/>
      <c r="S7" s="1106"/>
      <c r="T7" s="1106"/>
      <c r="U7" s="1106"/>
      <c r="V7" s="1106">
        <v>42070</v>
      </c>
      <c r="W7" s="1106"/>
      <c r="X7" s="1106"/>
      <c r="Y7" s="1106"/>
      <c r="Z7" s="1106"/>
      <c r="AA7" s="1106">
        <v>1143</v>
      </c>
      <c r="AB7" s="1106"/>
      <c r="AC7" s="1106"/>
      <c r="AD7" s="1106"/>
      <c r="AE7" s="1107"/>
      <c r="AF7" s="1108">
        <v>879</v>
      </c>
      <c r="AG7" s="1109"/>
      <c r="AH7" s="1109"/>
      <c r="AI7" s="1109"/>
      <c r="AJ7" s="1110"/>
      <c r="AK7" s="1111">
        <v>352</v>
      </c>
      <c r="AL7" s="1112"/>
      <c r="AM7" s="1112"/>
      <c r="AN7" s="1112"/>
      <c r="AO7" s="1112"/>
      <c r="AP7" s="1112">
        <v>47597</v>
      </c>
      <c r="AQ7" s="1112"/>
      <c r="AR7" s="1112"/>
      <c r="AS7" s="1112"/>
      <c r="AT7" s="1112"/>
      <c r="AU7" s="1113" t="s">
        <v>548</v>
      </c>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550</v>
      </c>
      <c r="BT7" s="1103"/>
      <c r="BU7" s="1103"/>
      <c r="BV7" s="1103"/>
      <c r="BW7" s="1103"/>
      <c r="BX7" s="1103"/>
      <c r="BY7" s="1103"/>
      <c r="BZ7" s="1103"/>
      <c r="CA7" s="1103"/>
      <c r="CB7" s="1103"/>
      <c r="CC7" s="1103"/>
      <c r="CD7" s="1103"/>
      <c r="CE7" s="1103"/>
      <c r="CF7" s="1103"/>
      <c r="CG7" s="1115"/>
      <c r="CH7" s="1099">
        <v>0</v>
      </c>
      <c r="CI7" s="1100"/>
      <c r="CJ7" s="1100"/>
      <c r="CK7" s="1100"/>
      <c r="CL7" s="1101"/>
      <c r="CM7" s="1099">
        <v>86</v>
      </c>
      <c r="CN7" s="1100"/>
      <c r="CO7" s="1100"/>
      <c r="CP7" s="1100"/>
      <c r="CQ7" s="1101"/>
      <c r="CR7" s="1099">
        <v>17</v>
      </c>
      <c r="CS7" s="1100"/>
      <c r="CT7" s="1100"/>
      <c r="CU7" s="1100"/>
      <c r="CV7" s="1101"/>
      <c r="CW7" s="1099">
        <v>0</v>
      </c>
      <c r="CX7" s="1100"/>
      <c r="CY7" s="1100"/>
      <c r="CZ7" s="1100"/>
      <c r="DA7" s="1101"/>
      <c r="DB7" s="1099" t="s">
        <v>488</v>
      </c>
      <c r="DC7" s="1100"/>
      <c r="DD7" s="1100"/>
      <c r="DE7" s="1100"/>
      <c r="DF7" s="1101"/>
      <c r="DG7" s="1099" t="s">
        <v>488</v>
      </c>
      <c r="DH7" s="1100"/>
      <c r="DI7" s="1100"/>
      <c r="DJ7" s="1100"/>
      <c r="DK7" s="1101"/>
      <c r="DL7" s="1099" t="s">
        <v>488</v>
      </c>
      <c r="DM7" s="1100"/>
      <c r="DN7" s="1100"/>
      <c r="DO7" s="1100"/>
      <c r="DP7" s="1101"/>
      <c r="DQ7" s="1099" t="s">
        <v>488</v>
      </c>
      <c r="DR7" s="1100"/>
      <c r="DS7" s="1100"/>
      <c r="DT7" s="1100"/>
      <c r="DU7" s="1101"/>
      <c r="DV7" s="1102" t="s">
        <v>560</v>
      </c>
      <c r="DW7" s="1103"/>
      <c r="DX7" s="1103"/>
      <c r="DY7" s="1103"/>
      <c r="DZ7" s="1104"/>
      <c r="EA7" s="234"/>
    </row>
    <row r="8" spans="1:131" s="235" customFormat="1" ht="26.25" customHeight="1" x14ac:dyDescent="0.15">
      <c r="A8" s="238">
        <v>2</v>
      </c>
      <c r="B8" s="1033" t="s">
        <v>375</v>
      </c>
      <c r="C8" s="1034"/>
      <c r="D8" s="1034"/>
      <c r="E8" s="1034"/>
      <c r="F8" s="1034"/>
      <c r="G8" s="1034"/>
      <c r="H8" s="1034"/>
      <c r="I8" s="1034"/>
      <c r="J8" s="1034"/>
      <c r="K8" s="1034"/>
      <c r="L8" s="1034"/>
      <c r="M8" s="1034"/>
      <c r="N8" s="1034"/>
      <c r="O8" s="1034"/>
      <c r="P8" s="1035"/>
      <c r="Q8" s="1041">
        <v>38</v>
      </c>
      <c r="R8" s="1042"/>
      <c r="S8" s="1042"/>
      <c r="T8" s="1042"/>
      <c r="U8" s="1042"/>
      <c r="V8" s="1042">
        <v>38</v>
      </c>
      <c r="W8" s="1042"/>
      <c r="X8" s="1042"/>
      <c r="Y8" s="1042"/>
      <c r="Z8" s="1042"/>
      <c r="AA8" s="1042">
        <v>0</v>
      </c>
      <c r="AB8" s="1042"/>
      <c r="AC8" s="1042"/>
      <c r="AD8" s="1042"/>
      <c r="AE8" s="1043"/>
      <c r="AF8" s="1038" t="s">
        <v>122</v>
      </c>
      <c r="AG8" s="1039"/>
      <c r="AH8" s="1039"/>
      <c r="AI8" s="1039"/>
      <c r="AJ8" s="1040"/>
      <c r="AK8" s="1083">
        <v>5</v>
      </c>
      <c r="AL8" s="1084"/>
      <c r="AM8" s="1084"/>
      <c r="AN8" s="1084"/>
      <c r="AO8" s="1084"/>
      <c r="AP8" s="1084">
        <v>84</v>
      </c>
      <c r="AQ8" s="1084"/>
      <c r="AR8" s="1084"/>
      <c r="AS8" s="1084"/>
      <c r="AT8" s="1084"/>
      <c r="AU8" s="1085" t="s">
        <v>549</v>
      </c>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t="s">
        <v>551</v>
      </c>
      <c r="BT8" s="996"/>
      <c r="BU8" s="996"/>
      <c r="BV8" s="996"/>
      <c r="BW8" s="996"/>
      <c r="BX8" s="996"/>
      <c r="BY8" s="996"/>
      <c r="BZ8" s="996"/>
      <c r="CA8" s="996"/>
      <c r="CB8" s="996"/>
      <c r="CC8" s="996"/>
      <c r="CD8" s="996"/>
      <c r="CE8" s="996"/>
      <c r="CF8" s="996"/>
      <c r="CG8" s="1017"/>
      <c r="CH8" s="992">
        <v>10</v>
      </c>
      <c r="CI8" s="993"/>
      <c r="CJ8" s="993"/>
      <c r="CK8" s="993"/>
      <c r="CL8" s="994"/>
      <c r="CM8" s="992">
        <v>486</v>
      </c>
      <c r="CN8" s="993"/>
      <c r="CO8" s="993"/>
      <c r="CP8" s="993"/>
      <c r="CQ8" s="994"/>
      <c r="CR8" s="992">
        <v>103</v>
      </c>
      <c r="CS8" s="993"/>
      <c r="CT8" s="993"/>
      <c r="CU8" s="993"/>
      <c r="CV8" s="994"/>
      <c r="CW8" s="992">
        <v>0</v>
      </c>
      <c r="CX8" s="993"/>
      <c r="CY8" s="993"/>
      <c r="CZ8" s="993"/>
      <c r="DA8" s="994"/>
      <c r="DB8" s="992" t="s">
        <v>488</v>
      </c>
      <c r="DC8" s="993"/>
      <c r="DD8" s="993"/>
      <c r="DE8" s="993"/>
      <c r="DF8" s="994"/>
      <c r="DG8" s="992" t="s">
        <v>488</v>
      </c>
      <c r="DH8" s="993"/>
      <c r="DI8" s="993"/>
      <c r="DJ8" s="993"/>
      <c r="DK8" s="994"/>
      <c r="DL8" s="992" t="s">
        <v>488</v>
      </c>
      <c r="DM8" s="993"/>
      <c r="DN8" s="993"/>
      <c r="DO8" s="993"/>
      <c r="DP8" s="994"/>
      <c r="DQ8" s="992" t="s">
        <v>488</v>
      </c>
      <c r="DR8" s="993"/>
      <c r="DS8" s="993"/>
      <c r="DT8" s="993"/>
      <c r="DU8" s="994"/>
      <c r="DV8" s="995" t="s">
        <v>561</v>
      </c>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t="s">
        <v>552</v>
      </c>
      <c r="BT9" s="996"/>
      <c r="BU9" s="996"/>
      <c r="BV9" s="996"/>
      <c r="BW9" s="996"/>
      <c r="BX9" s="996"/>
      <c r="BY9" s="996"/>
      <c r="BZ9" s="996"/>
      <c r="CA9" s="996"/>
      <c r="CB9" s="996"/>
      <c r="CC9" s="996"/>
      <c r="CD9" s="996"/>
      <c r="CE9" s="996"/>
      <c r="CF9" s="996"/>
      <c r="CG9" s="1017"/>
      <c r="CH9" s="992">
        <v>5</v>
      </c>
      <c r="CI9" s="993"/>
      <c r="CJ9" s="993"/>
      <c r="CK9" s="993"/>
      <c r="CL9" s="994"/>
      <c r="CM9" s="992">
        <v>-22</v>
      </c>
      <c r="CN9" s="993"/>
      <c r="CO9" s="993"/>
      <c r="CP9" s="993"/>
      <c r="CQ9" s="994"/>
      <c r="CR9" s="992">
        <v>24</v>
      </c>
      <c r="CS9" s="993"/>
      <c r="CT9" s="993"/>
      <c r="CU9" s="993"/>
      <c r="CV9" s="994"/>
      <c r="CW9" s="992">
        <v>0</v>
      </c>
      <c r="CX9" s="993"/>
      <c r="CY9" s="993"/>
      <c r="CZ9" s="993"/>
      <c r="DA9" s="994"/>
      <c r="DB9" s="992" t="s">
        <v>488</v>
      </c>
      <c r="DC9" s="993"/>
      <c r="DD9" s="993"/>
      <c r="DE9" s="993"/>
      <c r="DF9" s="994"/>
      <c r="DG9" s="992" t="s">
        <v>488</v>
      </c>
      <c r="DH9" s="993"/>
      <c r="DI9" s="993"/>
      <c r="DJ9" s="993"/>
      <c r="DK9" s="994"/>
      <c r="DL9" s="992" t="s">
        <v>488</v>
      </c>
      <c r="DM9" s="993"/>
      <c r="DN9" s="993"/>
      <c r="DO9" s="993"/>
      <c r="DP9" s="994"/>
      <c r="DQ9" s="992" t="s">
        <v>488</v>
      </c>
      <c r="DR9" s="993"/>
      <c r="DS9" s="993"/>
      <c r="DT9" s="993"/>
      <c r="DU9" s="994"/>
      <c r="DV9" s="995" t="s">
        <v>562</v>
      </c>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t="s">
        <v>553</v>
      </c>
      <c r="BT10" s="996"/>
      <c r="BU10" s="996"/>
      <c r="BV10" s="996"/>
      <c r="BW10" s="996"/>
      <c r="BX10" s="996"/>
      <c r="BY10" s="996"/>
      <c r="BZ10" s="996"/>
      <c r="CA10" s="996"/>
      <c r="CB10" s="996"/>
      <c r="CC10" s="996"/>
      <c r="CD10" s="996"/>
      <c r="CE10" s="996"/>
      <c r="CF10" s="996"/>
      <c r="CG10" s="1017"/>
      <c r="CH10" s="992">
        <v>-4</v>
      </c>
      <c r="CI10" s="993"/>
      <c r="CJ10" s="993"/>
      <c r="CK10" s="993"/>
      <c r="CL10" s="994"/>
      <c r="CM10" s="992">
        <v>43</v>
      </c>
      <c r="CN10" s="993"/>
      <c r="CO10" s="993"/>
      <c r="CP10" s="993"/>
      <c r="CQ10" s="994"/>
      <c r="CR10" s="992">
        <v>13</v>
      </c>
      <c r="CS10" s="993"/>
      <c r="CT10" s="993"/>
      <c r="CU10" s="993"/>
      <c r="CV10" s="994"/>
      <c r="CW10" s="992">
        <v>0</v>
      </c>
      <c r="CX10" s="993"/>
      <c r="CY10" s="993"/>
      <c r="CZ10" s="993"/>
      <c r="DA10" s="994"/>
      <c r="DB10" s="992" t="s">
        <v>488</v>
      </c>
      <c r="DC10" s="993"/>
      <c r="DD10" s="993"/>
      <c r="DE10" s="993"/>
      <c r="DF10" s="994"/>
      <c r="DG10" s="992" t="s">
        <v>488</v>
      </c>
      <c r="DH10" s="993"/>
      <c r="DI10" s="993"/>
      <c r="DJ10" s="993"/>
      <c r="DK10" s="994"/>
      <c r="DL10" s="992" t="s">
        <v>488</v>
      </c>
      <c r="DM10" s="993"/>
      <c r="DN10" s="993"/>
      <c r="DO10" s="993"/>
      <c r="DP10" s="994"/>
      <c r="DQ10" s="992" t="s">
        <v>488</v>
      </c>
      <c r="DR10" s="993"/>
      <c r="DS10" s="993"/>
      <c r="DT10" s="993"/>
      <c r="DU10" s="994"/>
      <c r="DV10" s="995" t="s">
        <v>563</v>
      </c>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t="s">
        <v>554</v>
      </c>
      <c r="BT11" s="996"/>
      <c r="BU11" s="996"/>
      <c r="BV11" s="996"/>
      <c r="BW11" s="996"/>
      <c r="BX11" s="996"/>
      <c r="BY11" s="996"/>
      <c r="BZ11" s="996"/>
      <c r="CA11" s="996"/>
      <c r="CB11" s="996"/>
      <c r="CC11" s="996"/>
      <c r="CD11" s="996"/>
      <c r="CE11" s="996"/>
      <c r="CF11" s="996"/>
      <c r="CG11" s="1017"/>
      <c r="CH11" s="992">
        <v>-6</v>
      </c>
      <c r="CI11" s="993"/>
      <c r="CJ11" s="993"/>
      <c r="CK11" s="993"/>
      <c r="CL11" s="994"/>
      <c r="CM11" s="992">
        <v>75</v>
      </c>
      <c r="CN11" s="993"/>
      <c r="CO11" s="993"/>
      <c r="CP11" s="993"/>
      <c r="CQ11" s="994"/>
      <c r="CR11" s="992">
        <v>6</v>
      </c>
      <c r="CS11" s="993"/>
      <c r="CT11" s="993"/>
      <c r="CU11" s="993"/>
      <c r="CV11" s="994"/>
      <c r="CW11" s="992">
        <v>0</v>
      </c>
      <c r="CX11" s="993"/>
      <c r="CY11" s="993"/>
      <c r="CZ11" s="993"/>
      <c r="DA11" s="994"/>
      <c r="DB11" s="992" t="s">
        <v>488</v>
      </c>
      <c r="DC11" s="993"/>
      <c r="DD11" s="993"/>
      <c r="DE11" s="993"/>
      <c r="DF11" s="994"/>
      <c r="DG11" s="992" t="s">
        <v>488</v>
      </c>
      <c r="DH11" s="993"/>
      <c r="DI11" s="993"/>
      <c r="DJ11" s="993"/>
      <c r="DK11" s="994"/>
      <c r="DL11" s="992" t="s">
        <v>488</v>
      </c>
      <c r="DM11" s="993"/>
      <c r="DN11" s="993"/>
      <c r="DO11" s="993"/>
      <c r="DP11" s="994"/>
      <c r="DQ11" s="992" t="s">
        <v>488</v>
      </c>
      <c r="DR11" s="993"/>
      <c r="DS11" s="993"/>
      <c r="DT11" s="993"/>
      <c r="DU11" s="994"/>
      <c r="DV11" s="995" t="s">
        <v>564</v>
      </c>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t="s">
        <v>555</v>
      </c>
      <c r="BT12" s="996"/>
      <c r="BU12" s="996"/>
      <c r="BV12" s="996"/>
      <c r="BW12" s="996"/>
      <c r="BX12" s="996"/>
      <c r="BY12" s="996"/>
      <c r="BZ12" s="996"/>
      <c r="CA12" s="996"/>
      <c r="CB12" s="996"/>
      <c r="CC12" s="996"/>
      <c r="CD12" s="996"/>
      <c r="CE12" s="996"/>
      <c r="CF12" s="996"/>
      <c r="CG12" s="1017"/>
      <c r="CH12" s="992">
        <v>-21</v>
      </c>
      <c r="CI12" s="993"/>
      <c r="CJ12" s="993"/>
      <c r="CK12" s="993"/>
      <c r="CL12" s="994"/>
      <c r="CM12" s="992">
        <v>744</v>
      </c>
      <c r="CN12" s="993"/>
      <c r="CO12" s="993"/>
      <c r="CP12" s="993"/>
      <c r="CQ12" s="994"/>
      <c r="CR12" s="992">
        <v>333</v>
      </c>
      <c r="CS12" s="993"/>
      <c r="CT12" s="993"/>
      <c r="CU12" s="993"/>
      <c r="CV12" s="994"/>
      <c r="CW12" s="992">
        <v>22</v>
      </c>
      <c r="CX12" s="993"/>
      <c r="CY12" s="993"/>
      <c r="CZ12" s="993"/>
      <c r="DA12" s="994"/>
      <c r="DB12" s="992" t="s">
        <v>488</v>
      </c>
      <c r="DC12" s="993"/>
      <c r="DD12" s="993"/>
      <c r="DE12" s="993"/>
      <c r="DF12" s="994"/>
      <c r="DG12" s="992" t="s">
        <v>488</v>
      </c>
      <c r="DH12" s="993"/>
      <c r="DI12" s="993"/>
      <c r="DJ12" s="993"/>
      <c r="DK12" s="994"/>
      <c r="DL12" s="992" t="s">
        <v>488</v>
      </c>
      <c r="DM12" s="993"/>
      <c r="DN12" s="993"/>
      <c r="DO12" s="993"/>
      <c r="DP12" s="994"/>
      <c r="DQ12" s="992" t="s">
        <v>488</v>
      </c>
      <c r="DR12" s="993"/>
      <c r="DS12" s="993"/>
      <c r="DT12" s="993"/>
      <c r="DU12" s="994"/>
      <c r="DV12" s="995" t="s">
        <v>565</v>
      </c>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t="s">
        <v>556</v>
      </c>
      <c r="BT13" s="996"/>
      <c r="BU13" s="996"/>
      <c r="BV13" s="996"/>
      <c r="BW13" s="996"/>
      <c r="BX13" s="996"/>
      <c r="BY13" s="996"/>
      <c r="BZ13" s="996"/>
      <c r="CA13" s="996"/>
      <c r="CB13" s="996"/>
      <c r="CC13" s="996"/>
      <c r="CD13" s="996"/>
      <c r="CE13" s="996"/>
      <c r="CF13" s="996"/>
      <c r="CG13" s="1017"/>
      <c r="CH13" s="992">
        <v>51</v>
      </c>
      <c r="CI13" s="993"/>
      <c r="CJ13" s="993"/>
      <c r="CK13" s="993"/>
      <c r="CL13" s="994"/>
      <c r="CM13" s="992">
        <v>551</v>
      </c>
      <c r="CN13" s="993"/>
      <c r="CO13" s="993"/>
      <c r="CP13" s="993"/>
      <c r="CQ13" s="994"/>
      <c r="CR13" s="992">
        <v>75</v>
      </c>
      <c r="CS13" s="993"/>
      <c r="CT13" s="993"/>
      <c r="CU13" s="993"/>
      <c r="CV13" s="994"/>
      <c r="CW13" s="992">
        <v>0</v>
      </c>
      <c r="CX13" s="993"/>
      <c r="CY13" s="993"/>
      <c r="CZ13" s="993"/>
      <c r="DA13" s="994"/>
      <c r="DB13" s="992" t="s">
        <v>488</v>
      </c>
      <c r="DC13" s="993"/>
      <c r="DD13" s="993"/>
      <c r="DE13" s="993"/>
      <c r="DF13" s="994"/>
      <c r="DG13" s="992" t="s">
        <v>488</v>
      </c>
      <c r="DH13" s="993"/>
      <c r="DI13" s="993"/>
      <c r="DJ13" s="993"/>
      <c r="DK13" s="994"/>
      <c r="DL13" s="992" t="s">
        <v>488</v>
      </c>
      <c r="DM13" s="993"/>
      <c r="DN13" s="993"/>
      <c r="DO13" s="993"/>
      <c r="DP13" s="994"/>
      <c r="DQ13" s="992" t="s">
        <v>488</v>
      </c>
      <c r="DR13" s="993"/>
      <c r="DS13" s="993"/>
      <c r="DT13" s="993"/>
      <c r="DU13" s="994"/>
      <c r="DV13" s="995" t="s">
        <v>566</v>
      </c>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t="s">
        <v>557</v>
      </c>
      <c r="BT14" s="996"/>
      <c r="BU14" s="996"/>
      <c r="BV14" s="996"/>
      <c r="BW14" s="996"/>
      <c r="BX14" s="996"/>
      <c r="BY14" s="996"/>
      <c r="BZ14" s="996"/>
      <c r="CA14" s="996"/>
      <c r="CB14" s="996"/>
      <c r="CC14" s="996"/>
      <c r="CD14" s="996"/>
      <c r="CE14" s="996"/>
      <c r="CF14" s="996"/>
      <c r="CG14" s="1017"/>
      <c r="CH14" s="992">
        <v>-5</v>
      </c>
      <c r="CI14" s="993"/>
      <c r="CJ14" s="993"/>
      <c r="CK14" s="993"/>
      <c r="CL14" s="994"/>
      <c r="CM14" s="992">
        <v>-5</v>
      </c>
      <c r="CN14" s="993"/>
      <c r="CO14" s="993"/>
      <c r="CP14" s="993"/>
      <c r="CQ14" s="994"/>
      <c r="CR14" s="992">
        <v>1</v>
      </c>
      <c r="CS14" s="993"/>
      <c r="CT14" s="993"/>
      <c r="CU14" s="993"/>
      <c r="CV14" s="994"/>
      <c r="CW14" s="992">
        <v>0</v>
      </c>
      <c r="CX14" s="993"/>
      <c r="CY14" s="993"/>
      <c r="CZ14" s="993"/>
      <c r="DA14" s="994"/>
      <c r="DB14" s="992" t="s">
        <v>488</v>
      </c>
      <c r="DC14" s="993"/>
      <c r="DD14" s="993"/>
      <c r="DE14" s="993"/>
      <c r="DF14" s="994"/>
      <c r="DG14" s="992" t="s">
        <v>488</v>
      </c>
      <c r="DH14" s="993"/>
      <c r="DI14" s="993"/>
      <c r="DJ14" s="993"/>
      <c r="DK14" s="994"/>
      <c r="DL14" s="992" t="s">
        <v>488</v>
      </c>
      <c r="DM14" s="993"/>
      <c r="DN14" s="993"/>
      <c r="DO14" s="993"/>
      <c r="DP14" s="994"/>
      <c r="DQ14" s="992" t="s">
        <v>488</v>
      </c>
      <c r="DR14" s="993"/>
      <c r="DS14" s="993"/>
      <c r="DT14" s="993"/>
      <c r="DU14" s="994"/>
      <c r="DV14" s="995" t="s">
        <v>567</v>
      </c>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t="s">
        <v>558</v>
      </c>
      <c r="BT15" s="996"/>
      <c r="BU15" s="996"/>
      <c r="BV15" s="996"/>
      <c r="BW15" s="996"/>
      <c r="BX15" s="996"/>
      <c r="BY15" s="996"/>
      <c r="BZ15" s="996"/>
      <c r="CA15" s="996"/>
      <c r="CB15" s="996"/>
      <c r="CC15" s="996"/>
      <c r="CD15" s="996"/>
      <c r="CE15" s="996"/>
      <c r="CF15" s="996"/>
      <c r="CG15" s="1017"/>
      <c r="CH15" s="992">
        <v>2</v>
      </c>
      <c r="CI15" s="993"/>
      <c r="CJ15" s="993"/>
      <c r="CK15" s="993"/>
      <c r="CL15" s="994"/>
      <c r="CM15" s="992">
        <v>88</v>
      </c>
      <c r="CN15" s="993"/>
      <c r="CO15" s="993"/>
      <c r="CP15" s="993"/>
      <c r="CQ15" s="994"/>
      <c r="CR15" s="992">
        <v>30</v>
      </c>
      <c r="CS15" s="993"/>
      <c r="CT15" s="993"/>
      <c r="CU15" s="993"/>
      <c r="CV15" s="994"/>
      <c r="CW15" s="992">
        <v>0</v>
      </c>
      <c r="CX15" s="993"/>
      <c r="CY15" s="993"/>
      <c r="CZ15" s="993"/>
      <c r="DA15" s="994"/>
      <c r="DB15" s="992" t="s">
        <v>488</v>
      </c>
      <c r="DC15" s="993"/>
      <c r="DD15" s="993"/>
      <c r="DE15" s="993"/>
      <c r="DF15" s="994"/>
      <c r="DG15" s="992" t="s">
        <v>488</v>
      </c>
      <c r="DH15" s="993"/>
      <c r="DI15" s="993"/>
      <c r="DJ15" s="993"/>
      <c r="DK15" s="994"/>
      <c r="DL15" s="992" t="s">
        <v>488</v>
      </c>
      <c r="DM15" s="993"/>
      <c r="DN15" s="993"/>
      <c r="DO15" s="993"/>
      <c r="DP15" s="994"/>
      <c r="DQ15" s="992" t="s">
        <v>488</v>
      </c>
      <c r="DR15" s="993"/>
      <c r="DS15" s="993"/>
      <c r="DT15" s="993"/>
      <c r="DU15" s="994"/>
      <c r="DV15" s="995" t="s">
        <v>568</v>
      </c>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t="s">
        <v>570</v>
      </c>
      <c r="BT16" s="996"/>
      <c r="BU16" s="996"/>
      <c r="BV16" s="996"/>
      <c r="BW16" s="996"/>
      <c r="BX16" s="996"/>
      <c r="BY16" s="996"/>
      <c r="BZ16" s="996"/>
      <c r="CA16" s="996"/>
      <c r="CB16" s="996"/>
      <c r="CC16" s="996"/>
      <c r="CD16" s="996"/>
      <c r="CE16" s="996"/>
      <c r="CF16" s="996"/>
      <c r="CG16" s="1017"/>
      <c r="CH16" s="992">
        <v>0</v>
      </c>
      <c r="CI16" s="993"/>
      <c r="CJ16" s="993"/>
      <c r="CK16" s="993"/>
      <c r="CL16" s="994"/>
      <c r="CM16" s="992">
        <v>4</v>
      </c>
      <c r="CN16" s="993"/>
      <c r="CO16" s="993"/>
      <c r="CP16" s="993"/>
      <c r="CQ16" s="994"/>
      <c r="CR16" s="992">
        <v>1</v>
      </c>
      <c r="CS16" s="993"/>
      <c r="CT16" s="993"/>
      <c r="CU16" s="993"/>
      <c r="CV16" s="994"/>
      <c r="CW16" s="992">
        <v>0</v>
      </c>
      <c r="CX16" s="993"/>
      <c r="CY16" s="993"/>
      <c r="CZ16" s="993"/>
      <c r="DA16" s="994"/>
      <c r="DB16" s="992" t="s">
        <v>488</v>
      </c>
      <c r="DC16" s="993"/>
      <c r="DD16" s="993"/>
      <c r="DE16" s="993"/>
      <c r="DF16" s="994"/>
      <c r="DG16" s="992" t="s">
        <v>488</v>
      </c>
      <c r="DH16" s="993"/>
      <c r="DI16" s="993"/>
      <c r="DJ16" s="993"/>
      <c r="DK16" s="994"/>
      <c r="DL16" s="992" t="s">
        <v>488</v>
      </c>
      <c r="DM16" s="993"/>
      <c r="DN16" s="993"/>
      <c r="DO16" s="993"/>
      <c r="DP16" s="994"/>
      <c r="DQ16" s="992" t="s">
        <v>488</v>
      </c>
      <c r="DR16" s="993"/>
      <c r="DS16" s="993"/>
      <c r="DT16" s="993"/>
      <c r="DU16" s="994"/>
      <c r="DV16" s="995" t="s">
        <v>567</v>
      </c>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t="s">
        <v>559</v>
      </c>
      <c r="BT17" s="996"/>
      <c r="BU17" s="996"/>
      <c r="BV17" s="996"/>
      <c r="BW17" s="996"/>
      <c r="BX17" s="996"/>
      <c r="BY17" s="996"/>
      <c r="BZ17" s="996"/>
      <c r="CA17" s="996"/>
      <c r="CB17" s="996"/>
      <c r="CC17" s="996"/>
      <c r="CD17" s="996"/>
      <c r="CE17" s="996"/>
      <c r="CF17" s="996"/>
      <c r="CG17" s="1017"/>
      <c r="CH17" s="992">
        <v>-2</v>
      </c>
      <c r="CI17" s="993"/>
      <c r="CJ17" s="993"/>
      <c r="CK17" s="993"/>
      <c r="CL17" s="994"/>
      <c r="CM17" s="992">
        <v>26</v>
      </c>
      <c r="CN17" s="993"/>
      <c r="CO17" s="993"/>
      <c r="CP17" s="993"/>
      <c r="CQ17" s="994"/>
      <c r="CR17" s="992">
        <v>13</v>
      </c>
      <c r="CS17" s="993"/>
      <c r="CT17" s="993"/>
      <c r="CU17" s="993"/>
      <c r="CV17" s="994"/>
      <c r="CW17" s="992">
        <v>95</v>
      </c>
      <c r="CX17" s="993"/>
      <c r="CY17" s="993"/>
      <c r="CZ17" s="993"/>
      <c r="DA17" s="994"/>
      <c r="DB17" s="992" t="s">
        <v>488</v>
      </c>
      <c r="DC17" s="993"/>
      <c r="DD17" s="993"/>
      <c r="DE17" s="993"/>
      <c r="DF17" s="994"/>
      <c r="DG17" s="992" t="s">
        <v>488</v>
      </c>
      <c r="DH17" s="993"/>
      <c r="DI17" s="993"/>
      <c r="DJ17" s="993"/>
      <c r="DK17" s="994"/>
      <c r="DL17" s="992" t="s">
        <v>488</v>
      </c>
      <c r="DM17" s="993"/>
      <c r="DN17" s="993"/>
      <c r="DO17" s="993"/>
      <c r="DP17" s="994"/>
      <c r="DQ17" s="992" t="s">
        <v>488</v>
      </c>
      <c r="DR17" s="993"/>
      <c r="DS17" s="993"/>
      <c r="DT17" s="993"/>
      <c r="DU17" s="994"/>
      <c r="DV17" s="995" t="s">
        <v>569</v>
      </c>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376</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0">
        <v>42683</v>
      </c>
      <c r="R23" s="1064"/>
      <c r="S23" s="1064"/>
      <c r="T23" s="1064"/>
      <c r="U23" s="1064"/>
      <c r="V23" s="1064">
        <v>41540</v>
      </c>
      <c r="W23" s="1064"/>
      <c r="X23" s="1064"/>
      <c r="Y23" s="1064"/>
      <c r="Z23" s="1064"/>
      <c r="AA23" s="1064">
        <v>1143</v>
      </c>
      <c r="AB23" s="1064"/>
      <c r="AC23" s="1064"/>
      <c r="AD23" s="1064"/>
      <c r="AE23" s="1071"/>
      <c r="AF23" s="1072">
        <v>879</v>
      </c>
      <c r="AG23" s="1064"/>
      <c r="AH23" s="1064"/>
      <c r="AI23" s="1064"/>
      <c r="AJ23" s="1073"/>
      <c r="AK23" s="1074"/>
      <c r="AL23" s="1075"/>
      <c r="AM23" s="1075"/>
      <c r="AN23" s="1075"/>
      <c r="AO23" s="1075"/>
      <c r="AP23" s="1064">
        <v>47681</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381</v>
      </c>
      <c r="R26" s="1005"/>
      <c r="S26" s="1005"/>
      <c r="T26" s="1005"/>
      <c r="U26" s="1006"/>
      <c r="V26" s="1004" t="s">
        <v>382</v>
      </c>
      <c r="W26" s="1005"/>
      <c r="X26" s="1005"/>
      <c r="Y26" s="1005"/>
      <c r="Z26" s="1006"/>
      <c r="AA26" s="1004" t="s">
        <v>383</v>
      </c>
      <c r="AB26" s="1005"/>
      <c r="AC26" s="1005"/>
      <c r="AD26" s="1005"/>
      <c r="AE26" s="1005"/>
      <c r="AF26" s="1058" t="s">
        <v>384</v>
      </c>
      <c r="AG26" s="1011"/>
      <c r="AH26" s="1011"/>
      <c r="AI26" s="1011"/>
      <c r="AJ26" s="1059"/>
      <c r="AK26" s="1005" t="s">
        <v>385</v>
      </c>
      <c r="AL26" s="1005"/>
      <c r="AM26" s="1005"/>
      <c r="AN26" s="1005"/>
      <c r="AO26" s="1006"/>
      <c r="AP26" s="1004" t="s">
        <v>386</v>
      </c>
      <c r="AQ26" s="1005"/>
      <c r="AR26" s="1005"/>
      <c r="AS26" s="1005"/>
      <c r="AT26" s="1006"/>
      <c r="AU26" s="1004" t="s">
        <v>387</v>
      </c>
      <c r="AV26" s="1005"/>
      <c r="AW26" s="1005"/>
      <c r="AX26" s="1005"/>
      <c r="AY26" s="1006"/>
      <c r="AZ26" s="1004" t="s">
        <v>388</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389</v>
      </c>
      <c r="C28" s="1051"/>
      <c r="D28" s="1051"/>
      <c r="E28" s="1051"/>
      <c r="F28" s="1051"/>
      <c r="G28" s="1051"/>
      <c r="H28" s="1051"/>
      <c r="I28" s="1051"/>
      <c r="J28" s="1051"/>
      <c r="K28" s="1051"/>
      <c r="L28" s="1051"/>
      <c r="M28" s="1051"/>
      <c r="N28" s="1051"/>
      <c r="O28" s="1051"/>
      <c r="P28" s="1052"/>
      <c r="Q28" s="1053">
        <v>5290</v>
      </c>
      <c r="R28" s="1054"/>
      <c r="S28" s="1054"/>
      <c r="T28" s="1054"/>
      <c r="U28" s="1054"/>
      <c r="V28" s="1054">
        <v>5305</v>
      </c>
      <c r="W28" s="1054"/>
      <c r="X28" s="1054"/>
      <c r="Y28" s="1054"/>
      <c r="Z28" s="1054"/>
      <c r="AA28" s="1054">
        <v>-15</v>
      </c>
      <c r="AB28" s="1054"/>
      <c r="AC28" s="1054"/>
      <c r="AD28" s="1054"/>
      <c r="AE28" s="1055"/>
      <c r="AF28" s="1056">
        <v>-15</v>
      </c>
      <c r="AG28" s="1054"/>
      <c r="AH28" s="1054"/>
      <c r="AI28" s="1054"/>
      <c r="AJ28" s="1057"/>
      <c r="AK28" s="1045">
        <v>407</v>
      </c>
      <c r="AL28" s="1046"/>
      <c r="AM28" s="1046"/>
      <c r="AN28" s="1046"/>
      <c r="AO28" s="1046"/>
      <c r="AP28" s="1046" t="s">
        <v>571</v>
      </c>
      <c r="AQ28" s="1046"/>
      <c r="AR28" s="1046"/>
      <c r="AS28" s="1046"/>
      <c r="AT28" s="1046"/>
      <c r="AU28" s="1046" t="s">
        <v>571</v>
      </c>
      <c r="AV28" s="1046"/>
      <c r="AW28" s="1046"/>
      <c r="AX28" s="1046"/>
      <c r="AY28" s="1046"/>
      <c r="AZ28" s="1047" t="s">
        <v>578</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390</v>
      </c>
      <c r="C29" s="1034"/>
      <c r="D29" s="1034"/>
      <c r="E29" s="1034"/>
      <c r="F29" s="1034"/>
      <c r="G29" s="1034"/>
      <c r="H29" s="1034"/>
      <c r="I29" s="1034"/>
      <c r="J29" s="1034"/>
      <c r="K29" s="1034"/>
      <c r="L29" s="1034"/>
      <c r="M29" s="1034"/>
      <c r="N29" s="1034"/>
      <c r="O29" s="1034"/>
      <c r="P29" s="1035"/>
      <c r="Q29" s="1041">
        <v>267</v>
      </c>
      <c r="R29" s="1042"/>
      <c r="S29" s="1042"/>
      <c r="T29" s="1042"/>
      <c r="U29" s="1042"/>
      <c r="V29" s="1042">
        <v>265</v>
      </c>
      <c r="W29" s="1042"/>
      <c r="X29" s="1042"/>
      <c r="Y29" s="1042"/>
      <c r="Z29" s="1042"/>
      <c r="AA29" s="1042">
        <v>1</v>
      </c>
      <c r="AB29" s="1042"/>
      <c r="AC29" s="1042"/>
      <c r="AD29" s="1042"/>
      <c r="AE29" s="1043"/>
      <c r="AF29" s="1038">
        <v>1</v>
      </c>
      <c r="AG29" s="1039"/>
      <c r="AH29" s="1039"/>
      <c r="AI29" s="1039"/>
      <c r="AJ29" s="1040"/>
      <c r="AK29" s="980">
        <v>27</v>
      </c>
      <c r="AL29" s="971"/>
      <c r="AM29" s="971"/>
      <c r="AN29" s="971"/>
      <c r="AO29" s="971"/>
      <c r="AP29" s="971">
        <v>5</v>
      </c>
      <c r="AQ29" s="971"/>
      <c r="AR29" s="971"/>
      <c r="AS29" s="971"/>
      <c r="AT29" s="971"/>
      <c r="AU29" s="971" t="s">
        <v>571</v>
      </c>
      <c r="AV29" s="971"/>
      <c r="AW29" s="971"/>
      <c r="AX29" s="971"/>
      <c r="AY29" s="971"/>
      <c r="AZ29" s="1044" t="s">
        <v>571</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391</v>
      </c>
      <c r="C30" s="1034"/>
      <c r="D30" s="1034"/>
      <c r="E30" s="1034"/>
      <c r="F30" s="1034"/>
      <c r="G30" s="1034"/>
      <c r="H30" s="1034"/>
      <c r="I30" s="1034"/>
      <c r="J30" s="1034"/>
      <c r="K30" s="1034"/>
      <c r="L30" s="1034"/>
      <c r="M30" s="1034"/>
      <c r="N30" s="1034"/>
      <c r="O30" s="1034"/>
      <c r="P30" s="1035"/>
      <c r="Q30" s="1041">
        <v>6856</v>
      </c>
      <c r="R30" s="1042"/>
      <c r="S30" s="1042"/>
      <c r="T30" s="1042"/>
      <c r="U30" s="1042"/>
      <c r="V30" s="1042">
        <v>6728</v>
      </c>
      <c r="W30" s="1042"/>
      <c r="X30" s="1042"/>
      <c r="Y30" s="1042"/>
      <c r="Z30" s="1042"/>
      <c r="AA30" s="1042">
        <v>128</v>
      </c>
      <c r="AB30" s="1042"/>
      <c r="AC30" s="1042"/>
      <c r="AD30" s="1042"/>
      <c r="AE30" s="1043"/>
      <c r="AF30" s="1038">
        <v>128</v>
      </c>
      <c r="AG30" s="1039"/>
      <c r="AH30" s="1039"/>
      <c r="AI30" s="1039"/>
      <c r="AJ30" s="1040"/>
      <c r="AK30" s="980">
        <v>1018</v>
      </c>
      <c r="AL30" s="971"/>
      <c r="AM30" s="971"/>
      <c r="AN30" s="971"/>
      <c r="AO30" s="971"/>
      <c r="AP30" s="971" t="s">
        <v>571</v>
      </c>
      <c r="AQ30" s="971"/>
      <c r="AR30" s="971"/>
      <c r="AS30" s="971"/>
      <c r="AT30" s="971"/>
      <c r="AU30" s="971" t="s">
        <v>571</v>
      </c>
      <c r="AV30" s="971"/>
      <c r="AW30" s="971"/>
      <c r="AX30" s="971"/>
      <c r="AY30" s="971"/>
      <c r="AZ30" s="1044" t="s">
        <v>571</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392</v>
      </c>
      <c r="C31" s="1034"/>
      <c r="D31" s="1034"/>
      <c r="E31" s="1034"/>
      <c r="F31" s="1034"/>
      <c r="G31" s="1034"/>
      <c r="H31" s="1034"/>
      <c r="I31" s="1034"/>
      <c r="J31" s="1034"/>
      <c r="K31" s="1034"/>
      <c r="L31" s="1034"/>
      <c r="M31" s="1034"/>
      <c r="N31" s="1034"/>
      <c r="O31" s="1034"/>
      <c r="P31" s="1035"/>
      <c r="Q31" s="1041">
        <v>878</v>
      </c>
      <c r="R31" s="1042"/>
      <c r="S31" s="1042"/>
      <c r="T31" s="1042"/>
      <c r="U31" s="1042"/>
      <c r="V31" s="1042">
        <v>863</v>
      </c>
      <c r="W31" s="1042"/>
      <c r="X31" s="1042"/>
      <c r="Y31" s="1042"/>
      <c r="Z31" s="1042"/>
      <c r="AA31" s="1042">
        <v>15</v>
      </c>
      <c r="AB31" s="1042"/>
      <c r="AC31" s="1042"/>
      <c r="AD31" s="1042"/>
      <c r="AE31" s="1043"/>
      <c r="AF31" s="1038">
        <v>15</v>
      </c>
      <c r="AG31" s="1039"/>
      <c r="AH31" s="1039"/>
      <c r="AI31" s="1039"/>
      <c r="AJ31" s="1040"/>
      <c r="AK31" s="980">
        <v>231</v>
      </c>
      <c r="AL31" s="971"/>
      <c r="AM31" s="971"/>
      <c r="AN31" s="971"/>
      <c r="AO31" s="971"/>
      <c r="AP31" s="971" t="s">
        <v>571</v>
      </c>
      <c r="AQ31" s="971"/>
      <c r="AR31" s="971"/>
      <c r="AS31" s="971"/>
      <c r="AT31" s="971"/>
      <c r="AU31" s="971" t="s">
        <v>571</v>
      </c>
      <c r="AV31" s="971"/>
      <c r="AW31" s="971"/>
      <c r="AX31" s="971"/>
      <c r="AY31" s="971"/>
      <c r="AZ31" s="1044" t="s">
        <v>571</v>
      </c>
      <c r="BA31" s="1044"/>
      <c r="BB31" s="1044"/>
      <c r="BC31" s="1044"/>
      <c r="BD31" s="1044"/>
      <c r="BE31" s="972"/>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534</v>
      </c>
      <c r="C32" s="1034"/>
      <c r="D32" s="1034"/>
      <c r="E32" s="1034"/>
      <c r="F32" s="1034"/>
      <c r="G32" s="1034"/>
      <c r="H32" s="1034"/>
      <c r="I32" s="1034"/>
      <c r="J32" s="1034"/>
      <c r="K32" s="1034"/>
      <c r="L32" s="1034"/>
      <c r="M32" s="1034"/>
      <c r="N32" s="1034"/>
      <c r="O32" s="1034"/>
      <c r="P32" s="1035"/>
      <c r="Q32" s="1041">
        <v>10233</v>
      </c>
      <c r="R32" s="1042"/>
      <c r="S32" s="1042"/>
      <c r="T32" s="1042"/>
      <c r="U32" s="1042"/>
      <c r="V32" s="1042">
        <v>10218</v>
      </c>
      <c r="W32" s="1042"/>
      <c r="X32" s="1042"/>
      <c r="Y32" s="1042"/>
      <c r="Z32" s="1042"/>
      <c r="AA32" s="1042">
        <v>15</v>
      </c>
      <c r="AB32" s="1042"/>
      <c r="AC32" s="1042"/>
      <c r="AD32" s="1042"/>
      <c r="AE32" s="1043"/>
      <c r="AF32" s="1038">
        <v>2904</v>
      </c>
      <c r="AG32" s="1039"/>
      <c r="AH32" s="1039"/>
      <c r="AI32" s="1039"/>
      <c r="AJ32" s="1040"/>
      <c r="AK32" s="980" t="s">
        <v>571</v>
      </c>
      <c r="AL32" s="971"/>
      <c r="AM32" s="971"/>
      <c r="AN32" s="971"/>
      <c r="AO32" s="971"/>
      <c r="AP32" s="971">
        <v>1577</v>
      </c>
      <c r="AQ32" s="971"/>
      <c r="AR32" s="971"/>
      <c r="AS32" s="971"/>
      <c r="AT32" s="971"/>
      <c r="AU32" s="971">
        <v>596</v>
      </c>
      <c r="AV32" s="971"/>
      <c r="AW32" s="971"/>
      <c r="AX32" s="971"/>
      <c r="AY32" s="971"/>
      <c r="AZ32" s="1044" t="s">
        <v>571</v>
      </c>
      <c r="BA32" s="1044"/>
      <c r="BB32" s="1044"/>
      <c r="BC32" s="1044"/>
      <c r="BD32" s="1044"/>
      <c r="BE32" s="972" t="s">
        <v>393</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536</v>
      </c>
      <c r="C33" s="1034"/>
      <c r="D33" s="1034"/>
      <c r="E33" s="1034"/>
      <c r="F33" s="1034"/>
      <c r="G33" s="1034"/>
      <c r="H33" s="1034"/>
      <c r="I33" s="1034"/>
      <c r="J33" s="1034"/>
      <c r="K33" s="1034"/>
      <c r="L33" s="1034"/>
      <c r="M33" s="1034"/>
      <c r="N33" s="1034"/>
      <c r="O33" s="1034"/>
      <c r="P33" s="1035"/>
      <c r="Q33" s="1041">
        <v>2037</v>
      </c>
      <c r="R33" s="1042"/>
      <c r="S33" s="1042"/>
      <c r="T33" s="1042"/>
      <c r="U33" s="1042"/>
      <c r="V33" s="1042">
        <v>2037</v>
      </c>
      <c r="W33" s="1042"/>
      <c r="X33" s="1042"/>
      <c r="Y33" s="1042"/>
      <c r="Z33" s="1042"/>
      <c r="AA33" s="1042">
        <v>0</v>
      </c>
      <c r="AB33" s="1042"/>
      <c r="AC33" s="1042"/>
      <c r="AD33" s="1042"/>
      <c r="AE33" s="1043"/>
      <c r="AF33" s="1038">
        <v>221</v>
      </c>
      <c r="AG33" s="1039"/>
      <c r="AH33" s="1039"/>
      <c r="AI33" s="1039"/>
      <c r="AJ33" s="1040"/>
      <c r="AK33" s="980" t="s">
        <v>571</v>
      </c>
      <c r="AL33" s="971"/>
      <c r="AM33" s="971"/>
      <c r="AN33" s="971"/>
      <c r="AO33" s="971"/>
      <c r="AP33" s="971">
        <v>10822</v>
      </c>
      <c r="AQ33" s="971"/>
      <c r="AR33" s="971"/>
      <c r="AS33" s="971"/>
      <c r="AT33" s="971"/>
      <c r="AU33" s="971">
        <v>10638</v>
      </c>
      <c r="AV33" s="971"/>
      <c r="AW33" s="971"/>
      <c r="AX33" s="971"/>
      <c r="AY33" s="971"/>
      <c r="AZ33" s="1044" t="s">
        <v>571</v>
      </c>
      <c r="BA33" s="1044"/>
      <c r="BB33" s="1044"/>
      <c r="BC33" s="1044"/>
      <c r="BD33" s="1044"/>
      <c r="BE33" s="972" t="s">
        <v>393</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0"/>
      <c r="AL34" s="971"/>
      <c r="AM34" s="971"/>
      <c r="AN34" s="971"/>
      <c r="AO34" s="971"/>
      <c r="AP34" s="983"/>
      <c r="AQ34" s="971"/>
      <c r="AR34" s="971"/>
      <c r="AS34" s="971"/>
      <c r="AT34" s="971"/>
      <c r="AU34" s="983"/>
      <c r="AV34" s="971"/>
      <c r="AW34" s="971"/>
      <c r="AX34" s="971"/>
      <c r="AY34" s="971"/>
      <c r="AZ34" s="1044"/>
      <c r="BA34" s="1044"/>
      <c r="BB34" s="1044"/>
      <c r="BC34" s="1044"/>
      <c r="BD34" s="1044"/>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396</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3254</v>
      </c>
      <c r="AG63" s="959"/>
      <c r="AH63" s="959"/>
      <c r="AI63" s="959"/>
      <c r="AJ63" s="1025"/>
      <c r="AK63" s="1026"/>
      <c r="AL63" s="963"/>
      <c r="AM63" s="963"/>
      <c r="AN63" s="963"/>
      <c r="AO63" s="963"/>
      <c r="AP63" s="959">
        <v>12404</v>
      </c>
      <c r="AQ63" s="959"/>
      <c r="AR63" s="959"/>
      <c r="AS63" s="959"/>
      <c r="AT63" s="959"/>
      <c r="AU63" s="959">
        <v>11234</v>
      </c>
      <c r="AV63" s="959"/>
      <c r="AW63" s="959"/>
      <c r="AX63" s="959"/>
      <c r="AY63" s="959"/>
      <c r="AZ63" s="1020"/>
      <c r="BA63" s="1020"/>
      <c r="BB63" s="1020"/>
      <c r="BC63" s="1020"/>
      <c r="BD63" s="1020"/>
      <c r="BE63" s="960"/>
      <c r="BF63" s="960"/>
      <c r="BG63" s="960"/>
      <c r="BH63" s="960"/>
      <c r="BI63" s="961"/>
      <c r="BJ63" s="1021" t="s">
        <v>122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399</v>
      </c>
      <c r="B66" s="999"/>
      <c r="C66" s="999"/>
      <c r="D66" s="999"/>
      <c r="E66" s="999"/>
      <c r="F66" s="999"/>
      <c r="G66" s="999"/>
      <c r="H66" s="999"/>
      <c r="I66" s="999"/>
      <c r="J66" s="999"/>
      <c r="K66" s="999"/>
      <c r="L66" s="999"/>
      <c r="M66" s="999"/>
      <c r="N66" s="999"/>
      <c r="O66" s="999"/>
      <c r="P66" s="1000"/>
      <c r="Q66" s="1004" t="s">
        <v>381</v>
      </c>
      <c r="R66" s="1005"/>
      <c r="S66" s="1005"/>
      <c r="T66" s="1005"/>
      <c r="U66" s="1006"/>
      <c r="V66" s="1004" t="s">
        <v>382</v>
      </c>
      <c r="W66" s="1005"/>
      <c r="X66" s="1005"/>
      <c r="Y66" s="1005"/>
      <c r="Z66" s="1006"/>
      <c r="AA66" s="1004" t="s">
        <v>383</v>
      </c>
      <c r="AB66" s="1005"/>
      <c r="AC66" s="1005"/>
      <c r="AD66" s="1005"/>
      <c r="AE66" s="1006"/>
      <c r="AF66" s="1010" t="s">
        <v>384</v>
      </c>
      <c r="AG66" s="1011"/>
      <c r="AH66" s="1011"/>
      <c r="AI66" s="1011"/>
      <c r="AJ66" s="1012"/>
      <c r="AK66" s="1004" t="s">
        <v>385</v>
      </c>
      <c r="AL66" s="999"/>
      <c r="AM66" s="999"/>
      <c r="AN66" s="999"/>
      <c r="AO66" s="1000"/>
      <c r="AP66" s="1004" t="s">
        <v>386</v>
      </c>
      <c r="AQ66" s="1005"/>
      <c r="AR66" s="1005"/>
      <c r="AS66" s="1005"/>
      <c r="AT66" s="1006"/>
      <c r="AU66" s="1004" t="s">
        <v>400</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572</v>
      </c>
      <c r="C68" s="989"/>
      <c r="D68" s="989"/>
      <c r="E68" s="989"/>
      <c r="F68" s="989"/>
      <c r="G68" s="989"/>
      <c r="H68" s="989"/>
      <c r="I68" s="989"/>
      <c r="J68" s="989"/>
      <c r="K68" s="989"/>
      <c r="L68" s="989"/>
      <c r="M68" s="989"/>
      <c r="N68" s="989"/>
      <c r="O68" s="989"/>
      <c r="P68" s="990"/>
      <c r="Q68" s="991">
        <v>1999</v>
      </c>
      <c r="R68" s="985"/>
      <c r="S68" s="985"/>
      <c r="T68" s="985"/>
      <c r="U68" s="985"/>
      <c r="V68" s="985">
        <v>1969</v>
      </c>
      <c r="W68" s="985"/>
      <c r="X68" s="985"/>
      <c r="Y68" s="985"/>
      <c r="Z68" s="985"/>
      <c r="AA68" s="985">
        <v>30</v>
      </c>
      <c r="AB68" s="985"/>
      <c r="AC68" s="985"/>
      <c r="AD68" s="985"/>
      <c r="AE68" s="985"/>
      <c r="AF68" s="985">
        <v>30</v>
      </c>
      <c r="AG68" s="985"/>
      <c r="AH68" s="985"/>
      <c r="AI68" s="985"/>
      <c r="AJ68" s="985"/>
      <c r="AK68" s="985" t="s">
        <v>578</v>
      </c>
      <c r="AL68" s="985"/>
      <c r="AM68" s="985"/>
      <c r="AN68" s="985"/>
      <c r="AO68" s="985"/>
      <c r="AP68" s="985" t="s">
        <v>578</v>
      </c>
      <c r="AQ68" s="985"/>
      <c r="AR68" s="985"/>
      <c r="AS68" s="985"/>
      <c r="AT68" s="985"/>
      <c r="AU68" s="985" t="s">
        <v>578</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573</v>
      </c>
      <c r="C69" s="975"/>
      <c r="D69" s="975"/>
      <c r="E69" s="975"/>
      <c r="F69" s="975"/>
      <c r="G69" s="975"/>
      <c r="H69" s="975"/>
      <c r="I69" s="975"/>
      <c r="J69" s="975"/>
      <c r="K69" s="975"/>
      <c r="L69" s="975"/>
      <c r="M69" s="975"/>
      <c r="N69" s="975"/>
      <c r="O69" s="975"/>
      <c r="P69" s="976"/>
      <c r="Q69" s="977">
        <v>1609</v>
      </c>
      <c r="R69" s="971"/>
      <c r="S69" s="971"/>
      <c r="T69" s="971"/>
      <c r="U69" s="971"/>
      <c r="V69" s="971">
        <v>1467</v>
      </c>
      <c r="W69" s="971"/>
      <c r="X69" s="971"/>
      <c r="Y69" s="971"/>
      <c r="Z69" s="971"/>
      <c r="AA69" s="971">
        <v>141</v>
      </c>
      <c r="AB69" s="971"/>
      <c r="AC69" s="971"/>
      <c r="AD69" s="971"/>
      <c r="AE69" s="971"/>
      <c r="AF69" s="971">
        <v>141</v>
      </c>
      <c r="AG69" s="971"/>
      <c r="AH69" s="971"/>
      <c r="AI69" s="971"/>
      <c r="AJ69" s="971"/>
      <c r="AK69" s="971" t="s">
        <v>578</v>
      </c>
      <c r="AL69" s="971"/>
      <c r="AM69" s="971"/>
      <c r="AN69" s="971"/>
      <c r="AO69" s="971"/>
      <c r="AP69" s="971" t="s">
        <v>578</v>
      </c>
      <c r="AQ69" s="971"/>
      <c r="AR69" s="971"/>
      <c r="AS69" s="971"/>
      <c r="AT69" s="971"/>
      <c r="AU69" s="971" t="s">
        <v>578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574</v>
      </c>
      <c r="C70" s="975"/>
      <c r="D70" s="975"/>
      <c r="E70" s="975"/>
      <c r="F70" s="975"/>
      <c r="G70" s="975"/>
      <c r="H70" s="975"/>
      <c r="I70" s="975"/>
      <c r="J70" s="975"/>
      <c r="K70" s="975"/>
      <c r="L70" s="975"/>
      <c r="M70" s="975"/>
      <c r="N70" s="975"/>
      <c r="O70" s="975"/>
      <c r="P70" s="976"/>
      <c r="Q70" s="977">
        <v>456917</v>
      </c>
      <c r="R70" s="971"/>
      <c r="S70" s="971"/>
      <c r="T70" s="971"/>
      <c r="U70" s="971"/>
      <c r="V70" s="971">
        <v>456118</v>
      </c>
      <c r="W70" s="971"/>
      <c r="X70" s="971"/>
      <c r="Y70" s="971"/>
      <c r="Z70" s="971"/>
      <c r="AA70" s="971">
        <v>799</v>
      </c>
      <c r="AB70" s="971"/>
      <c r="AC70" s="971"/>
      <c r="AD70" s="971"/>
      <c r="AE70" s="971"/>
      <c r="AF70" s="971">
        <v>794</v>
      </c>
      <c r="AG70" s="971"/>
      <c r="AH70" s="971"/>
      <c r="AI70" s="971"/>
      <c r="AJ70" s="971"/>
      <c r="AK70" s="971">
        <v>892</v>
      </c>
      <c r="AL70" s="971"/>
      <c r="AM70" s="971"/>
      <c r="AN70" s="971"/>
      <c r="AO70" s="971"/>
      <c r="AP70" s="971" t="s">
        <v>578</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575</v>
      </c>
      <c r="C71" s="975"/>
      <c r="D71" s="975"/>
      <c r="E71" s="975"/>
      <c r="F71" s="975"/>
      <c r="G71" s="975"/>
      <c r="H71" s="975"/>
      <c r="I71" s="975"/>
      <c r="J71" s="975"/>
      <c r="K71" s="975"/>
      <c r="L71" s="975"/>
      <c r="M71" s="975"/>
      <c r="N71" s="975"/>
      <c r="O71" s="975"/>
      <c r="P71" s="976"/>
      <c r="Q71" s="977">
        <v>28832</v>
      </c>
      <c r="R71" s="971"/>
      <c r="S71" s="971"/>
      <c r="T71" s="971"/>
      <c r="U71" s="971"/>
      <c r="V71" s="971">
        <v>26141</v>
      </c>
      <c r="W71" s="971"/>
      <c r="X71" s="971"/>
      <c r="Y71" s="971"/>
      <c r="Z71" s="971"/>
      <c r="AA71" s="971">
        <v>2691</v>
      </c>
      <c r="AB71" s="971"/>
      <c r="AC71" s="971"/>
      <c r="AD71" s="971"/>
      <c r="AE71" s="971"/>
      <c r="AF71" s="971">
        <v>36115</v>
      </c>
      <c r="AG71" s="971"/>
      <c r="AH71" s="971"/>
      <c r="AI71" s="971"/>
      <c r="AJ71" s="971"/>
      <c r="AK71" s="971" t="s">
        <v>578</v>
      </c>
      <c r="AL71" s="971"/>
      <c r="AM71" s="971"/>
      <c r="AN71" s="971"/>
      <c r="AO71" s="971"/>
      <c r="AP71" s="971">
        <v>55247</v>
      </c>
      <c r="AQ71" s="971"/>
      <c r="AR71" s="971"/>
      <c r="AS71" s="971"/>
      <c r="AT71" s="971"/>
      <c r="AU71" s="971">
        <v>2025</v>
      </c>
      <c r="AV71" s="971"/>
      <c r="AW71" s="971"/>
      <c r="AX71" s="971"/>
      <c r="AY71" s="971"/>
      <c r="AZ71" s="972" t="s">
        <v>577</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576</v>
      </c>
      <c r="C72" s="975"/>
      <c r="D72" s="975"/>
      <c r="E72" s="975"/>
      <c r="F72" s="975"/>
      <c r="G72" s="975"/>
      <c r="H72" s="975"/>
      <c r="I72" s="975"/>
      <c r="J72" s="975"/>
      <c r="K72" s="975"/>
      <c r="L72" s="975"/>
      <c r="M72" s="975"/>
      <c r="N72" s="975"/>
      <c r="O72" s="975"/>
      <c r="P72" s="976"/>
      <c r="Q72" s="977">
        <v>3013</v>
      </c>
      <c r="R72" s="971"/>
      <c r="S72" s="971"/>
      <c r="T72" s="971"/>
      <c r="U72" s="971"/>
      <c r="V72" s="971">
        <v>2588</v>
      </c>
      <c r="W72" s="971"/>
      <c r="X72" s="971"/>
      <c r="Y72" s="971"/>
      <c r="Z72" s="971"/>
      <c r="AA72" s="971">
        <v>425</v>
      </c>
      <c r="AB72" s="971"/>
      <c r="AC72" s="971"/>
      <c r="AD72" s="971"/>
      <c r="AE72" s="971"/>
      <c r="AF72" s="971">
        <v>3544</v>
      </c>
      <c r="AG72" s="971"/>
      <c r="AH72" s="971"/>
      <c r="AI72" s="971"/>
      <c r="AJ72" s="971"/>
      <c r="AK72" s="971" t="s">
        <v>578</v>
      </c>
      <c r="AL72" s="971"/>
      <c r="AM72" s="971"/>
      <c r="AN72" s="971"/>
      <c r="AO72" s="971"/>
      <c r="AP72" s="971">
        <v>9249</v>
      </c>
      <c r="AQ72" s="971"/>
      <c r="AR72" s="971"/>
      <c r="AS72" s="971"/>
      <c r="AT72" s="971"/>
      <c r="AU72" s="971" t="s">
        <v>578</v>
      </c>
      <c r="AV72" s="971"/>
      <c r="AW72" s="971"/>
      <c r="AX72" s="971"/>
      <c r="AY72" s="971"/>
      <c r="AZ72" s="972" t="s">
        <v>577</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84"/>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83"/>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84"/>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83"/>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82"/>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40624</v>
      </c>
      <c r="AG88" s="959"/>
      <c r="AH88" s="959"/>
      <c r="AI88" s="959"/>
      <c r="AJ88" s="959"/>
      <c r="AK88" s="963"/>
      <c r="AL88" s="963"/>
      <c r="AM88" s="963"/>
      <c r="AN88" s="963"/>
      <c r="AO88" s="963"/>
      <c r="AP88" s="959">
        <v>64496</v>
      </c>
      <c r="AQ88" s="959"/>
      <c r="AR88" s="959"/>
      <c r="AS88" s="959"/>
      <c r="AT88" s="959"/>
      <c r="AU88" s="959">
        <v>2025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616</v>
      </c>
      <c r="CS102" s="953"/>
      <c r="CT102" s="953"/>
      <c r="CU102" s="953"/>
      <c r="CV102" s="954"/>
      <c r="CW102" s="952">
        <v>117</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5449342</v>
      </c>
      <c r="AB110" s="889"/>
      <c r="AC110" s="889"/>
      <c r="AD110" s="889"/>
      <c r="AE110" s="890"/>
      <c r="AF110" s="891">
        <v>5629111</v>
      </c>
      <c r="AG110" s="889"/>
      <c r="AH110" s="889"/>
      <c r="AI110" s="889"/>
      <c r="AJ110" s="890"/>
      <c r="AK110" s="891">
        <v>5424966</v>
      </c>
      <c r="AL110" s="889"/>
      <c r="AM110" s="889"/>
      <c r="AN110" s="889"/>
      <c r="AO110" s="890"/>
      <c r="AP110" s="892">
        <v>31.4</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49168039</v>
      </c>
      <c r="BR110" s="842"/>
      <c r="BS110" s="842"/>
      <c r="BT110" s="842"/>
      <c r="BU110" s="842"/>
      <c r="BV110" s="842">
        <v>47618884</v>
      </c>
      <c r="BW110" s="842"/>
      <c r="BX110" s="842"/>
      <c r="BY110" s="842"/>
      <c r="BZ110" s="842"/>
      <c r="CA110" s="842">
        <v>47681515</v>
      </c>
      <c r="CB110" s="842"/>
      <c r="CC110" s="842"/>
      <c r="CD110" s="842"/>
      <c r="CE110" s="842"/>
      <c r="CF110" s="866">
        <v>275.8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58352</v>
      </c>
      <c r="BR111" s="817"/>
      <c r="BS111" s="817"/>
      <c r="BT111" s="817"/>
      <c r="BU111" s="817"/>
      <c r="BV111" s="817">
        <v>40340</v>
      </c>
      <c r="BW111" s="817"/>
      <c r="BX111" s="817"/>
      <c r="BY111" s="817"/>
      <c r="BZ111" s="817"/>
      <c r="CA111" s="817">
        <v>29728</v>
      </c>
      <c r="CB111" s="817"/>
      <c r="CC111" s="817"/>
      <c r="CD111" s="817"/>
      <c r="CE111" s="817"/>
      <c r="CF111" s="875">
        <v>0.2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15046790</v>
      </c>
      <c r="BR112" s="817"/>
      <c r="BS112" s="817"/>
      <c r="BT112" s="817"/>
      <c r="BU112" s="817"/>
      <c r="BV112" s="817">
        <v>14546804</v>
      </c>
      <c r="BW112" s="817"/>
      <c r="BX112" s="817"/>
      <c r="BY112" s="817"/>
      <c r="BZ112" s="817"/>
      <c r="CA112" s="817">
        <v>11234403</v>
      </c>
      <c r="CB112" s="817"/>
      <c r="CC112" s="817"/>
      <c r="CD112" s="817"/>
      <c r="CE112" s="817"/>
      <c r="CF112" s="875">
        <v>65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1016870</v>
      </c>
      <c r="AB113" s="919"/>
      <c r="AC113" s="919"/>
      <c r="AD113" s="919"/>
      <c r="AE113" s="920"/>
      <c r="AF113" s="921">
        <v>1121768</v>
      </c>
      <c r="AG113" s="919"/>
      <c r="AH113" s="919"/>
      <c r="AI113" s="919"/>
      <c r="AJ113" s="920"/>
      <c r="AK113" s="921">
        <v>954571</v>
      </c>
      <c r="AL113" s="919"/>
      <c r="AM113" s="919"/>
      <c r="AN113" s="919"/>
      <c r="AO113" s="920"/>
      <c r="AP113" s="922">
        <v>5.5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v>2024870</v>
      </c>
      <c r="CB113" s="817"/>
      <c r="CC113" s="817"/>
      <c r="CD113" s="817"/>
      <c r="CE113" s="817"/>
      <c r="CF113" s="875">
        <v>11.7</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52659</v>
      </c>
      <c r="DH113" s="780"/>
      <c r="DI113" s="780"/>
      <c r="DJ113" s="780"/>
      <c r="DK113" s="781"/>
      <c r="DL113" s="782">
        <v>37911</v>
      </c>
      <c r="DM113" s="780"/>
      <c r="DN113" s="780"/>
      <c r="DO113" s="780"/>
      <c r="DP113" s="781"/>
      <c r="DQ113" s="782">
        <v>28853</v>
      </c>
      <c r="DR113" s="780"/>
      <c r="DS113" s="780"/>
      <c r="DT113" s="780"/>
      <c r="DU113" s="781"/>
      <c r="DV113" s="824">
        <v>0.2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3284</v>
      </c>
      <c r="AB114" s="780"/>
      <c r="AC114" s="780"/>
      <c r="AD114" s="780"/>
      <c r="AE114" s="781"/>
      <c r="AF114" s="782" t="s">
        <v>122</v>
      </c>
      <c r="AG114" s="780"/>
      <c r="AH114" s="780"/>
      <c r="AI114" s="780"/>
      <c r="AJ114" s="781"/>
      <c r="AK114" s="782">
        <v>206691</v>
      </c>
      <c r="AL114" s="780"/>
      <c r="AM114" s="780"/>
      <c r="AN114" s="780"/>
      <c r="AO114" s="781"/>
      <c r="AP114" s="824">
        <v>1.2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4970566</v>
      </c>
      <c r="BR114" s="817"/>
      <c r="BS114" s="817"/>
      <c r="BT114" s="817"/>
      <c r="BU114" s="817"/>
      <c r="BV114" s="817">
        <v>4848812</v>
      </c>
      <c r="BW114" s="817"/>
      <c r="BX114" s="817"/>
      <c r="BY114" s="817"/>
      <c r="BZ114" s="817"/>
      <c r="CA114" s="817">
        <v>4864615</v>
      </c>
      <c r="CB114" s="817"/>
      <c r="CC114" s="817"/>
      <c r="CD114" s="817"/>
      <c r="CE114" s="817"/>
      <c r="CF114" s="875">
        <v>28.1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22975</v>
      </c>
      <c r="AB115" s="919"/>
      <c r="AC115" s="919"/>
      <c r="AD115" s="919"/>
      <c r="AE115" s="920"/>
      <c r="AF115" s="921">
        <v>19333</v>
      </c>
      <c r="AG115" s="919"/>
      <c r="AH115" s="919"/>
      <c r="AI115" s="919"/>
      <c r="AJ115" s="920"/>
      <c r="AK115" s="921">
        <v>11520</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1194</v>
      </c>
      <c r="BR115" s="817"/>
      <c r="BS115" s="817"/>
      <c r="BT115" s="817"/>
      <c r="BU115" s="817"/>
      <c r="BV115" s="817">
        <v>2474</v>
      </c>
      <c r="BW115" s="817"/>
      <c r="BX115" s="817"/>
      <c r="BY115" s="817"/>
      <c r="BZ115" s="817"/>
      <c r="CA115" s="817">
        <v>3</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274</v>
      </c>
      <c r="AB116" s="780"/>
      <c r="AC116" s="780"/>
      <c r="AD116" s="780"/>
      <c r="AE116" s="781"/>
      <c r="AF116" s="782">
        <v>570</v>
      </c>
      <c r="AG116" s="780"/>
      <c r="AH116" s="780"/>
      <c r="AI116" s="780"/>
      <c r="AJ116" s="781"/>
      <c r="AK116" s="782">
        <v>656</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6492745</v>
      </c>
      <c r="AB117" s="903"/>
      <c r="AC117" s="903"/>
      <c r="AD117" s="903"/>
      <c r="AE117" s="904"/>
      <c r="AF117" s="905">
        <v>6770782</v>
      </c>
      <c r="AG117" s="903"/>
      <c r="AH117" s="903"/>
      <c r="AI117" s="903"/>
      <c r="AJ117" s="904"/>
      <c r="AK117" s="905">
        <v>6598404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69244941</v>
      </c>
      <c r="BR119" s="845"/>
      <c r="BS119" s="845"/>
      <c r="BT119" s="845"/>
      <c r="BU119" s="845"/>
      <c r="BV119" s="845">
        <v>67057314</v>
      </c>
      <c r="BW119" s="845"/>
      <c r="BX119" s="845"/>
      <c r="BY119" s="845"/>
      <c r="BZ119" s="845"/>
      <c r="CA119" s="845">
        <v>65835134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5693</v>
      </c>
      <c r="DH119" s="764"/>
      <c r="DI119" s="764"/>
      <c r="DJ119" s="764"/>
      <c r="DK119" s="765"/>
      <c r="DL119" s="766">
        <v>2429</v>
      </c>
      <c r="DM119" s="764"/>
      <c r="DN119" s="764"/>
      <c r="DO119" s="764"/>
      <c r="DP119" s="765"/>
      <c r="DQ119" s="766">
        <v>875</v>
      </c>
      <c r="DR119" s="764"/>
      <c r="DS119" s="764"/>
      <c r="DT119" s="764"/>
      <c r="DU119" s="765"/>
      <c r="DV119" s="848">
        <v>0</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13420465</v>
      </c>
      <c r="BR120" s="842"/>
      <c r="BS120" s="842"/>
      <c r="BT120" s="842"/>
      <c r="BU120" s="842"/>
      <c r="BV120" s="842">
        <v>14034757</v>
      </c>
      <c r="BW120" s="842"/>
      <c r="BX120" s="842"/>
      <c r="BY120" s="842"/>
      <c r="BZ120" s="842"/>
      <c r="CA120" s="842">
        <v>11494647</v>
      </c>
      <c r="CB120" s="842"/>
      <c r="CC120" s="842"/>
      <c r="CD120" s="842"/>
      <c r="CE120" s="842"/>
      <c r="CF120" s="866">
        <v>66.5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11427922</v>
      </c>
      <c r="DH120" s="842"/>
      <c r="DI120" s="842"/>
      <c r="DJ120" s="842"/>
      <c r="DK120" s="842"/>
      <c r="DL120" s="842">
        <v>11048464</v>
      </c>
      <c r="DM120" s="842"/>
      <c r="DN120" s="842"/>
      <c r="DO120" s="842"/>
      <c r="DP120" s="842"/>
      <c r="DQ120" s="842">
        <v>10638387</v>
      </c>
      <c r="DR120" s="842"/>
      <c r="DS120" s="842"/>
      <c r="DT120" s="842"/>
      <c r="DU120" s="842"/>
      <c r="DV120" s="843">
        <v>61.5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17391</v>
      </c>
      <c r="AB121" s="780"/>
      <c r="AC121" s="780"/>
      <c r="AD121" s="780"/>
      <c r="AE121" s="781"/>
      <c r="AF121" s="782">
        <v>15723</v>
      </c>
      <c r="AG121" s="780"/>
      <c r="AH121" s="780"/>
      <c r="AI121" s="780"/>
      <c r="AJ121" s="781"/>
      <c r="AK121" s="782">
        <v>9772</v>
      </c>
      <c r="AL121" s="780"/>
      <c r="AM121" s="780"/>
      <c r="AN121" s="780"/>
      <c r="AO121" s="781"/>
      <c r="AP121" s="824">
        <v>0.1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3994917</v>
      </c>
      <c r="BR121" s="817"/>
      <c r="BS121" s="817"/>
      <c r="BT121" s="817"/>
      <c r="BU121" s="817"/>
      <c r="BV121" s="817">
        <v>3526425</v>
      </c>
      <c r="BW121" s="817"/>
      <c r="BX121" s="817"/>
      <c r="BY121" s="817"/>
      <c r="BZ121" s="817"/>
      <c r="CA121" s="817">
        <v>3577994</v>
      </c>
      <c r="CB121" s="817"/>
      <c r="CC121" s="817"/>
      <c r="CD121" s="817"/>
      <c r="CE121" s="817"/>
      <c r="CF121" s="875">
        <v>20.7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611465</v>
      </c>
      <c r="DH121" s="817"/>
      <c r="DI121" s="817"/>
      <c r="DJ121" s="817"/>
      <c r="DK121" s="817"/>
      <c r="DL121" s="817">
        <v>489815</v>
      </c>
      <c r="DM121" s="817"/>
      <c r="DN121" s="817"/>
      <c r="DO121" s="817"/>
      <c r="DP121" s="817"/>
      <c r="DQ121" s="817">
        <v>595966</v>
      </c>
      <c r="DR121" s="817"/>
      <c r="DS121" s="817"/>
      <c r="DT121" s="817"/>
      <c r="DU121" s="817"/>
      <c r="DV121" s="794">
        <v>3.4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46512070</v>
      </c>
      <c r="BR122" s="845"/>
      <c r="BS122" s="845"/>
      <c r="BT122" s="845"/>
      <c r="BU122" s="845"/>
      <c r="BV122" s="845">
        <v>45576666</v>
      </c>
      <c r="BW122" s="845"/>
      <c r="BX122" s="845"/>
      <c r="BY122" s="845"/>
      <c r="BZ122" s="845"/>
      <c r="CA122" s="845">
        <v>45262076</v>
      </c>
      <c r="CB122" s="845"/>
      <c r="CC122" s="845"/>
      <c r="CD122" s="845"/>
      <c r="CE122" s="845"/>
      <c r="CF122" s="846">
        <v>261.8</v>
      </c>
      <c r="CG122" s="847"/>
      <c r="CH122" s="847"/>
      <c r="CI122" s="847"/>
      <c r="CJ122" s="847"/>
      <c r="CK122" s="869"/>
      <c r="CL122" s="855"/>
      <c r="CM122" s="855"/>
      <c r="CN122" s="855"/>
      <c r="CO122" s="856"/>
      <c r="CP122" s="835" t="s">
        <v>450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v>88</v>
      </c>
      <c r="DM122" s="817"/>
      <c r="DN122" s="817"/>
      <c r="DO122" s="817"/>
      <c r="DP122" s="817"/>
      <c r="DQ122" s="817">
        <v>50</v>
      </c>
      <c r="DR122" s="817"/>
      <c r="DS122" s="817"/>
      <c r="DT122" s="817"/>
      <c r="DU122" s="817"/>
      <c r="DV122" s="794">
        <v>0</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63927452</v>
      </c>
      <c r="BR123" s="833"/>
      <c r="BS123" s="833"/>
      <c r="BT123" s="833"/>
      <c r="BU123" s="833"/>
      <c r="BV123" s="833">
        <v>63137848</v>
      </c>
      <c r="BW123" s="833"/>
      <c r="BX123" s="833"/>
      <c r="BY123" s="833"/>
      <c r="BZ123" s="833"/>
      <c r="CA123" s="833">
        <v>60334717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30.1</v>
      </c>
      <c r="BR124" s="831"/>
      <c r="BS124" s="831"/>
      <c r="BT124" s="831"/>
      <c r="BU124" s="831"/>
      <c r="BV124" s="831">
        <v>23</v>
      </c>
      <c r="BW124" s="831"/>
      <c r="BX124" s="831"/>
      <c r="BY124" s="831"/>
      <c r="BZ124" s="831"/>
      <c r="CA124" s="831">
        <v>31.8</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3007403</v>
      </c>
      <c r="DH124" s="764"/>
      <c r="DI124" s="764"/>
      <c r="DJ124" s="764"/>
      <c r="DK124" s="765"/>
      <c r="DL124" s="766">
        <v>3008437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4764</v>
      </c>
      <c r="AB126" s="780"/>
      <c r="AC126" s="780"/>
      <c r="AD126" s="780"/>
      <c r="AE126" s="781"/>
      <c r="AF126" s="782">
        <v>3443</v>
      </c>
      <c r="AG126" s="780"/>
      <c r="AH126" s="780"/>
      <c r="AI126" s="780"/>
      <c r="AJ126" s="781"/>
      <c r="AK126" s="782">
        <v>1597</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820</v>
      </c>
      <c r="AB127" s="780"/>
      <c r="AC127" s="780"/>
      <c r="AD127" s="780"/>
      <c r="AE127" s="781"/>
      <c r="AF127" s="782">
        <v>167</v>
      </c>
      <c r="AG127" s="780"/>
      <c r="AH127" s="780"/>
      <c r="AI127" s="780"/>
      <c r="AJ127" s="781"/>
      <c r="AK127" s="782">
        <v>151</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381096</v>
      </c>
      <c r="AB128" s="801"/>
      <c r="AC128" s="801"/>
      <c r="AD128" s="801"/>
      <c r="AE128" s="802"/>
      <c r="AF128" s="803">
        <v>364919</v>
      </c>
      <c r="AG128" s="801"/>
      <c r="AH128" s="801"/>
      <c r="AI128" s="801"/>
      <c r="AJ128" s="802"/>
      <c r="AK128" s="803">
        <v>330833</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1194</v>
      </c>
      <c r="DH128" s="791"/>
      <c r="DI128" s="791"/>
      <c r="DJ128" s="791"/>
      <c r="DK128" s="791"/>
      <c r="DL128" s="791">
        <v>2474</v>
      </c>
      <c r="DM128" s="791"/>
      <c r="DN128" s="791"/>
      <c r="DO128" s="791"/>
      <c r="DP128" s="791"/>
      <c r="DQ128" s="791">
        <v>3</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22597019</v>
      </c>
      <c r="AB129" s="780"/>
      <c r="AC129" s="780"/>
      <c r="AD129" s="780"/>
      <c r="AE129" s="781"/>
      <c r="AF129" s="782">
        <v>22059723</v>
      </c>
      <c r="AG129" s="780"/>
      <c r="AH129" s="780"/>
      <c r="AI129" s="780"/>
      <c r="AJ129" s="781"/>
      <c r="AK129" s="782">
        <v>22291084</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17.29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4948447</v>
      </c>
      <c r="AB130" s="780"/>
      <c r="AC130" s="780"/>
      <c r="AD130" s="780"/>
      <c r="AE130" s="781"/>
      <c r="AF130" s="782">
        <v>5038677</v>
      </c>
      <c r="AG130" s="780"/>
      <c r="AH130" s="780"/>
      <c r="AI130" s="780"/>
      <c r="AJ130" s="781"/>
      <c r="AK130" s="782">
        <v>5000976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17648572</v>
      </c>
      <c r="AB131" s="764"/>
      <c r="AC131" s="764"/>
      <c r="AD131" s="764"/>
      <c r="AE131" s="765"/>
      <c r="AF131" s="766">
        <v>17021046</v>
      </c>
      <c r="AG131" s="764"/>
      <c r="AH131" s="764"/>
      <c r="AI131" s="764"/>
      <c r="AJ131" s="765"/>
      <c r="AK131" s="766">
        <v>17290108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31.8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6.5909128509999997</v>
      </c>
      <c r="AB132" s="745"/>
      <c r="AC132" s="745"/>
      <c r="AD132" s="745"/>
      <c r="AE132" s="746"/>
      <c r="AF132" s="747">
        <v>8.0323265680000002</v>
      </c>
      <c r="AG132" s="745"/>
      <c r="AH132" s="745"/>
      <c r="AI132" s="745"/>
      <c r="AJ132" s="746"/>
      <c r="AK132" s="747">
        <v>7.3255470699999998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6.7</v>
      </c>
      <c r="AB133" s="724"/>
      <c r="AC133" s="724"/>
      <c r="AD133" s="724"/>
      <c r="AE133" s="725"/>
      <c r="AF133" s="723">
        <v>7</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eW7A8FrKlA2KBmzB7KQ1aTKgpzLbfZXFRIpPXcGoZL92CDmEESKDIExTemljOa6PE2I9CjIwKZTYHbUBjwWaw==" saltValue="m5325UTwIZfr38YpDuzK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3"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OjWBE/Eh2ZV/5EcvnDkZxjUBtfc1oLx6IYmySDR0X6HzBzCfrIYkpA+I5dYZsvmSpkppZg5Z809hmApvSlR8g==" saltValue="/a66DGJQGy5un0yx+id2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5Sc+Ozxll+OyRdifyraxrsCPebX4i4ZedVl3qeN1CK4gQ2E+bLzrBgbOioSYaOqcGqTzbimcMDxwcYpS/S7tQ==" saltValue="1SQRRbiWIW+o+23IVA8D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485</v>
      </c>
      <c r="AL9" s="1134"/>
      <c r="AM9" s="1134"/>
      <c r="AN9" s="1135"/>
      <c r="AO9" s="281">
        <v>5267954</v>
      </c>
      <c r="AP9" s="281">
        <v>108021</v>
      </c>
      <c r="AQ9" s="282">
        <v>88459</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486</v>
      </c>
      <c r="AL10" s="1134"/>
      <c r="AM10" s="1134"/>
      <c r="AN10" s="1135"/>
      <c r="AO10" s="284">
        <v>858153</v>
      </c>
      <c r="AP10" s="284">
        <v>17597</v>
      </c>
      <c r="AQ10" s="285">
        <v>6814</v>
      </c>
      <c r="AR10" s="286">
        <v>158.19999999999999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487</v>
      </c>
      <c r="AL11" s="1134"/>
      <c r="AM11" s="1134"/>
      <c r="AN11" s="1135"/>
      <c r="AO11" s="284" t="s">
        <v>488</v>
      </c>
      <c r="AP11" s="284" t="s">
        <v>488</v>
      </c>
      <c r="AQ11" s="285">
        <v>1610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489</v>
      </c>
      <c r="AL12" s="1134"/>
      <c r="AM12" s="1134"/>
      <c r="AN12" s="1135"/>
      <c r="AO12" s="284" t="s">
        <v>488</v>
      </c>
      <c r="AP12" s="284" t="s">
        <v>488</v>
      </c>
      <c r="AQ12" s="285">
        <v>24</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490</v>
      </c>
      <c r="AL13" s="1134"/>
      <c r="AM13" s="1134"/>
      <c r="AN13" s="1135"/>
      <c r="AO13" s="284">
        <v>226813</v>
      </c>
      <c r="AP13" s="284">
        <v>4651</v>
      </c>
      <c r="AQ13" s="285">
        <v>3854</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491</v>
      </c>
      <c r="AL14" s="1134"/>
      <c r="AM14" s="1134"/>
      <c r="AN14" s="1135"/>
      <c r="AO14" s="284">
        <v>88410</v>
      </c>
      <c r="AP14" s="284">
        <v>1813</v>
      </c>
      <c r="AQ14" s="285">
        <v>1979</v>
      </c>
      <c r="AR14" s="286">
        <v>-8.4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492</v>
      </c>
      <c r="AL15" s="1137"/>
      <c r="AM15" s="1137"/>
      <c r="AN15" s="1138"/>
      <c r="AO15" s="284">
        <v>-392747</v>
      </c>
      <c r="AP15" s="284">
        <v>-8053</v>
      </c>
      <c r="AQ15" s="285">
        <v>-5062</v>
      </c>
      <c r="AR15" s="286">
        <v>59.1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6048583</v>
      </c>
      <c r="AP16" s="284">
        <v>124028</v>
      </c>
      <c r="AQ16" s="285">
        <v>97678</v>
      </c>
      <c r="AR16" s="286">
        <v>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497</v>
      </c>
      <c r="AL21" s="1140"/>
      <c r="AM21" s="1140"/>
      <c r="AN21" s="1141"/>
      <c r="AO21" s="297">
        <v>9.6999999999999993</v>
      </c>
      <c r="AP21" s="298">
        <v>8.7899999999999991</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498</v>
      </c>
      <c r="AL22" s="1140"/>
      <c r="AM22" s="1140"/>
      <c r="AN22" s="1141"/>
      <c r="AO22" s="302">
        <v>97.1</v>
      </c>
      <c r="AP22" s="303">
        <v>97.7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499</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502</v>
      </c>
      <c r="AL32" s="1124"/>
      <c r="AM32" s="1124"/>
      <c r="AN32" s="1125"/>
      <c r="AO32" s="312">
        <v>5424966</v>
      </c>
      <c r="AP32" s="312">
        <v>111240</v>
      </c>
      <c r="AQ32" s="313">
        <v>63215</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503</v>
      </c>
      <c r="AL33" s="1124"/>
      <c r="AM33" s="1124"/>
      <c r="AN33" s="1125"/>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504</v>
      </c>
      <c r="AL34" s="1124"/>
      <c r="AM34" s="1124"/>
      <c r="AN34" s="1125"/>
      <c r="AO34" s="312" t="s">
        <v>488</v>
      </c>
      <c r="AP34" s="312" t="s">
        <v>488</v>
      </c>
      <c r="AQ34" s="313">
        <v>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505</v>
      </c>
      <c r="AL35" s="1124"/>
      <c r="AM35" s="1124"/>
      <c r="AN35" s="1125"/>
      <c r="AO35" s="312">
        <v>954571</v>
      </c>
      <c r="AP35" s="312">
        <v>19574</v>
      </c>
      <c r="AQ35" s="313">
        <v>15084</v>
      </c>
      <c r="AR35" s="314">
        <v>29.8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506</v>
      </c>
      <c r="AL36" s="1124"/>
      <c r="AM36" s="1124"/>
      <c r="AN36" s="1125"/>
      <c r="AO36" s="312">
        <v>206691</v>
      </c>
      <c r="AP36" s="312">
        <v>4238</v>
      </c>
      <c r="AQ36" s="313">
        <v>1958</v>
      </c>
      <c r="AR36" s="314">
        <v>116.4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507</v>
      </c>
      <c r="AL37" s="1124"/>
      <c r="AM37" s="1124"/>
      <c r="AN37" s="1125"/>
      <c r="AO37" s="312">
        <v>11520</v>
      </c>
      <c r="AP37" s="312">
        <v>236</v>
      </c>
      <c r="AQ37" s="313">
        <v>529</v>
      </c>
      <c r="AR37" s="314">
        <v>-55.4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508</v>
      </c>
      <c r="AL38" s="1127"/>
      <c r="AM38" s="1127"/>
      <c r="AN38" s="1128"/>
      <c r="AO38" s="315">
        <v>656</v>
      </c>
      <c r="AP38" s="315">
        <v>13</v>
      </c>
      <c r="AQ38" s="316">
        <v>2</v>
      </c>
      <c r="AR38" s="304">
        <v>550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509</v>
      </c>
      <c r="AL39" s="1127"/>
      <c r="AM39" s="1127"/>
      <c r="AN39" s="1128"/>
      <c r="AO39" s="312">
        <v>-330833</v>
      </c>
      <c r="AP39" s="312">
        <v>-6784</v>
      </c>
      <c r="AQ39" s="313">
        <v>-3177</v>
      </c>
      <c r="AR39" s="314">
        <v>113.5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510</v>
      </c>
      <c r="AL40" s="1124"/>
      <c r="AM40" s="1124"/>
      <c r="AN40" s="1125"/>
      <c r="AO40" s="312">
        <v>-5000976</v>
      </c>
      <c r="AP40" s="312">
        <v>-102546</v>
      </c>
      <c r="AQ40" s="313">
        <v>-54547</v>
      </c>
      <c r="AR40" s="314">
        <v>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1266595</v>
      </c>
      <c r="AP41" s="312">
        <v>25972</v>
      </c>
      <c r="AQ41" s="313">
        <v>23067</v>
      </c>
      <c r="AR41" s="314">
        <v>12.6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480</v>
      </c>
      <c r="AN49" s="1118" t="s">
        <v>513</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3758446</v>
      </c>
      <c r="AN51" s="334">
        <v>72445</v>
      </c>
      <c r="AO51" s="335">
        <v>-16.100000000000001</v>
      </c>
      <c r="AP51" s="336">
        <v>70166</v>
      </c>
      <c r="AQ51" s="337">
        <v>1.4</v>
      </c>
      <c r="AR51" s="338">
        <v>-17.5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2755662</v>
      </c>
      <c r="AN52" s="342">
        <v>53116</v>
      </c>
      <c r="AO52" s="343">
        <v>-1</v>
      </c>
      <c r="AP52" s="344">
        <v>36115</v>
      </c>
      <c r="AQ52" s="345">
        <v>-6.2</v>
      </c>
      <c r="AR52" s="346">
        <v>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4972232</v>
      </c>
      <c r="AN53" s="334">
        <v>97049</v>
      </c>
      <c r="AO53" s="335">
        <v>34</v>
      </c>
      <c r="AP53" s="336">
        <v>70329</v>
      </c>
      <c r="AQ53" s="337">
        <v>0.2</v>
      </c>
      <c r="AR53" s="338">
        <v>33.799999999999997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3104549</v>
      </c>
      <c r="AN54" s="342">
        <v>60595</v>
      </c>
      <c r="AO54" s="343">
        <v>14.1</v>
      </c>
      <c r="AP54" s="344">
        <v>39403</v>
      </c>
      <c r="AQ54" s="345">
        <v>9.1</v>
      </c>
      <c r="AR54" s="346">
        <v>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4183232</v>
      </c>
      <c r="AN55" s="334">
        <v>83004</v>
      </c>
      <c r="AO55" s="335">
        <v>-14.5</v>
      </c>
      <c r="AP55" s="336">
        <v>71871</v>
      </c>
      <c r="AQ55" s="337">
        <v>2.2000000000000002</v>
      </c>
      <c r="AR55" s="338">
        <v>-16.7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2644407</v>
      </c>
      <c r="AN56" s="342">
        <v>52470</v>
      </c>
      <c r="AO56" s="343">
        <v>-13.4</v>
      </c>
      <c r="AP56" s="344">
        <v>38232</v>
      </c>
      <c r="AQ56" s="345">
        <v>-3</v>
      </c>
      <c r="AR56" s="346">
        <v>-10.4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5036955</v>
      </c>
      <c r="AN57" s="334">
        <v>101640</v>
      </c>
      <c r="AO57" s="335">
        <v>22.5</v>
      </c>
      <c r="AP57" s="336">
        <v>71807</v>
      </c>
      <c r="AQ57" s="337">
        <v>-0.1</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3157431</v>
      </c>
      <c r="AN58" s="342">
        <v>63713</v>
      </c>
      <c r="AO58" s="343">
        <v>21.4</v>
      </c>
      <c r="AP58" s="344">
        <v>37333</v>
      </c>
      <c r="AQ58" s="345">
        <v>-2.4</v>
      </c>
      <c r="AR58" s="346">
        <v>23.8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7092030</v>
      </c>
      <c r="AN59" s="334">
        <v>145424</v>
      </c>
      <c r="AO59" s="335">
        <v>43.1</v>
      </c>
      <c r="AP59" s="336">
        <v>80821</v>
      </c>
      <c r="AQ59" s="337">
        <v>12.6</v>
      </c>
      <c r="AR59" s="338">
        <v>30.5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4774890</v>
      </c>
      <c r="AN60" s="342">
        <v>97910</v>
      </c>
      <c r="AO60" s="343">
        <v>53.7</v>
      </c>
      <c r="AP60" s="344">
        <v>49586</v>
      </c>
      <c r="AQ60" s="345">
        <v>32.799999999999997</v>
      </c>
      <c r="AR60" s="346">
        <v>20.9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5008579</v>
      </c>
      <c r="AN61" s="349">
        <v>99912</v>
      </c>
      <c r="AO61" s="350">
        <v>13.8</v>
      </c>
      <c r="AP61" s="351">
        <v>72999</v>
      </c>
      <c r="AQ61" s="352">
        <v>3.3</v>
      </c>
      <c r="AR61" s="338">
        <v>10.5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3287388</v>
      </c>
      <c r="AN62" s="342">
        <v>65561</v>
      </c>
      <c r="AO62" s="343">
        <v>15</v>
      </c>
      <c r="AP62" s="344">
        <v>40134</v>
      </c>
      <c r="AQ62" s="345">
        <v>6.1</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GGIZ0gpO5hzNsj3+v7C1ebjBZ5BwiXoQWBW2lD4oaH1ylURIU/w8laF/kWsVxkghE+qgE5ZbqgPpbSOg0Ex+A==" saltValue="1aDYp+H3aE3CJqhOLfrj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Mglqd+1qpHt2uqYwT6y3ttguVRhnHNmfb36EPHg2lYIWXkmschDs8ANDJ32oSglbvytLfGdBkz6zaKVsbWG02Q==" saltValue="SghCf84oKe95rR6LBxPh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qM93Ze7DtBDRkGDqz7ME7z5+K3cSbh35M3liXZuNcSUAiyUcrCQqWuOlnvFtFGFT8K3iJXp2lMqD1/c8Mha8g==" saltValue="E2TXfATxIOWVKmAPSMMY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2" t="s">
        <v>3</v>
      </c>
      <c r="D47" s="1142"/>
      <c r="E47" s="1143"/>
      <c r="F47" s="11">
        <v>13.97</v>
      </c>
      <c r="G47" s="12">
        <v>13.13</v>
      </c>
      <c r="H47" s="12">
        <v>12.78</v>
      </c>
      <c r="I47" s="12">
        <v>13.65</v>
      </c>
      <c r="J47" s="13">
        <v>14.18</v>
      </c>
    </row>
    <row r="48" spans="2:10" ht="57.75" customHeight="1" x14ac:dyDescent="0.15">
      <c r="B48" s="14"/>
      <c r="C48" s="1144" t="s">
        <v>4</v>
      </c>
      <c r="D48" s="1144"/>
      <c r="E48" s="1145"/>
      <c r="F48" s="15">
        <v>2.52</v>
      </c>
      <c r="G48" s="16">
        <v>3.19</v>
      </c>
      <c r="H48" s="16">
        <v>5.8</v>
      </c>
      <c r="I48" s="16">
        <v>4.8499999999999996</v>
      </c>
      <c r="J48" s="17">
        <v>3.94</v>
      </c>
    </row>
    <row r="49" spans="2:10" ht="57.75" customHeight="1" thickBot="1" x14ac:dyDescent="0.2">
      <c r="B49" s="18"/>
      <c r="C49" s="1146" t="s">
        <v>5</v>
      </c>
      <c r="D49" s="1146"/>
      <c r="E49" s="1147"/>
      <c r="F49" s="19">
        <v>2.52</v>
      </c>
      <c r="G49" s="20">
        <v>3.68</v>
      </c>
      <c r="H49" s="20">
        <v>7.14</v>
      </c>
      <c r="I49" s="20">
        <v>3.03</v>
      </c>
      <c r="J49" s="21">
        <v>4.3099999999999996</v>
      </c>
    </row>
    <row r="50" spans="2:10" x14ac:dyDescent="0.15"/>
  </sheetData>
  <sheetProtection algorithmName="SHA-512" hashValue="0C0Yt7KIonJJXkGh7usSxGhS1pzYHOROxqhZlq7zP85Vo5rXA2axV63xP72TU3bu6YQ9+Piie54JEE5BGhf2LQ==" saltValue="oI4k2ZmneBJERgxkasN7y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4" t="s">
        <v>532</v>
      </c>
      <c r="D34" s="1154"/>
      <c r="E34" s="1155"/>
      <c r="F34" s="32">
        <v>0</v>
      </c>
      <c r="G34" s="33">
        <v>0.01</v>
      </c>
      <c r="H34" s="33">
        <v>0.3</v>
      </c>
      <c r="I34" s="33">
        <v>0.1</v>
      </c>
      <c r="J34" s="34" t="s">
        <v>533</v>
      </c>
      <c r="K34" s="22"/>
      <c r="L34" s="22"/>
      <c r="M34" s="22"/>
      <c r="N34" s="22"/>
      <c r="O34" s="22"/>
      <c r="P34" s="22"/>
    </row>
    <row r="35" spans="1:16" ht="39" customHeight="1" x14ac:dyDescent="0.15">
      <c r="A35" s="22"/>
      <c r="B35" s="35"/>
      <c r="C35" s="1148" t="s">
        <v>534</v>
      </c>
      <c r="D35" s="1149"/>
      <c r="E35" s="1150"/>
      <c r="F35" s="36">
        <v>13.91</v>
      </c>
      <c r="G35" s="37">
        <v>17.86</v>
      </c>
      <c r="H35" s="37">
        <v>17.559999999999999</v>
      </c>
      <c r="I35" s="37">
        <v>14.59</v>
      </c>
      <c r="J35" s="38">
        <v>13.02</v>
      </c>
      <c r="K35" s="22"/>
      <c r="L35" s="22"/>
      <c r="M35" s="22"/>
      <c r="N35" s="22"/>
      <c r="O35" s="22"/>
      <c r="P35" s="22"/>
    </row>
    <row r="36" spans="1:16" ht="39" customHeight="1" x14ac:dyDescent="0.15">
      <c r="A36" s="22"/>
      <c r="B36" s="35"/>
      <c r="C36" s="1148" t="s">
        <v>535</v>
      </c>
      <c r="D36" s="1149"/>
      <c r="E36" s="1150"/>
      <c r="F36" s="36">
        <v>2.5099999999999998</v>
      </c>
      <c r="G36" s="37">
        <v>3.18</v>
      </c>
      <c r="H36" s="37">
        <v>5.79</v>
      </c>
      <c r="I36" s="37">
        <v>4.84</v>
      </c>
      <c r="J36" s="38">
        <v>3.94</v>
      </c>
      <c r="K36" s="22"/>
      <c r="L36" s="22"/>
      <c r="M36" s="22"/>
      <c r="N36" s="22"/>
      <c r="O36" s="22"/>
      <c r="P36" s="22"/>
    </row>
    <row r="37" spans="1:16" ht="39" customHeight="1" x14ac:dyDescent="0.15">
      <c r="A37" s="22"/>
      <c r="B37" s="35"/>
      <c r="C37" s="1148" t="s">
        <v>536</v>
      </c>
      <c r="D37" s="1149"/>
      <c r="E37" s="1150"/>
      <c r="F37" s="36">
        <v>0.78</v>
      </c>
      <c r="G37" s="37">
        <v>0.98</v>
      </c>
      <c r="H37" s="37">
        <v>1.19</v>
      </c>
      <c r="I37" s="37">
        <v>1.1599999999999999</v>
      </c>
      <c r="J37" s="38">
        <v>0.99</v>
      </c>
      <c r="K37" s="22"/>
      <c r="L37" s="22"/>
      <c r="M37" s="22"/>
      <c r="N37" s="22"/>
      <c r="O37" s="22"/>
      <c r="P37" s="22"/>
    </row>
    <row r="38" spans="1:16" ht="39" customHeight="1" x14ac:dyDescent="0.15">
      <c r="A38" s="22"/>
      <c r="B38" s="35"/>
      <c r="C38" s="1148" t="s">
        <v>537</v>
      </c>
      <c r="D38" s="1149"/>
      <c r="E38" s="1150"/>
      <c r="F38" s="36">
        <v>0.4</v>
      </c>
      <c r="G38" s="37">
        <v>0.39</v>
      </c>
      <c r="H38" s="37">
        <v>0.64</v>
      </c>
      <c r="I38" s="37">
        <v>0.55000000000000004</v>
      </c>
      <c r="J38" s="38">
        <v>0.56999999999999995</v>
      </c>
      <c r="K38" s="22"/>
      <c r="L38" s="22"/>
      <c r="M38" s="22"/>
      <c r="N38" s="22"/>
      <c r="O38" s="22"/>
      <c r="P38" s="22"/>
    </row>
    <row r="39" spans="1:16" ht="39" customHeight="1" x14ac:dyDescent="0.15">
      <c r="A39" s="22"/>
      <c r="B39" s="35"/>
      <c r="C39" s="1148" t="s">
        <v>538</v>
      </c>
      <c r="D39" s="1149"/>
      <c r="E39" s="1150"/>
      <c r="F39" s="36">
        <v>0.06</v>
      </c>
      <c r="G39" s="37">
        <v>0.06</v>
      </c>
      <c r="H39" s="37">
        <v>0.06</v>
      </c>
      <c r="I39" s="37">
        <v>0.06</v>
      </c>
      <c r="J39" s="38">
        <v>0.06</v>
      </c>
      <c r="K39" s="22"/>
      <c r="L39" s="22"/>
      <c r="M39" s="22"/>
      <c r="N39" s="22"/>
      <c r="O39" s="22"/>
      <c r="P39" s="22"/>
    </row>
    <row r="40" spans="1:16" ht="39" customHeight="1" x14ac:dyDescent="0.15">
      <c r="A40" s="22"/>
      <c r="B40" s="35"/>
      <c r="C40" s="1148" t="s">
        <v>539</v>
      </c>
      <c r="D40" s="1149"/>
      <c r="E40" s="1150"/>
      <c r="F40" s="36">
        <v>0</v>
      </c>
      <c r="G40" s="37">
        <v>0</v>
      </c>
      <c r="H40" s="37">
        <v>0.06</v>
      </c>
      <c r="I40" s="37">
        <v>0.05</v>
      </c>
      <c r="J40" s="38">
        <v>0</v>
      </c>
      <c r="K40" s="22"/>
      <c r="L40" s="22"/>
      <c r="M40" s="22"/>
      <c r="N40" s="22"/>
      <c r="O40" s="22"/>
      <c r="P40" s="22"/>
    </row>
    <row r="41" spans="1:16" ht="39" customHeight="1" x14ac:dyDescent="0.15">
      <c r="A41" s="22"/>
      <c r="B41" s="35"/>
      <c r="C41" s="1148" t="s">
        <v>540</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
      <c r="A43" s="22"/>
      <c r="B43" s="40"/>
      <c r="C43" s="1151" t="s">
        <v>542</v>
      </c>
      <c r="D43" s="1152"/>
      <c r="E43" s="1153"/>
      <c r="F43" s="41">
        <v>5.92</v>
      </c>
      <c r="G43" s="42">
        <v>6.09</v>
      </c>
      <c r="H43" s="42">
        <v>6.24</v>
      </c>
      <c r="I43" s="42">
        <v>6.48</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GG3R0zaee9NRxH334P344uGhPMYaUa6S5jI/aY1UA54Y1YCFHaEny4A6s2Tosp9QBY/rMFHdFHEA9sP1RlFVQ==" saltValue="Yl0l+5BKITo+LPIF8gmL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5417</v>
      </c>
      <c r="L45" s="60">
        <v>5565</v>
      </c>
      <c r="M45" s="60">
        <v>5449</v>
      </c>
      <c r="N45" s="60">
        <v>5629</v>
      </c>
      <c r="O45" s="61">
        <v>5425</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15">
      <c r="A48" s="48"/>
      <c r="B48" s="1181"/>
      <c r="C48" s="1182"/>
      <c r="D48" s="62"/>
      <c r="E48" s="1158" t="s">
        <v>13</v>
      </c>
      <c r="F48" s="1158"/>
      <c r="G48" s="1158"/>
      <c r="H48" s="1158"/>
      <c r="I48" s="1158"/>
      <c r="J48" s="1159"/>
      <c r="K48" s="63">
        <v>1206</v>
      </c>
      <c r="L48" s="64">
        <v>1023</v>
      </c>
      <c r="M48" s="64">
        <v>1017</v>
      </c>
      <c r="N48" s="64">
        <v>1122</v>
      </c>
      <c r="O48" s="65">
        <v>955</v>
      </c>
      <c r="P48" s="48"/>
      <c r="Q48" s="48"/>
      <c r="R48" s="48"/>
      <c r="S48" s="48"/>
      <c r="T48" s="48"/>
      <c r="U48" s="48"/>
    </row>
    <row r="49" spans="1:21" ht="30.75" customHeight="1" x14ac:dyDescent="0.15">
      <c r="A49" s="48"/>
      <c r="B49" s="1181"/>
      <c r="C49" s="1182"/>
      <c r="D49" s="62"/>
      <c r="E49" s="1158" t="s">
        <v>14</v>
      </c>
      <c r="F49" s="1158"/>
      <c r="G49" s="1158"/>
      <c r="H49" s="1158"/>
      <c r="I49" s="1158"/>
      <c r="J49" s="1159"/>
      <c r="K49" s="63">
        <v>4</v>
      </c>
      <c r="L49" s="64">
        <v>3</v>
      </c>
      <c r="M49" s="64">
        <v>3</v>
      </c>
      <c r="N49" s="64" t="s">
        <v>488</v>
      </c>
      <c r="O49" s="65">
        <v>207</v>
      </c>
      <c r="P49" s="48"/>
      <c r="Q49" s="48"/>
      <c r="R49" s="48"/>
      <c r="S49" s="48"/>
      <c r="T49" s="48"/>
      <c r="U49" s="48"/>
    </row>
    <row r="50" spans="1:21" ht="30.75" customHeight="1" x14ac:dyDescent="0.15">
      <c r="A50" s="48"/>
      <c r="B50" s="1181"/>
      <c r="C50" s="1182"/>
      <c r="D50" s="62"/>
      <c r="E50" s="1158" t="s">
        <v>15</v>
      </c>
      <c r="F50" s="1158"/>
      <c r="G50" s="1158"/>
      <c r="H50" s="1158"/>
      <c r="I50" s="1158"/>
      <c r="J50" s="1159"/>
      <c r="K50" s="63">
        <v>41</v>
      </c>
      <c r="L50" s="64">
        <v>31</v>
      </c>
      <c r="M50" s="64">
        <v>23</v>
      </c>
      <c r="N50" s="64">
        <v>19</v>
      </c>
      <c r="O50" s="65">
        <v>12</v>
      </c>
      <c r="P50" s="48"/>
      <c r="Q50" s="48"/>
      <c r="R50" s="48"/>
      <c r="S50" s="48"/>
      <c r="T50" s="48"/>
      <c r="U50" s="48"/>
    </row>
    <row r="51" spans="1:21" ht="30.75" customHeight="1" x14ac:dyDescent="0.15">
      <c r="A51" s="48"/>
      <c r="B51" s="1183"/>
      <c r="C51" s="1184"/>
      <c r="D51" s="66"/>
      <c r="E51" s="1158" t="s">
        <v>16</v>
      </c>
      <c r="F51" s="1158"/>
      <c r="G51" s="1158"/>
      <c r="H51" s="1158"/>
      <c r="I51" s="1158"/>
      <c r="J51" s="1159"/>
      <c r="K51" s="63">
        <v>0</v>
      </c>
      <c r="L51" s="64">
        <v>0</v>
      </c>
      <c r="M51" s="64">
        <v>0</v>
      </c>
      <c r="N51" s="64">
        <v>1</v>
      </c>
      <c r="O51" s="65">
        <v>1</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5544</v>
      </c>
      <c r="L52" s="64">
        <v>5506</v>
      </c>
      <c r="M52" s="64">
        <v>5329</v>
      </c>
      <c r="N52" s="64">
        <v>5404</v>
      </c>
      <c r="O52" s="65">
        <v>5332</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1124</v>
      </c>
      <c r="L53" s="69">
        <v>1116</v>
      </c>
      <c r="M53" s="69">
        <v>1163</v>
      </c>
      <c r="N53" s="69">
        <v>1367</v>
      </c>
      <c r="O53" s="70">
        <v>1268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zHyfJnrErjBU/cBRZWoWKWh7/R/bbcTDyWGvlSPxuN8dTEiW67sfuTBnF82ZD9SGxY6eiXCf19VlkgQPxWBmw==" saltValue="n1BkoFhBXjCzBUFG5qir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9" t="s">
        <v>30</v>
      </c>
      <c r="C41" s="1200"/>
      <c r="D41" s="105"/>
      <c r="E41" s="1201" t="s">
        <v>31</v>
      </c>
      <c r="F41" s="1201"/>
      <c r="G41" s="1201"/>
      <c r="H41" s="1202"/>
      <c r="I41" s="355">
        <v>52588</v>
      </c>
      <c r="J41" s="356">
        <v>50927</v>
      </c>
      <c r="K41" s="356">
        <v>49168</v>
      </c>
      <c r="L41" s="356">
        <v>47619</v>
      </c>
      <c r="M41" s="357">
        <v>47682</v>
      </c>
    </row>
    <row r="42" spans="2:13" ht="27.75" customHeight="1" x14ac:dyDescent="0.15">
      <c r="B42" s="1189"/>
      <c r="C42" s="1190"/>
      <c r="D42" s="106"/>
      <c r="E42" s="1193" t="s">
        <v>32</v>
      </c>
      <c r="F42" s="1193"/>
      <c r="G42" s="1193"/>
      <c r="H42" s="1194"/>
      <c r="I42" s="358">
        <v>106</v>
      </c>
      <c r="J42" s="359">
        <v>79</v>
      </c>
      <c r="K42" s="359">
        <v>58</v>
      </c>
      <c r="L42" s="359">
        <v>40</v>
      </c>
      <c r="M42" s="360">
        <v>30</v>
      </c>
    </row>
    <row r="43" spans="2:13" ht="27.75" customHeight="1" x14ac:dyDescent="0.15">
      <c r="B43" s="1189"/>
      <c r="C43" s="1190"/>
      <c r="D43" s="106"/>
      <c r="E43" s="1193" t="s">
        <v>33</v>
      </c>
      <c r="F43" s="1193"/>
      <c r="G43" s="1193"/>
      <c r="H43" s="1194"/>
      <c r="I43" s="358">
        <v>15605</v>
      </c>
      <c r="J43" s="359">
        <v>15601</v>
      </c>
      <c r="K43" s="359">
        <v>15047</v>
      </c>
      <c r="L43" s="359">
        <v>14547</v>
      </c>
      <c r="M43" s="360">
        <v>11234</v>
      </c>
    </row>
    <row r="44" spans="2:13" ht="27.75" customHeight="1" x14ac:dyDescent="0.15">
      <c r="B44" s="1189"/>
      <c r="C44" s="1190"/>
      <c r="D44" s="106"/>
      <c r="E44" s="1193" t="s">
        <v>34</v>
      </c>
      <c r="F44" s="1193"/>
      <c r="G44" s="1193"/>
      <c r="H44" s="1194"/>
      <c r="I44" s="358">
        <v>6</v>
      </c>
      <c r="J44" s="359">
        <v>3</v>
      </c>
      <c r="K44" s="359" t="s">
        <v>488</v>
      </c>
      <c r="L44" s="359" t="s">
        <v>488</v>
      </c>
      <c r="M44" s="360">
        <v>2025</v>
      </c>
    </row>
    <row r="45" spans="2:13" ht="27.75" customHeight="1" x14ac:dyDescent="0.15">
      <c r="B45" s="1189"/>
      <c r="C45" s="1190"/>
      <c r="D45" s="106"/>
      <c r="E45" s="1193" t="s">
        <v>35</v>
      </c>
      <c r="F45" s="1193"/>
      <c r="G45" s="1193"/>
      <c r="H45" s="1194"/>
      <c r="I45" s="358">
        <v>5186</v>
      </c>
      <c r="J45" s="359">
        <v>5032</v>
      </c>
      <c r="K45" s="359">
        <v>4971</v>
      </c>
      <c r="L45" s="359">
        <v>4849</v>
      </c>
      <c r="M45" s="360">
        <v>4865</v>
      </c>
    </row>
    <row r="46" spans="2:13" ht="27.75" customHeight="1" x14ac:dyDescent="0.15">
      <c r="B46" s="1189"/>
      <c r="C46" s="1190"/>
      <c r="D46" s="107"/>
      <c r="E46" s="1193" t="s">
        <v>36</v>
      </c>
      <c r="F46" s="1193"/>
      <c r="G46" s="1193"/>
      <c r="H46" s="1194"/>
      <c r="I46" s="358">
        <v>4</v>
      </c>
      <c r="J46" s="359">
        <v>0</v>
      </c>
      <c r="K46" s="359">
        <v>1</v>
      </c>
      <c r="L46" s="359">
        <v>2</v>
      </c>
      <c r="M46" s="360">
        <v>0</v>
      </c>
    </row>
    <row r="47" spans="2:13" ht="27.75" customHeight="1" x14ac:dyDescent="0.15">
      <c r="B47" s="1189"/>
      <c r="C47" s="1190"/>
      <c r="D47" s="108"/>
      <c r="E47" s="1203" t="s">
        <v>37</v>
      </c>
      <c r="F47" s="1204"/>
      <c r="G47" s="1204"/>
      <c r="H47" s="1205"/>
      <c r="I47" s="358" t="s">
        <v>488</v>
      </c>
      <c r="J47" s="359" t="s">
        <v>488</v>
      </c>
      <c r="K47" s="359" t="s">
        <v>488</v>
      </c>
      <c r="L47" s="359" t="s">
        <v>488</v>
      </c>
      <c r="M47" s="360" t="s">
        <v>488</v>
      </c>
    </row>
    <row r="48" spans="2:13" ht="27.75" customHeight="1" x14ac:dyDescent="0.15">
      <c r="B48" s="1189"/>
      <c r="C48" s="1190"/>
      <c r="D48" s="106"/>
      <c r="E48" s="1193" t="s">
        <v>38</v>
      </c>
      <c r="F48" s="1193"/>
      <c r="G48" s="1193"/>
      <c r="H48" s="1194"/>
      <c r="I48" s="358" t="s">
        <v>488</v>
      </c>
      <c r="J48" s="359" t="s">
        <v>488</v>
      </c>
      <c r="K48" s="359" t="s">
        <v>488</v>
      </c>
      <c r="L48" s="359" t="s">
        <v>488</v>
      </c>
      <c r="M48" s="360" t="s">
        <v>488</v>
      </c>
    </row>
    <row r="49" spans="2:13" ht="27.75" customHeight="1" x14ac:dyDescent="0.15">
      <c r="B49" s="1191"/>
      <c r="C49" s="1192"/>
      <c r="D49" s="106"/>
      <c r="E49" s="1193" t="s">
        <v>39</v>
      </c>
      <c r="F49" s="1193"/>
      <c r="G49" s="1193"/>
      <c r="H49" s="1194"/>
      <c r="I49" s="358" t="s">
        <v>488</v>
      </c>
      <c r="J49" s="359" t="s">
        <v>488</v>
      </c>
      <c r="K49" s="359" t="s">
        <v>488</v>
      </c>
      <c r="L49" s="359" t="s">
        <v>488</v>
      </c>
      <c r="M49" s="360" t="s">
        <v>488</v>
      </c>
    </row>
    <row r="50" spans="2:13" ht="27.75" customHeight="1" x14ac:dyDescent="0.15">
      <c r="B50" s="1187" t="s">
        <v>40</v>
      </c>
      <c r="C50" s="1188"/>
      <c r="D50" s="109"/>
      <c r="E50" s="1193" t="s">
        <v>41</v>
      </c>
      <c r="F50" s="1193"/>
      <c r="G50" s="1193"/>
      <c r="H50" s="1194"/>
      <c r="I50" s="358">
        <v>12029</v>
      </c>
      <c r="J50" s="359">
        <v>12458</v>
      </c>
      <c r="K50" s="359">
        <v>13420</v>
      </c>
      <c r="L50" s="359">
        <v>14035</v>
      </c>
      <c r="M50" s="360">
        <v>11495</v>
      </c>
    </row>
    <row r="51" spans="2:13" ht="27.75" customHeight="1" x14ac:dyDescent="0.15">
      <c r="B51" s="1189"/>
      <c r="C51" s="1190"/>
      <c r="D51" s="106"/>
      <c r="E51" s="1193" t="s">
        <v>42</v>
      </c>
      <c r="F51" s="1193"/>
      <c r="G51" s="1193"/>
      <c r="H51" s="1194"/>
      <c r="I51" s="358">
        <v>4150</v>
      </c>
      <c r="J51" s="359">
        <v>4127</v>
      </c>
      <c r="K51" s="359">
        <v>3995</v>
      </c>
      <c r="L51" s="359">
        <v>3526</v>
      </c>
      <c r="M51" s="360">
        <v>3578</v>
      </c>
    </row>
    <row r="52" spans="2:13" ht="27.75" customHeight="1" x14ac:dyDescent="0.15">
      <c r="B52" s="1191"/>
      <c r="C52" s="1192"/>
      <c r="D52" s="106"/>
      <c r="E52" s="1193" t="s">
        <v>43</v>
      </c>
      <c r="F52" s="1193"/>
      <c r="G52" s="1193"/>
      <c r="H52" s="1194"/>
      <c r="I52" s="358">
        <v>48705</v>
      </c>
      <c r="J52" s="359">
        <v>47636</v>
      </c>
      <c r="K52" s="359">
        <v>46512</v>
      </c>
      <c r="L52" s="359">
        <v>45577</v>
      </c>
      <c r="M52" s="360">
        <v>45262</v>
      </c>
    </row>
    <row r="53" spans="2:13" ht="27.75" customHeight="1" thickBot="1" x14ac:dyDescent="0.2">
      <c r="B53" s="1195" t="s">
        <v>19</v>
      </c>
      <c r="C53" s="1196"/>
      <c r="D53" s="110"/>
      <c r="E53" s="1197" t="s">
        <v>44</v>
      </c>
      <c r="F53" s="1197"/>
      <c r="G53" s="1197"/>
      <c r="H53" s="1198"/>
      <c r="I53" s="361">
        <v>8610</v>
      </c>
      <c r="J53" s="362">
        <v>7422</v>
      </c>
      <c r="K53" s="362">
        <v>5317</v>
      </c>
      <c r="L53" s="362">
        <v>3919</v>
      </c>
      <c r="M53" s="363">
        <v>5500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zt8y5PWR6tazS0Le6VtFv5yRo+cDvEhyRLp7a5nnk7XdPT+VHAjRAM9MOnUGlBIrG4Obz9scBOcWMe2UOekow==" saltValue="N0ixnww2YLvqm2xXDg3C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4" t="s">
        <v>46</v>
      </c>
      <c r="D55" s="1214"/>
      <c r="E55" s="1215"/>
      <c r="F55" s="122">
        <v>2888</v>
      </c>
      <c r="G55" s="122">
        <v>3011</v>
      </c>
      <c r="H55" s="123">
        <v>3161</v>
      </c>
    </row>
    <row r="56" spans="2:8" ht="52.5" customHeight="1" x14ac:dyDescent="0.15">
      <c r="B56" s="124"/>
      <c r="C56" s="1216" t="s">
        <v>47</v>
      </c>
      <c r="D56" s="1216"/>
      <c r="E56" s="1217"/>
      <c r="F56" s="125">
        <v>360</v>
      </c>
      <c r="G56" s="125">
        <v>360</v>
      </c>
      <c r="H56" s="126">
        <v>451</v>
      </c>
    </row>
    <row r="57" spans="2:8" ht="53.25" customHeight="1" x14ac:dyDescent="0.15">
      <c r="B57" s="124"/>
      <c r="C57" s="1218" t="s">
        <v>48</v>
      </c>
      <c r="D57" s="1218"/>
      <c r="E57" s="1219"/>
      <c r="F57" s="127">
        <v>13151</v>
      </c>
      <c r="G57" s="127">
        <v>13603</v>
      </c>
      <c r="H57" s="128">
        <v>13762</v>
      </c>
    </row>
    <row r="58" spans="2:8" ht="45.75" customHeight="1" x14ac:dyDescent="0.15">
      <c r="B58" s="129"/>
      <c r="C58" s="1206" t="s">
        <v>579</v>
      </c>
      <c r="D58" s="1207"/>
      <c r="E58" s="1208"/>
      <c r="F58" s="130">
        <v>3971</v>
      </c>
      <c r="G58" s="130">
        <v>3971</v>
      </c>
      <c r="H58" s="131">
        <v>3971</v>
      </c>
    </row>
    <row r="59" spans="2:8" ht="45.75" customHeight="1" x14ac:dyDescent="0.15">
      <c r="B59" s="129"/>
      <c r="C59" s="1206" t="s">
        <v>583</v>
      </c>
      <c r="D59" s="1207"/>
      <c r="E59" s="1208"/>
      <c r="F59" s="130">
        <v>2318</v>
      </c>
      <c r="G59" s="130">
        <v>2594</v>
      </c>
      <c r="H59" s="131">
        <v>2867</v>
      </c>
    </row>
    <row r="60" spans="2:8" ht="45.75" customHeight="1" x14ac:dyDescent="0.15">
      <c r="B60" s="129"/>
      <c r="C60" s="1206" t="s">
        <v>580</v>
      </c>
      <c r="D60" s="1207"/>
      <c r="E60" s="1208"/>
      <c r="F60" s="130">
        <v>1389</v>
      </c>
      <c r="G60" s="130">
        <v>1502</v>
      </c>
      <c r="H60" s="131">
        <v>1614</v>
      </c>
    </row>
    <row r="61" spans="2:8" ht="45.75" customHeight="1" x14ac:dyDescent="0.15">
      <c r="B61" s="129"/>
      <c r="C61" s="1206" t="s">
        <v>582</v>
      </c>
      <c r="D61" s="1207"/>
      <c r="E61" s="1208"/>
      <c r="F61" s="130">
        <v>1023</v>
      </c>
      <c r="G61" s="130">
        <v>1027</v>
      </c>
      <c r="H61" s="131">
        <v>1029</v>
      </c>
    </row>
    <row r="62" spans="2:8" ht="45.75" customHeight="1" thickBot="1" x14ac:dyDescent="0.2">
      <c r="B62" s="132"/>
      <c r="C62" s="1209" t="s">
        <v>581</v>
      </c>
      <c r="D62" s="1210"/>
      <c r="E62" s="1211"/>
      <c r="F62" s="133">
        <v>778</v>
      </c>
      <c r="G62" s="133">
        <v>775</v>
      </c>
      <c r="H62" s="134">
        <v>822</v>
      </c>
    </row>
    <row r="63" spans="2:8" ht="52.5" customHeight="1" thickBot="1" x14ac:dyDescent="0.2">
      <c r="B63" s="135"/>
      <c r="C63" s="1212" t="s">
        <v>49</v>
      </c>
      <c r="D63" s="1212"/>
      <c r="E63" s="1213"/>
      <c r="F63" s="136">
        <v>16399</v>
      </c>
      <c r="G63" s="136">
        <v>16973</v>
      </c>
      <c r="H63" s="137">
        <v>17374</v>
      </c>
    </row>
    <row r="64" spans="2:8" x14ac:dyDescent="0.15"/>
  </sheetData>
  <sheetProtection algorithmName="SHA-512" hashValue="aDN3Fmfr0d/5+9NWEielBTT+vNEWfIJgEw80I+Hdxw+Yj5qMdHkBbbc60CI/MfRMjYb7JlxKBJreaPf4qT2I0g==" saltValue="Z8WoWqkCAd217T5FnXsI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72445</v>
      </c>
      <c r="E3" s="156"/>
      <c r="F3" s="157">
        <v>70166</v>
      </c>
      <c r="G3" s="158"/>
      <c r="H3" s="159"/>
    </row>
    <row r="4" spans="1:8" x14ac:dyDescent="0.15">
      <c r="A4" s="160"/>
      <c r="B4" s="161"/>
      <c r="C4" s="162"/>
      <c r="D4" s="163">
        <v>53116</v>
      </c>
      <c r="E4" s="164"/>
      <c r="F4" s="165">
        <v>36115</v>
      </c>
      <c r="G4" s="166"/>
      <c r="H4" s="167"/>
    </row>
    <row r="5" spans="1:8" x14ac:dyDescent="0.15">
      <c r="A5" s="148" t="s">
        <v>521</v>
      </c>
      <c r="B5" s="153"/>
      <c r="C5" s="154"/>
      <c r="D5" s="155">
        <v>97049</v>
      </c>
      <c r="E5" s="156"/>
      <c r="F5" s="157">
        <v>70329</v>
      </c>
      <c r="G5" s="158"/>
      <c r="H5" s="159"/>
    </row>
    <row r="6" spans="1:8" x14ac:dyDescent="0.15">
      <c r="A6" s="160"/>
      <c r="B6" s="161"/>
      <c r="C6" s="162"/>
      <c r="D6" s="163">
        <v>60595</v>
      </c>
      <c r="E6" s="164"/>
      <c r="F6" s="165">
        <v>39403</v>
      </c>
      <c r="G6" s="166"/>
      <c r="H6" s="167"/>
    </row>
    <row r="7" spans="1:8" x14ac:dyDescent="0.15">
      <c r="A7" s="148" t="s">
        <v>522</v>
      </c>
      <c r="B7" s="153"/>
      <c r="C7" s="154"/>
      <c r="D7" s="155">
        <v>83004</v>
      </c>
      <c r="E7" s="156"/>
      <c r="F7" s="157">
        <v>71871</v>
      </c>
      <c r="G7" s="158"/>
      <c r="H7" s="159"/>
    </row>
    <row r="8" spans="1:8" x14ac:dyDescent="0.15">
      <c r="A8" s="160"/>
      <c r="B8" s="161"/>
      <c r="C8" s="162"/>
      <c r="D8" s="163">
        <v>52470</v>
      </c>
      <c r="E8" s="164"/>
      <c r="F8" s="165">
        <v>38232</v>
      </c>
      <c r="G8" s="166"/>
      <c r="H8" s="167"/>
    </row>
    <row r="9" spans="1:8" x14ac:dyDescent="0.15">
      <c r="A9" s="148" t="s">
        <v>523</v>
      </c>
      <c r="B9" s="153"/>
      <c r="C9" s="154"/>
      <c r="D9" s="155">
        <v>101640</v>
      </c>
      <c r="E9" s="156"/>
      <c r="F9" s="157">
        <v>71807</v>
      </c>
      <c r="G9" s="158"/>
      <c r="H9" s="159"/>
    </row>
    <row r="10" spans="1:8" x14ac:dyDescent="0.15">
      <c r="A10" s="160"/>
      <c r="B10" s="161"/>
      <c r="C10" s="162"/>
      <c r="D10" s="163">
        <v>63713</v>
      </c>
      <c r="E10" s="164"/>
      <c r="F10" s="165">
        <v>37333</v>
      </c>
      <c r="G10" s="166"/>
      <c r="H10" s="167"/>
    </row>
    <row r="11" spans="1:8" x14ac:dyDescent="0.15">
      <c r="A11" s="148" t="s">
        <v>524</v>
      </c>
      <c r="B11" s="153"/>
      <c r="C11" s="154"/>
      <c r="D11" s="155">
        <v>145424</v>
      </c>
      <c r="E11" s="156"/>
      <c r="F11" s="157">
        <v>80821</v>
      </c>
      <c r="G11" s="158"/>
      <c r="H11" s="159"/>
    </row>
    <row r="12" spans="1:8" x14ac:dyDescent="0.15">
      <c r="A12" s="160"/>
      <c r="B12" s="161"/>
      <c r="C12" s="168"/>
      <c r="D12" s="163">
        <v>97910</v>
      </c>
      <c r="E12" s="164"/>
      <c r="F12" s="165">
        <v>49586</v>
      </c>
      <c r="G12" s="166"/>
      <c r="H12" s="167"/>
    </row>
    <row r="13" spans="1:8" x14ac:dyDescent="0.15">
      <c r="A13" s="148"/>
      <c r="B13" s="153"/>
      <c r="C13" s="169"/>
      <c r="D13" s="170">
        <v>99912</v>
      </c>
      <c r="E13" s="171"/>
      <c r="F13" s="172">
        <v>72999</v>
      </c>
      <c r="G13" s="173"/>
      <c r="H13" s="159"/>
    </row>
    <row r="14" spans="1:8" x14ac:dyDescent="0.15">
      <c r="A14" s="160"/>
      <c r="B14" s="161"/>
      <c r="C14" s="162"/>
      <c r="D14" s="163">
        <v>65561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2.52</v>
      </c>
      <c r="C19" s="174">
        <f>ROUND(VALUE(SUBSTITUTE(実質収支比率等に係る経年分析!G$48,"▲","-")),2)</f>
        <v>3.19</v>
      </c>
      <c r="D19" s="174">
        <f>ROUND(VALUE(SUBSTITUTE(実質収支比率等に係る経年分析!H$48,"▲","-")),2)</f>
        <v>5.8</v>
      </c>
      <c r="E19" s="174">
        <f>ROUND(VALUE(SUBSTITUTE(実質収支比率等に係る経年分析!I$48,"▲","-")),2)</f>
        <v>4.8499999999999996</v>
      </c>
      <c r="F19" s="174">
        <f>ROUND(VALUE(SUBSTITUTE(実質収支比率等に係る経年分析!J$48,"▲","-")),2)</f>
        <v>3.94</v>
      </c>
    </row>
    <row r="20" spans="1:11" x14ac:dyDescent="0.15">
      <c r="A20" s="174" t="s">
        <v>53</v>
      </c>
      <c r="B20" s="174">
        <f>ROUND(VALUE(SUBSTITUTE(実質収支比率等に係る経年分析!F$47,"▲","-")),2)</f>
        <v>13.97</v>
      </c>
      <c r="C20" s="174">
        <f>ROUND(VALUE(SUBSTITUTE(実質収支比率等に係る経年分析!G$47,"▲","-")),2)</f>
        <v>13.13</v>
      </c>
      <c r="D20" s="174">
        <f>ROUND(VALUE(SUBSTITUTE(実質収支比率等に係る経年分析!H$47,"▲","-")),2)</f>
        <v>12.78</v>
      </c>
      <c r="E20" s="174">
        <f>ROUND(VALUE(SUBSTITUTE(実質収支比率等に係る経年分析!I$47,"▲","-")),2)</f>
        <v>13.65</v>
      </c>
      <c r="F20" s="174">
        <f>ROUND(VALUE(SUBSTITUTE(実質収支比率等に係る経年分析!J$47,"▲","-")),2)</f>
        <v>14.18</v>
      </c>
    </row>
    <row r="21" spans="1:11" x14ac:dyDescent="0.15">
      <c r="A21" s="174" t="s">
        <v>54</v>
      </c>
      <c r="B21" s="174">
        <f>IF(ISNUMBER(VALUE(SUBSTITUTE(実質収支比率等に係る経年分析!F$49,"▲","-"))),ROUND(VALUE(SUBSTITUTE(実質収支比率等に係る経年分析!F$49,"▲","-")),2),NA())</f>
        <v>2.52</v>
      </c>
      <c r="C21" s="174">
        <f>IF(ISNUMBER(VALUE(SUBSTITUTE(実質収支比率等に係る経年分析!G$49,"▲","-"))),ROUND(VALUE(SUBSTITUTE(実質収支比率等に係る経年分析!G$49,"▲","-")),2),NA())</f>
        <v>3.68</v>
      </c>
      <c r="D21" s="174">
        <f>IF(ISNUMBER(VALUE(SUBSTITUTE(実質収支比率等に係る経年分析!H$49,"▲","-"))),ROUND(VALUE(SUBSTITUTE(実質収支比率等に係る経年分析!H$49,"▲","-")),2),NA())</f>
        <v>7.14</v>
      </c>
      <c r="E21" s="174">
        <f>IF(ISNUMBER(VALUE(SUBSTITUTE(実質収支比率等に係る経年分析!I$49,"▲","-"))),ROUND(VALUE(SUBSTITUTE(実質収支比率等に係る経年分析!I$49,"▲","-")),2),NA())</f>
        <v>3.03</v>
      </c>
      <c r="F21" s="174">
        <f>IF(ISNUMBER(VALUE(SUBSTITUTE(実質収支比率等に係る経年分析!J$49,"▲","-"))),ROUND(VALUE(SUBSTITUTE(実質収支比率等に係る経年分析!J$49,"▲","-")),2),NA())</f>
        <v>4.3099999999999996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6.09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6.24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6.48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3.94</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17.559999999999999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13.02</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0.1</v>
      </c>
      <c r="J36" s="175">
        <f>IF(ROUND(VALUE(SUBSTITUTE(連結実質赤字比率に係る赤字・黒字の構成分析!J$34,"▲", "-")), 2) &lt; 0, ABS(ROUND(VALUE(SUBSTITUTE(連結実質赤字比率に係る赤字・黒字の構成分析!J$34,"▲", "-")), 2)), NA())</f>
        <v>0.06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5544</v>
      </c>
      <c r="E42" s="176"/>
      <c r="F42" s="176"/>
      <c r="G42" s="176">
        <f>'実質公債費比率（分子）の構造'!L$52</f>
        <v>5506</v>
      </c>
      <c r="H42" s="176"/>
      <c r="I42" s="176"/>
      <c r="J42" s="176">
        <f>'実質公債費比率（分子）の構造'!M$52</f>
        <v>5329</v>
      </c>
      <c r="K42" s="176"/>
      <c r="L42" s="176"/>
      <c r="M42" s="176">
        <f>'実質公債費比率（分子）の構造'!N$52</f>
        <v>5404</v>
      </c>
      <c r="N42" s="176"/>
      <c r="O42" s="176"/>
      <c r="P42" s="176">
        <f>'実質公債費比率（分子）の構造'!O$52</f>
        <v>5332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41</v>
      </c>
      <c r="C44" s="176"/>
      <c r="D44" s="176"/>
      <c r="E44" s="176">
        <f>'実質公債費比率（分子）の構造'!L$50</f>
        <v>31</v>
      </c>
      <c r="F44" s="176"/>
      <c r="G44" s="176"/>
      <c r="H44" s="176">
        <f>'実質公債費比率（分子）の構造'!M$50</f>
        <v>23</v>
      </c>
      <c r="I44" s="176"/>
      <c r="J44" s="176"/>
      <c r="K44" s="176">
        <f>'実質公債費比率（分子）の構造'!N$50</f>
        <v>19</v>
      </c>
      <c r="L44" s="176"/>
      <c r="M44" s="176"/>
      <c r="N44" s="176">
        <f>'実質公債費比率（分子）の構造'!O$50</f>
        <v>12</v>
      </c>
      <c r="O44" s="176"/>
      <c r="P44" s="176"/>
    </row>
    <row r="45" spans="1:16" x14ac:dyDescent="0.15">
      <c r="A45" s="176" t="s">
        <v>63</v>
      </c>
      <c r="B45" s="176">
        <f>'実質公債費比率（分子）の構造'!K$49</f>
        <v>4</v>
      </c>
      <c r="C45" s="176"/>
      <c r="D45" s="176"/>
      <c r="E45" s="176">
        <f>'実質公債費比率（分子）の構造'!L$49</f>
        <v>3</v>
      </c>
      <c r="F45" s="176"/>
      <c r="G45" s="176"/>
      <c r="H45" s="176">
        <f>'実質公債費比率（分子）の構造'!M$49</f>
        <v>3</v>
      </c>
      <c r="I45" s="176"/>
      <c r="J45" s="176"/>
      <c r="K45" s="176" t="str">
        <f>'実質公債費比率（分子）の構造'!N$49</f>
        <v>-</v>
      </c>
      <c r="L45" s="176"/>
      <c r="M45" s="176"/>
      <c r="N45" s="176">
        <f>'実質公債費比率（分子）の構造'!O$49</f>
        <v>207</v>
      </c>
      <c r="O45" s="176"/>
      <c r="P45" s="176"/>
    </row>
    <row r="46" spans="1:16" x14ac:dyDescent="0.15">
      <c r="A46" s="176" t="s">
        <v>64</v>
      </c>
      <c r="B46" s="176">
        <f>'実質公債費比率（分子）の構造'!K$48</f>
        <v>1206</v>
      </c>
      <c r="C46" s="176"/>
      <c r="D46" s="176"/>
      <c r="E46" s="176">
        <f>'実質公債費比率（分子）の構造'!L$48</f>
        <v>1023</v>
      </c>
      <c r="F46" s="176"/>
      <c r="G46" s="176"/>
      <c r="H46" s="176">
        <f>'実質公債費比率（分子）の構造'!M$48</f>
        <v>1017</v>
      </c>
      <c r="I46" s="176"/>
      <c r="J46" s="176"/>
      <c r="K46" s="176">
        <f>'実質公債費比率（分子）の構造'!N$48</f>
        <v>1122</v>
      </c>
      <c r="L46" s="176"/>
      <c r="M46" s="176"/>
      <c r="N46" s="176">
        <f>'実質公債費比率（分子）の構造'!O$48</f>
        <v>955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5417</v>
      </c>
      <c r="C49" s="176"/>
      <c r="D49" s="176"/>
      <c r="E49" s="176">
        <f>'実質公債費比率（分子）の構造'!L$45</f>
        <v>5565</v>
      </c>
      <c r="F49" s="176"/>
      <c r="G49" s="176"/>
      <c r="H49" s="176">
        <f>'実質公債費比率（分子）の構造'!M$45</f>
        <v>5449</v>
      </c>
      <c r="I49" s="176"/>
      <c r="J49" s="176"/>
      <c r="K49" s="176">
        <f>'実質公債費比率（分子）の構造'!N$45</f>
        <v>5629</v>
      </c>
      <c r="L49" s="176"/>
      <c r="M49" s="176"/>
      <c r="N49" s="176">
        <f>'実質公債費比率（分子）の構造'!O$45</f>
        <v>5425</v>
      </c>
      <c r="O49" s="176"/>
      <c r="P49" s="176"/>
    </row>
    <row r="50" spans="1:16" x14ac:dyDescent="0.15">
      <c r="A50" s="176" t="s">
        <v>67</v>
      </c>
      <c r="B50" s="176" t="e">
        <f>NA()</f>
        <v>#N/A</v>
      </c>
      <c r="C50" s="176">
        <f>IF(ISNUMBER('実質公債費比率（分子）の構造'!K$53),'実質公債費比率（分子）の構造'!K$53,NA())</f>
        <v>1124</v>
      </c>
      <c r="D50" s="176" t="e">
        <f>NA()</f>
        <v>#N/A</v>
      </c>
      <c r="E50" s="176" t="e">
        <f>NA()</f>
        <v>#N/A</v>
      </c>
      <c r="F50" s="176">
        <f>IF(ISNUMBER('実質公債費比率（分子）の構造'!L$53),'実質公債費比率（分子）の構造'!L$53,NA())</f>
        <v>1116</v>
      </c>
      <c r="G50" s="176" t="e">
        <f>NA()</f>
        <v>#N/A</v>
      </c>
      <c r="H50" s="176" t="e">
        <f>NA()</f>
        <v>#N/A</v>
      </c>
      <c r="I50" s="176">
        <f>IF(ISNUMBER('実質公債費比率（分子）の構造'!M$53),'実質公債費比率（分子）の構造'!M$53,NA())</f>
        <v>1163</v>
      </c>
      <c r="J50" s="176" t="e">
        <f>NA()</f>
        <v>#N/A</v>
      </c>
      <c r="K50" s="176" t="e">
        <f>NA()</f>
        <v>#N/A</v>
      </c>
      <c r="L50" s="176">
        <f>IF(ISNUMBER('実質公債費比率（分子）の構造'!N$53),'実質公債費比率（分子）の構造'!N$53,NA())</f>
        <v>1367</v>
      </c>
      <c r="M50" s="176" t="e">
        <f>NA()</f>
        <v>#N/A</v>
      </c>
      <c r="N50" s="176" t="e">
        <f>NA()</f>
        <v>#N/A</v>
      </c>
      <c r="O50" s="176">
        <f>IF(ISNUMBER('実質公債費比率（分子）の構造'!O$53),'実質公債費比率（分子）の構造'!O$53,NA())</f>
        <v>1268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48705</v>
      </c>
      <c r="E56" s="175"/>
      <c r="F56" s="175"/>
      <c r="G56" s="175">
        <f>'将来負担比率（分子）の構造'!J$52</f>
        <v>47636</v>
      </c>
      <c r="H56" s="175"/>
      <c r="I56" s="175"/>
      <c r="J56" s="175">
        <f>'将来負担比率（分子）の構造'!K$52</f>
        <v>46512</v>
      </c>
      <c r="K56" s="175"/>
      <c r="L56" s="175"/>
      <c r="M56" s="175">
        <f>'将来負担比率（分子）の構造'!L$52</f>
        <v>45577</v>
      </c>
      <c r="N56" s="175"/>
      <c r="O56" s="175"/>
      <c r="P56" s="175">
        <f>'将来負担比率（分子）の構造'!M$52</f>
        <v>45262</v>
      </c>
    </row>
    <row r="57" spans="1:16" x14ac:dyDescent="0.15">
      <c r="A57" s="175" t="s">
        <v>42</v>
      </c>
      <c r="B57" s="175"/>
      <c r="C57" s="175"/>
      <c r="D57" s="175">
        <f>'将来負担比率（分子）の構造'!I$51</f>
        <v>4150</v>
      </c>
      <c r="E57" s="175"/>
      <c r="F57" s="175"/>
      <c r="G57" s="175">
        <f>'将来負担比率（分子）の構造'!J$51</f>
        <v>4127</v>
      </c>
      <c r="H57" s="175"/>
      <c r="I57" s="175"/>
      <c r="J57" s="175">
        <f>'将来負担比率（分子）の構造'!K$51</f>
        <v>3995</v>
      </c>
      <c r="K57" s="175"/>
      <c r="L57" s="175"/>
      <c r="M57" s="175">
        <f>'将来負担比率（分子）の構造'!L$51</f>
        <v>3526</v>
      </c>
      <c r="N57" s="175"/>
      <c r="O57" s="175"/>
      <c r="P57" s="175">
        <f>'将来負担比率（分子）の構造'!M$51</f>
        <v>3578</v>
      </c>
    </row>
    <row r="58" spans="1:16" x14ac:dyDescent="0.15">
      <c r="A58" s="175" t="s">
        <v>41</v>
      </c>
      <c r="B58" s="175"/>
      <c r="C58" s="175"/>
      <c r="D58" s="175">
        <f>'将来負担比率（分子）の構造'!I$50</f>
        <v>12029</v>
      </c>
      <c r="E58" s="175"/>
      <c r="F58" s="175"/>
      <c r="G58" s="175">
        <f>'将来負担比率（分子）の構造'!J$50</f>
        <v>12458</v>
      </c>
      <c r="H58" s="175"/>
      <c r="I58" s="175"/>
      <c r="J58" s="175">
        <f>'将来負担比率（分子）の構造'!K$50</f>
        <v>13420</v>
      </c>
      <c r="K58" s="175"/>
      <c r="L58" s="175"/>
      <c r="M58" s="175">
        <f>'将来負担比率（分子）の構造'!L$50</f>
        <v>14035</v>
      </c>
      <c r="N58" s="175"/>
      <c r="O58" s="175"/>
      <c r="P58" s="175">
        <f>'将来負担比率（分子）の構造'!M$50</f>
        <v>11495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f>'将来負担比率（分子）の構造'!J$46</f>
        <v>0</v>
      </c>
      <c r="F61" s="175"/>
      <c r="G61" s="175"/>
      <c r="H61" s="175">
        <f>'将来負担比率（分子）の構造'!K$46</f>
        <v>1</v>
      </c>
      <c r="I61" s="175"/>
      <c r="J61" s="175"/>
      <c r="K61" s="175">
        <f>'将来負担比率（分子）の構造'!L$46</f>
        <v>2</v>
      </c>
      <c r="L61" s="175"/>
      <c r="M61" s="175"/>
      <c r="N61" s="175">
        <f>'将来負担比率（分子）の構造'!M$46</f>
        <v>0</v>
      </c>
      <c r="O61" s="175"/>
      <c r="P61" s="175"/>
    </row>
    <row r="62" spans="1:16" x14ac:dyDescent="0.15">
      <c r="A62" s="175" t="s">
        <v>35</v>
      </c>
      <c r="B62" s="175">
        <f>'将来負担比率（分子）の構造'!I$45</f>
        <v>5186</v>
      </c>
      <c r="C62" s="175"/>
      <c r="D62" s="175"/>
      <c r="E62" s="175">
        <f>'将来負担比率（分子）の構造'!J$45</f>
        <v>5032</v>
      </c>
      <c r="F62" s="175"/>
      <c r="G62" s="175"/>
      <c r="H62" s="175">
        <f>'将来負担比率（分子）の構造'!K$45</f>
        <v>4971</v>
      </c>
      <c r="I62" s="175"/>
      <c r="J62" s="175"/>
      <c r="K62" s="175">
        <f>'将来負担比率（分子）の構造'!L$45</f>
        <v>4849</v>
      </c>
      <c r="L62" s="175"/>
      <c r="M62" s="175"/>
      <c r="N62" s="175">
        <f>'将来負担比率（分子）の構造'!M$45</f>
        <v>4865</v>
      </c>
      <c r="O62" s="175"/>
      <c r="P62" s="175"/>
    </row>
    <row r="63" spans="1:16" x14ac:dyDescent="0.15">
      <c r="A63" s="175" t="s">
        <v>34</v>
      </c>
      <c r="B63" s="175">
        <f>'将来負担比率（分子）の構造'!I$44</f>
        <v>6</v>
      </c>
      <c r="C63" s="175"/>
      <c r="D63" s="175"/>
      <c r="E63" s="175">
        <f>'将来負担比率（分子）の構造'!J$44</f>
        <v>3</v>
      </c>
      <c r="F63" s="175"/>
      <c r="G63" s="175"/>
      <c r="H63" s="175" t="str">
        <f>'将来負担比率（分子）の構造'!K$44</f>
        <v>-</v>
      </c>
      <c r="I63" s="175"/>
      <c r="J63" s="175"/>
      <c r="K63" s="175" t="str">
        <f>'将来負担比率（分子）の構造'!L$44</f>
        <v>-</v>
      </c>
      <c r="L63" s="175"/>
      <c r="M63" s="175"/>
      <c r="N63" s="175">
        <f>'将来負担比率（分子）の構造'!M$44</f>
        <v>2025</v>
      </c>
      <c r="O63" s="175"/>
      <c r="P63" s="175"/>
    </row>
    <row r="64" spans="1:16" x14ac:dyDescent="0.15">
      <c r="A64" s="175" t="s">
        <v>33</v>
      </c>
      <c r="B64" s="175">
        <f>'将来負担比率（分子）の構造'!I$43</f>
        <v>15605</v>
      </c>
      <c r="C64" s="175"/>
      <c r="D64" s="175"/>
      <c r="E64" s="175">
        <f>'将来負担比率（分子）の構造'!J$43</f>
        <v>15601</v>
      </c>
      <c r="F64" s="175"/>
      <c r="G64" s="175"/>
      <c r="H64" s="175">
        <f>'将来負担比率（分子）の構造'!K$43</f>
        <v>15047</v>
      </c>
      <c r="I64" s="175"/>
      <c r="J64" s="175"/>
      <c r="K64" s="175">
        <f>'将来負担比率（分子）の構造'!L$43</f>
        <v>14547</v>
      </c>
      <c r="L64" s="175"/>
      <c r="M64" s="175"/>
      <c r="N64" s="175">
        <f>'将来負担比率（分子）の構造'!M$43</f>
        <v>11234</v>
      </c>
      <c r="O64" s="175"/>
      <c r="P64" s="175"/>
    </row>
    <row r="65" spans="1:16" x14ac:dyDescent="0.15">
      <c r="A65" s="175" t="s">
        <v>32</v>
      </c>
      <c r="B65" s="175">
        <f>'将来負担比率（分子）の構造'!I$42</f>
        <v>106</v>
      </c>
      <c r="C65" s="175"/>
      <c r="D65" s="175"/>
      <c r="E65" s="175">
        <f>'将来負担比率（分子）の構造'!J$42</f>
        <v>79</v>
      </c>
      <c r="F65" s="175"/>
      <c r="G65" s="175"/>
      <c r="H65" s="175">
        <f>'将来負担比率（分子）の構造'!K$42</f>
        <v>58</v>
      </c>
      <c r="I65" s="175"/>
      <c r="J65" s="175"/>
      <c r="K65" s="175">
        <f>'将来負担比率（分子）の構造'!L$42</f>
        <v>40</v>
      </c>
      <c r="L65" s="175"/>
      <c r="M65" s="175"/>
      <c r="N65" s="175">
        <f>'将来負担比率（分子）の構造'!M$42</f>
        <v>30</v>
      </c>
      <c r="O65" s="175"/>
      <c r="P65" s="175"/>
    </row>
    <row r="66" spans="1:16" x14ac:dyDescent="0.15">
      <c r="A66" s="175" t="s">
        <v>31</v>
      </c>
      <c r="B66" s="175">
        <f>'将来負担比率（分子）の構造'!I$41</f>
        <v>52588</v>
      </c>
      <c r="C66" s="175"/>
      <c r="D66" s="175"/>
      <c r="E66" s="175">
        <f>'将来負担比率（分子）の構造'!J$41</f>
        <v>50927</v>
      </c>
      <c r="F66" s="175"/>
      <c r="G66" s="175"/>
      <c r="H66" s="175">
        <f>'将来負担比率（分子）の構造'!K$41</f>
        <v>49168</v>
      </c>
      <c r="I66" s="175"/>
      <c r="J66" s="175"/>
      <c r="K66" s="175">
        <f>'将来負担比率（分子）の構造'!L$41</f>
        <v>47619</v>
      </c>
      <c r="L66" s="175"/>
      <c r="M66" s="175"/>
      <c r="N66" s="175">
        <f>'将来負担比率（分子）の構造'!M$41</f>
        <v>47682</v>
      </c>
      <c r="O66" s="175"/>
      <c r="P66" s="175"/>
    </row>
    <row r="67" spans="1:16" x14ac:dyDescent="0.15">
      <c r="A67" s="175" t="s">
        <v>71</v>
      </c>
      <c r="B67" s="175" t="e">
        <f>NA()</f>
        <v>#N/A</v>
      </c>
      <c r="C67" s="175">
        <f>IF(ISNUMBER('将来負担比率（分子）の構造'!I$53), IF('将来負担比率（分子）の構造'!I$53 &lt; 0, 0, '将来負担比率（分子）の構造'!I$53), NA())</f>
        <v>8610</v>
      </c>
      <c r="D67" s="175" t="e">
        <f>NA()</f>
        <v>#N/A</v>
      </c>
      <c r="E67" s="175" t="e">
        <f>NA()</f>
        <v>#N/A</v>
      </c>
      <c r="F67" s="175">
        <f>IF(ISNUMBER('将来負担比率（分子）の構造'!J$53), IF('将来負担比率（分子）の構造'!J$53 &lt; 0, 0, '将来負担比率（分子）の構造'!J$53), NA())</f>
        <v>7422</v>
      </c>
      <c r="G67" s="175" t="e">
        <f>NA()</f>
        <v>#N/A</v>
      </c>
      <c r="H67" s="175" t="e">
        <f>NA()</f>
        <v>#N/A</v>
      </c>
      <c r="I67" s="175">
        <f>IF(ISNUMBER('将来負担比率（分子）の構造'!K$53), IF('将来負担比率（分子）の構造'!K$53 &lt; 0, 0, '将来負担比率（分子）の構造'!K$53), NA())</f>
        <v>5317</v>
      </c>
      <c r="J67" s="175" t="e">
        <f>NA()</f>
        <v>#N/A</v>
      </c>
      <c r="K67" s="175" t="e">
        <f>NA()</f>
        <v>#N/A</v>
      </c>
      <c r="L67" s="175">
        <f>IF(ISNUMBER('将来負担比率（分子）の構造'!L$53), IF('将来負担比率（分子）の構造'!L$53 &lt; 0, 0, '将来負担比率（分子）の構造'!L$53), NA())</f>
        <v>3919</v>
      </c>
      <c r="M67" s="175" t="e">
        <f>NA()</f>
        <v>#N/A</v>
      </c>
      <c r="N67" s="175" t="e">
        <f>NA()</f>
        <v>#N/A</v>
      </c>
      <c r="O67" s="175">
        <f>IF(ISNUMBER('将来負担比率（分子）の構造'!M$53), IF('将来負担比率（分子）の構造'!M$53 &lt; 0, 0, '将来負担比率（分子）の構造'!M$53), NA())</f>
        <v>5500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2888</v>
      </c>
      <c r="C72" s="179">
        <f>基金残高に係る経年分析!G55</f>
        <v>3011</v>
      </c>
      <c r="D72" s="179">
        <f>基金残高に係る経年分析!H55</f>
        <v>3161</v>
      </c>
    </row>
    <row r="73" spans="1:16" x14ac:dyDescent="0.15">
      <c r="A73" s="178" t="s">
        <v>74</v>
      </c>
      <c r="B73" s="179">
        <f>基金残高に係る経年分析!F56</f>
        <v>360</v>
      </c>
      <c r="C73" s="179">
        <f>基金残高に係る経年分析!G56</f>
        <v>360</v>
      </c>
      <c r="D73" s="179">
        <f>基金残高に係る経年分析!H56</f>
        <v>451</v>
      </c>
    </row>
    <row r="74" spans="1:16" x14ac:dyDescent="0.15">
      <c r="A74" s="178" t="s">
        <v>75</v>
      </c>
      <c r="B74" s="179">
        <f>基金残高に係る経年分析!F57</f>
        <v>13151</v>
      </c>
      <c r="C74" s="179">
        <f>基金残高に係る経年分析!G57</f>
        <v>13603</v>
      </c>
      <c r="D74" s="179">
        <f>基金残高に係る経年分析!H57</f>
        <v>13762</v>
      </c>
    </row>
  </sheetData>
  <sheetProtection algorithmName="SHA-512" hashValue="q+UjdVdpc9JQQiHg+uuQ8g7rnnMfM2UlgZdlMgDHRfi7EKHPwXzVrwAek6w78y49OyTV+85HGWNi23hBpEEmsQ==" saltValue="9RX92xLR+GHElSfWKN1g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t.nakai1076</cp:lastModifiedBy>
  <cp:lastPrinted>2025-03-12T06:13:32Z</cp:lastPrinted>
  <dcterms:created xsi:type="dcterms:W3CDTF">2025-02-19T04:15:20Z</dcterms:created>
  <dcterms:modified xsi:type="dcterms:W3CDTF">2025-03-14T01:09:29Z</dcterms:modified>
  <cp:category/>
</cp:coreProperties>
</file>