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60010-zaiseika\000000MASTER\C-000-00-庁外通知・依頼・照会・回答（５）\（か）各種調査物\R6\照会\0593-5070303【312(水)〆】令和５年度財政状況資料集の作成及び提出について（依頼）\03_回答\"/>
    </mc:Choice>
  </mc:AlternateContent>
  <bookViews>
    <workbookView xWindow="0" yWindow="0" windowWidth="28800" windowHeight="14115" tabRatio="9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AU88" i="12" l="1"/>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O37" i="10"/>
  <c r="BE37" i="10"/>
  <c r="AM37" i="10"/>
  <c r="BE36" i="10"/>
  <c r="AM36" i="10"/>
  <c r="BE35" i="10"/>
  <c r="AM35"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c r="BE34" i="10" s="1"/>
  <c r="BW34" i="10" s="1"/>
  <c r="BW35" i="10" s="1"/>
  <c r="BW36" i="10" s="1"/>
  <c r="BW37" i="10" s="1"/>
  <c r="BW38" i="10" s="1"/>
  <c r="BW39" i="10" s="1"/>
  <c r="BW40" i="10" s="1"/>
  <c r="CO34" i="10" s="1"/>
  <c r="CO35" i="10" s="1"/>
  <c r="CO36" i="10" s="1"/>
</calcChain>
</file>

<file path=xl/sharedStrings.xml><?xml version="1.0" encoding="utf-8"?>
<sst xmlns="http://schemas.openxmlformats.org/spreadsheetml/2006/main" count="1066" uniqueCount="574">
  <si>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</si>
  <si>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</si>
  <si>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</si>
  <si>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</si>
  <si>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</si>
  <si>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</si>
  <si>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</si>
  <si>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</si>
  <si>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</si>
  <si>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</si>
  <si>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</si>
  <si>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</si>
  <si>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</si>
  <si>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</si>
  <si>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</si>
  <si>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</si>
  <si>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</si>
  <si>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</si>
  <si>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</si>
  <si>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</si>
  <si>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</si>
  <si>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</si>
  <si>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</si>
  <si>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</si>
  <si>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</si>
  <si>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</si>
  <si>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</si>
  <si>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</si>
  <si>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</si>
  <si>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</si>
  <si>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</si>
  <si>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</si>
  <si>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</si>
  <si>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</si>
  <si>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</si>
  <si>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</si>
  <si>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</si>
  <si>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</si>
  <si>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</si>
  <si>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</si>
  <si>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</si>
  <si>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</si>
  <si>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</si>
  <si>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</si>
  <si>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</si>
  <si>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</si>
  <si>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</si>
  <si>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</si>
  <si>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</si>
  <si>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</si>
  <si>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</si>
  <si>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</si>
  <si>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</si>
  <si>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</si>
  <si>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</si>
  <si>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</si>
  <si>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</si>
  <si>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</si>
  <si>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</si>
  <si>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</si>
  <si>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</si>
  <si>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</si>
  <si>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</si>
  <si>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</si>
  <si>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</si>
  <si>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</si>
  <si>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</si>
  <si>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</si>
  <si>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</si>
  <si>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</si>
  <si>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</si>
  <si>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</si>
  <si>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</si>
  <si>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</si>
  <si>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</si>
  <si>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</si>
  <si>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</si>
  <si>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</si>
  <si>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</si>
  <si>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</si>
  <si>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</si>
  <si>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</si>
  <si>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</si>
  <si>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</si>
  <si>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</si>
  <si>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</si>
  <si>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</si>
  <si>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</si>
  <si>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</si>
  <si>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</si>
  <si>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</si>
  <si>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</si>
  <si>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</si>
  <si>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</si>
  <si>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</si>
  <si>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</si>
  <si>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</si>
  <si>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</si>
  <si>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</si>
  <si>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</si>
  <si>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</si>
  <si>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</si>
  <si>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</si>
  <si>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</si>
  <si>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</si>
  <si>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</si>
  <si>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</si>
  <si>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</si>
  <si>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</si>
  <si>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</si>
  <si>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</si>
  <si>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</si>
  <si>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</si>
  <si>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</si>
  <si>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</si>
  <si>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</si>
  <si>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</si>
  <si>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</si>
  <si>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</si>
  <si>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</si>
  <si>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</si>
  <si>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</si>
  <si>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</si>
  <si>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</si>
  <si>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</si>
  <si>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</si>
  <si>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</si>
  <si>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</si>
  <si>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</si>
  <si>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</si>
  <si>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</si>
  <si>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</si>
  <si>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</si>
  <si>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</si>
  <si>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</si>
  <si>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</si>
  <si>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</si>
  <si>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</si>
  <si>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</si>
  <si>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</si>
  <si>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</si>
  <si>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</si>
  <si>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</si>
  <si>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</si>
  <si>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</si>
  <si>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</si>
  <si>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</si>
  <si>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</si>
  <si>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</si>
  <si>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</si>
  <si>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</si>
  <si>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</si>
  <si>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</si>
  <si>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</si>
  <si>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</si>
  <si>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</si>
  <si>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</si>
  <si>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</si>
  <si>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</si>
  <si>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</si>
  <si>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</si>
  <si>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</si>
  <si>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</si>
  <si>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</si>
  <si>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</si>
  <si>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</si>
  <si>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</si>
  <si>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</si>
  <si>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</si>
  <si>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</si>
  <si>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</si>
  <si>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</si>
  <si>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</si>
  <si>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</si>
  <si>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</si>
  <si>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</si>
  <si>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</si>
  <si>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</si>
  <si>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</si>
  <si>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</si>
  <si>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</si>
  <si>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</si>
  <si>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</si>
  <si>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</si>
  <si>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</si>
  <si>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</si>
  <si>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</si>
  <si>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</si>
  <si>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</si>
  <si>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</si>
  <si>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</si>
  <si>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</si>
  <si>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</si>
  <si>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</si>
  <si>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</si>
  <si>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</si>
  <si>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</si>
  <si>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</si>
  <si>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</si>
  <si>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</si>
  <si>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</si>
  <si>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</si>
  <si>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</si>
  <si>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広島県三原市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</si>
  <si>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</si>
  <si>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</si>
  <si>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</si>
  <si>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</si>
  <si>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</si>
  <si>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</si>
  <si>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</si>
  <si>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</si>
  <si>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</si>
  <si>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</si>
  <si>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</si>
  <si>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</si>
  <si>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</si>
  <si>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</si>
  <si>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</si>
  <si>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</si>
  <si>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</si>
  <si>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</si>
  <si>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</si>
  <si>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</si>
  <si>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</si>
  <si>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</si>
  <si>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</si>
  <si>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</si>
  <si>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</si>
  <si>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</si>
  <si>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</si>
  <si>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</si>
  <si>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</si>
  <si>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</si>
  <si>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</si>
  <si>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</si>
  <si>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</si>
  <si>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</si>
  <si>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</si>
  <si>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</si>
  <si>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</si>
  <si>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</si>
  <si>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</si>
  <si>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</si>
  <si>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</si>
  <si>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</si>
  <si>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</si>
  <si>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</si>
  <si>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</si>
  <si>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</si>
  <si>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</si>
  <si>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</si>
  <si>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</si>
  <si>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</si>
  <si>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</si>
  <si>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</si>
  <si>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</si>
  <si>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</si>
  <si>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</si>
  <si>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</si>
  <si>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</si>
  <si>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</si>
  <si>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</si>
  <si>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</si>
  <si>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</si>
  <si>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</si>
  <si>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</si>
  <si>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</si>
  <si>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</si>
  <si>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</si>
  <si>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</si>
  <si>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</si>
  <si>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</si>
  <si>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</si>
  <si>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</si>
  <si>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</si>
  <si>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</si>
  <si>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</si>
  <si>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</si>
  <si>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</si>
  <si>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</si>
  <si>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</si>
  <si>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</si>
  <si>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</si>
  <si>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</si>
  <si>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</si>
  <si>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</si>
  <si>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</si>
  <si>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</si>
  <si>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</si>
  <si>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</si>
  <si>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</si>
  <si>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</si>
  <si>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</si>
  <si>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</si>
  <si>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</si>
  <si>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</si>
  <si>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</si>
  <si>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</si>
  <si>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</si>
  <si>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</si>
  <si>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</si>
  <si>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</si>
  <si>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</si>
  <si>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</si>
  <si>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</si>
  <si>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</si>
  <si>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</si>
  <si>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</si>
  <si>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</si>
  <si>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</si>
  <si>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</si>
  <si>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</si>
  <si>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</si>
  <si>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</si>
  <si>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</si>
  <si>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</si>
  <si>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</si>
  <si>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</si>
  <si>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</si>
  <si>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</si>
  <si>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</si>
  <si>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</si>
  <si>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</si>
  <si>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</si>
  <si>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</si>
  <si>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</si>
  <si>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</si>
  <si>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</si>
  <si>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</si>
  <si>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</si>
  <si>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</si>
  <si>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</si>
  <si>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</si>
  <si>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</si>
  <si>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</si>
  <si>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</si>
  <si>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</si>
  <si>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</si>
  <si>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</si>
  <si>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</si>
  <si>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</si>
  <si>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</si>
  <si>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</si>
  <si>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</si>
  <si>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</si>
  <si>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</si>
  <si>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</si>
  <si>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</si>
  <si>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</si>
  <si>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</si>
  <si>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</si>
  <si>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</si>
  <si>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</si>
  <si>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広島県三原市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</si>
  <si>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</si>
  <si>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</si>
  <si>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</si>
  <si>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</si>
  <si>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</si>
  <si>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</si>
  <si>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</si>
  <si>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</si>
  <si>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</si>
  <si>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</si>
  <si>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</si>
  <si>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</si>
  <si>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</si>
  <si>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</si>
  <si>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</si>
  <si>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</si>
  <si>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</si>
  <si>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</si>
  <si>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</si>
  <si>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</si>
  <si>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</si>
  <si>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</si>
  <si>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</si>
  <si>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</si>
  <si>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</si>
  <si>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</si>
  <si>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</si>
  <si>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</si>
  <si>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</si>
  <si>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</si>
  <si>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</si>
  <si>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</si>
  <si>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</si>
  <si>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</si>
  <si>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</si>
  <si>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</si>
  <si>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</si>
  <si>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</si>
  <si>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</si>
  <si>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</si>
  <si>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</si>
  <si>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</si>
  <si>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</si>
  <si>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</si>
  <si>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土地区画整理事業特別会計（特別会計）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</si>
  <si>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</si>
  <si>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</si>
  <si>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</si>
  <si>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</si>
  <si>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</si>
  <si>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</si>
  <si>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</si>
  <si>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</si>
  <si>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</si>
  <si>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</si>
  <si>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</si>
  <si>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</si>
  <si>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</si>
  <si>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</si>
  <si>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</si>
  <si>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</si>
  <si>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</si>
  <si>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</si>
  <si>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</si>
  <si>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</si>
  <si>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</si>
  <si>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</si>
  <si>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</si>
  <si>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</si>
  <si>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</si>
  <si>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</si>
  <si>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</si>
  <si>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</si>
  <si>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</si>
  <si>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</si>
  <si>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</si>
  <si>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</si>
  <si>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</si>
  <si>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</si>
  <si>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</si>
  <si>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</si>
  <si>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</si>
  <si>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</si>
  <si>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</si>
  <si>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</si>
  <si>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</si>
  <si>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</si>
  <si>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</si>
  <si>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</si>
  <si>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</si>
  <si>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</si>
  <si>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</si>
  <si>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</si>
  <si>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</si>
  <si>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</si>
  <si>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</si>
  <si>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</si>
  <si>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</si>
  <si>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</si>
  <si>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</si>
  <si>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</si>
  <si>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</si>
  <si>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</si>
  <si>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</si>
  <si>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</si>
  <si>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</si>
  <si>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</si>
  <si>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</si>
  <si>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</si>
  <si>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</si>
  <si>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</si>
  <si>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</si>
  <si>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</si>
  <si>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</si>
  <si>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</si>
  <si>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</si>
  <si>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</si>
  <si>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</si>
  <si>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</si>
  <si>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</si>
  <si>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</si>
  <si>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</si>
  <si>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</si>
  <si>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</si>
  <si>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</si>
  <si>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</si>
  <si>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</si>
  <si>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</si>
  <si>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</si>
  <si>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</si>
  <si>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</si>
  <si>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</si>
  <si>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</si>
  <si>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</si>
  <si>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</si>
  <si>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</si>
  <si>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</si>
  <si>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</si>
  <si>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</si>
  <si>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</si>
  <si>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</si>
  <si>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</si>
  <si>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</si>
  <si>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</si>
  <si>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</si>
  <si>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</si>
  <si>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</si>
  <si>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</si>
  <si>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</si>
  <si>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</si>
  <si>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</si>
  <si>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</si>
  <si>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</si>
  <si>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</si>
  <si>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</si>
  <si>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</si>
  <si>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</si>
  <si>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</si>
  <si>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</si>
  <si>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</si>
  <si>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</si>
  <si>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</si>
  <si>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</si>
  <si>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</si>
  <si>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</si>
  <si>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</si>
  <si>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</si>
  <si>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</si>
  <si>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</si>
  <si>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</si>
  <si>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</si>
  <si>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</si>
  <si>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</si>
  <si>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</si>
  <si>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</si>
  <si>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</si>
  <si>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</si>
  <si>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</si>
  <si>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</si>
  <si>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</si>
  <si>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</si>
  <si>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0.94</t>
  </si>
  <si>
    <t>下水道事業会計</t>
  </si>
  <si>
    <t>一般会計</t>
  </si>
  <si>
    <t>介護保険特別会計</t>
  </si>
  <si>
    <t>国民健康保険（事業勘定）特別会計</t>
  </si>
  <si>
    <t>国民健康保険（直営診療施設勘定）特別会計</t>
  </si>
  <si>
    <t>港湾事業特別会計</t>
  </si>
  <si>
    <t>ケーブルネットワーク事業特別会計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</si>
  <si>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</si>
  <si>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</si>
  <si>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</si>
  <si>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</si>
  <si>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</si>
  <si>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</si>
  <si>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</si>
  <si>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</si>
  <si>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</si>
  <si>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</si>
  <si>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</si>
  <si>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</si>
  <si>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</si>
  <si>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世羅中央病院企業団</t>
    <rPh sb="0" eb="2">
      <t>セラ</t>
    </rPh>
    <rPh sb="2" eb="4">
      <t>チュウオウ</t>
    </rPh>
    <rPh sb="4" eb="6">
      <t>ビョウイン</t>
    </rPh>
    <rPh sb="6" eb="8">
      <t>キギョウ</t>
    </rPh>
    <rPh sb="8" eb="9">
      <t>ダン</t>
    </rPh>
    <phoneticPr fontId="2"/>
  </si>
  <si>
    <t>広島県市町総合事務組合</t>
    <rPh sb="0" eb="3">
      <t>ヒロシマケン</t>
    </rPh>
    <rPh sb="3" eb="4">
      <t>シ</t>
    </rPh>
    <rPh sb="4" eb="5">
      <t>マチ</t>
    </rPh>
    <rPh sb="5" eb="7">
      <t>ソウゴウ</t>
    </rPh>
    <rPh sb="7" eb="9">
      <t>ジム</t>
    </rPh>
    <rPh sb="9" eb="11">
      <t>クミアイ</t>
    </rPh>
    <phoneticPr fontId="2"/>
  </si>
  <si>
    <t>一般財団法人 みはら文化芸術財団</t>
    <rPh sb="0" eb="2">
      <t>イッパン</t>
    </rPh>
    <rPh sb="2" eb="4">
      <t>ザイダン</t>
    </rPh>
    <rPh sb="4" eb="6">
      <t>ホウジン</t>
    </rPh>
    <rPh sb="10" eb="12">
      <t>ブンカ</t>
    </rPh>
    <rPh sb="12" eb="14">
      <t>ゲイジュツ</t>
    </rPh>
    <rPh sb="14" eb="16">
      <t>ザイダン</t>
    </rPh>
    <phoneticPr fontId="2"/>
  </si>
  <si>
    <t>株式会社 FMみはら</t>
    <rPh sb="0" eb="4">
      <t>カブシキガイシャ</t>
    </rPh>
    <phoneticPr fontId="2"/>
  </si>
  <si>
    <t>-</t>
    <phoneticPr fontId="2"/>
  </si>
  <si>
    <t>-</t>
    <phoneticPr fontId="2"/>
  </si>
  <si>
    <t>広島県水道広域連合企業団（水道事業会計）</t>
    <rPh sb="0" eb="3">
      <t>ヒロシマケン</t>
    </rPh>
    <rPh sb="3" eb="5">
      <t>スイドウ</t>
    </rPh>
    <rPh sb="5" eb="7">
      <t>コウイキ</t>
    </rPh>
    <rPh sb="7" eb="9">
      <t>レンゴウ</t>
    </rPh>
    <rPh sb="9" eb="12">
      <t>キギョウダン</t>
    </rPh>
    <rPh sb="13" eb="19">
      <t>スイドウジギョウカイケイ</t>
    </rPh>
    <phoneticPr fontId="2"/>
  </si>
  <si>
    <t>-</t>
    <phoneticPr fontId="2"/>
  </si>
  <si>
    <t>-</t>
    <phoneticPr fontId="2"/>
  </si>
  <si>
    <t>合併特例基金</t>
    <rPh sb="0" eb="6">
      <t>ガッペイトクレイキキン</t>
    </rPh>
    <phoneticPr fontId="5"/>
  </si>
  <si>
    <t>大規模事業基金</t>
    <rPh sb="0" eb="7">
      <t>ダイキボジギョウキキン</t>
    </rPh>
    <phoneticPr fontId="2"/>
  </si>
  <si>
    <t>地域共生基金</t>
    <rPh sb="0" eb="6">
      <t>チイキキョウセイキキン</t>
    </rPh>
    <phoneticPr fontId="2"/>
  </si>
  <si>
    <t>みはらふるさとゆめ基金</t>
    <rPh sb="9" eb="11">
      <t>キキン</t>
    </rPh>
    <phoneticPr fontId="2"/>
  </si>
  <si>
    <t>過疎地域持続的発展特別事業基金</t>
  </si>
  <si>
    <t>広島県水道広域連合企業団（工業用水道事業会計）</t>
    <rPh sb="0" eb="3">
      <t>ヒロシマケン</t>
    </rPh>
    <rPh sb="3" eb="5">
      <t>スイドウ</t>
    </rPh>
    <rPh sb="5" eb="7">
      <t>コウイキ</t>
    </rPh>
    <rPh sb="7" eb="9">
      <t>レンゴウ</t>
    </rPh>
    <rPh sb="9" eb="12">
      <t>キギョウダン</t>
    </rPh>
    <rPh sb="13" eb="16">
      <t>コウギョウヨウ</t>
    </rPh>
    <rPh sb="16" eb="22">
      <t>スイドウジギョウカイケイ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</si>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</sst>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xmlns:c16r2="http://schemas.microsoft.com/office/drawing/2015/06/chart">
            <c:ext xmlns:c16="http://schemas.microsoft.com/office/drawing/2014/chart" uri="{C3380CC4-5D6E-409C-BE32-E72D297353CC}">
              <c16:uniqueId val="{00000000-1703-4E97-94C9-57D86E8939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79035</c:v>
                </c:pt>
                <c:pt idx="1">
                  <c:v>83618</c:v>
                </c:pt>
                <c:pt idx="2">
                  <c:v>54712</c:v>
                </c:pt>
                <c:pt idx="3">
                  <c:v>52810</c:v>
                </c:pt>
                <c:pt idx="4">
                  <c:v>75701</c:v>
                </c:pt>
              </c:numCache>
            </c:numRef>
          </c:val>
          <c:smooth val="0"/>
          <c:extLst xmlns:c16r2="http://schemas.microsoft.com/office/drawing/2015/06/chart">
            <c:ext xmlns:c16="http://schemas.microsoft.com/office/drawing/2014/chart" uri="{C3380CC4-5D6E-409C-BE32-E72D297353CC}">
              <c16:uniqueId val="{00000001-1703-4E97-94C9-57D86E89391E}"/>
            </c:ext>
          </c:extLst>
        </c:ser>
        <c:dLbls>
          <c:showLegendKey val="0"/>
          <c:showVal val="0"/>
          <c:showCatName val="0"/>
          <c:showSerName val="0"/>
          <c:showPercent val="0"/>
          <c:showBubbleSize val="0"/>
        </c:dLbls>
        <c:marker val="1"/>
        <c:smooth val="0"/>
        <c:axId val="638489992"/>
        <c:axId val="638490776"/>
      </c:lineChart>
      <c:catAx>
        <c:axId val="638489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490776"/>
        <c:crosses val="autoZero"/>
        <c:auto val="1"/>
        <c:lblAlgn val="ctr"/>
        <c:lblOffset val="100"/>
        <c:tickLblSkip val="1"/>
        <c:tickMarkSkip val="1"/>
        <c:noMultiLvlLbl val="0"/>
      </c:catAx>
      <c:valAx>
        <c:axId val="6384907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489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3.44</c:v>
                </c:pt>
                <c:pt idx="1">
                  <c:v>0.41</c:v>
                </c:pt>
                <c:pt idx="2">
                  <c:v>8.8000000000000007</c:v>
                </c:pt>
                <c:pt idx="3">
                  <c:v>4.5599999999999996</c:v>
                </c:pt>
                <c:pt idx="4">
                  <c:v>2.96</c:v>
                </c:pt>
              </c:numCache>
            </c:numRef>
          </c:val>
          <c:extLst xmlns:c16r2="http://schemas.microsoft.com/office/drawing/2015/06/chart">
            <c:ext xmlns:c16="http://schemas.microsoft.com/office/drawing/2014/chart" uri="{C3380CC4-5D6E-409C-BE32-E72D297353CC}">
              <c16:uniqueId val="{00000000-6030-4744-A24F-3435CFE157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21.84</c:v>
                </c:pt>
                <c:pt idx="1">
                  <c:v>20.329999999999998</c:v>
                </c:pt>
                <c:pt idx="2">
                  <c:v>22.08</c:v>
                </c:pt>
                <c:pt idx="3">
                  <c:v>25.46</c:v>
                </c:pt>
                <c:pt idx="4">
                  <c:v>25.37</c:v>
                </c:pt>
              </c:numCache>
            </c:numRef>
          </c:val>
          <c:extLst xmlns:c16r2="http://schemas.microsoft.com/office/drawing/2015/06/chart">
            <c:ext xmlns:c16="http://schemas.microsoft.com/office/drawing/2014/chart" uri="{C3380CC4-5D6E-409C-BE32-E72D297353CC}">
              <c16:uniqueId val="{00000001-6030-4744-A24F-3435CFE157F3}"/>
            </c:ext>
          </c:extLst>
        </c:ser>
        <c:dLbls>
          <c:showLegendKey val="0"/>
          <c:showVal val="0"/>
          <c:showCatName val="0"/>
          <c:showSerName val="0"/>
          <c:showPercent val="0"/>
          <c:showBubbleSize val="0"/>
        </c:dLbls>
        <c:gapWidth val="250"/>
        <c:overlap val="100"/>
        <c:axId val="553552512"/>
        <c:axId val="553549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3.91</c:v>
                </c:pt>
                <c:pt idx="1">
                  <c:v>-0.94</c:v>
                </c:pt>
                <c:pt idx="2">
                  <c:v>11.18</c:v>
                </c:pt>
                <c:pt idx="3">
                  <c:v>0.96</c:v>
                </c:pt>
                <c:pt idx="4">
                  <c:v>2.08</c:v>
                </c:pt>
              </c:numCache>
            </c:numRef>
          </c:val>
          <c:smooth val="0"/>
          <c:extLst xmlns:c16r2="http://schemas.microsoft.com/office/drawing/2015/06/chart">
            <c:ext xmlns:c16="http://schemas.microsoft.com/office/drawing/2014/chart" uri="{C3380CC4-5D6E-409C-BE32-E72D297353CC}">
              <c16:uniqueId val="{00000002-6030-4744-A24F-3435CFE157F3}"/>
            </c:ext>
          </c:extLst>
        </c:ser>
        <c:dLbls>
          <c:showLegendKey val="0"/>
          <c:showVal val="0"/>
          <c:showCatName val="0"/>
          <c:showSerName val="0"/>
          <c:showPercent val="0"/>
          <c:showBubbleSize val="0"/>
        </c:dLbls>
        <c:marker val="1"/>
        <c:smooth val="0"/>
        <c:axId val="553552512"/>
        <c:axId val="553549768"/>
      </c:lineChart>
      <c:catAx>
        <c:axId val="55355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549768"/>
        <c:crosses val="autoZero"/>
        <c:auto val="1"/>
        <c:lblAlgn val="ctr"/>
        <c:lblOffset val="100"/>
        <c:tickLblSkip val="1"/>
        <c:tickMarkSkip val="1"/>
        <c:noMultiLvlLbl val="0"/>
      </c:catAx>
      <c:valAx>
        <c:axId val="553549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55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8.23</c:v>
                </c:pt>
                <c:pt idx="2">
                  <c:v>#N/A</c:v>
                </c:pt>
                <c:pt idx="3">
                  <c:v>7.63</c:v>
                </c:pt>
                <c:pt idx="4">
                  <c:v>#N/A</c:v>
                </c:pt>
                <c:pt idx="5">
                  <c:v>6.96</c:v>
                </c:pt>
                <c:pt idx="6">
                  <c:v>#N/A</c:v>
                </c:pt>
                <c:pt idx="7">
                  <c:v>5.0199999999999996</c:v>
                </c:pt>
                <c:pt idx="8">
                  <c:v>#N/A</c:v>
                </c:pt>
                <c:pt idx="9">
                  <c:v>0</c:v>
                </c:pt>
              </c:numCache>
            </c:numRef>
          </c:val>
          <c:extLst xmlns:c16r2="http://schemas.microsoft.com/office/drawing/2015/06/chart">
            <c:ext xmlns:c16="http://schemas.microsoft.com/office/drawing/2014/chart" uri="{C3380CC4-5D6E-409C-BE32-E72D297353CC}">
              <c16:uniqueId val="{00000000-41C8-4AB6-85E5-5B4C020764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C8-4AB6-85E5-5B4C020764F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41C8-4AB6-85E5-5B4C020764F4}"/>
            </c:ext>
          </c:extLst>
        </c:ser>
        <c:ser>
          <c:idx val="3"/>
          <c:order val="3"/>
          <c:tx>
            <c:strRef>
              <c:f>データシート!$A$30</c:f>
              <c:strCache>
                <c:ptCount val="1"/>
                <c:pt idx="0">
                  <c:v>ケーブルネットワーク事業特別会計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41C8-4AB6-85E5-5B4C020764F4}"/>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c:v>
                </c:pt>
                <c:pt idx="4">
                  <c:v>#N/A</c:v>
                </c:pt>
                <c:pt idx="5">
                  <c:v>0</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41C8-4AB6-85E5-5B4C020764F4}"/>
            </c:ext>
          </c:extLst>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0.04</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41C8-4AB6-85E5-5B4C020764F4}"/>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1.53</c:v>
                </c:pt>
                <c:pt idx="4">
                  <c:v>#N/A</c:v>
                </c:pt>
                <c:pt idx="5">
                  <c:v>1.42</c:v>
                </c:pt>
                <c:pt idx="6">
                  <c:v>#N/A</c:v>
                </c:pt>
                <c:pt idx="7">
                  <c:v>1.17</c:v>
                </c:pt>
                <c:pt idx="8">
                  <c:v>#N/A</c:v>
                </c:pt>
                <c:pt idx="9">
                  <c:v>0.41</c:v>
                </c:pt>
              </c:numCache>
            </c:numRef>
          </c:val>
          <c:extLst xmlns:c16r2="http://schemas.microsoft.com/office/drawing/2015/06/chart">
            <c:ext xmlns:c16="http://schemas.microsoft.com/office/drawing/2014/chart" uri="{C3380CC4-5D6E-409C-BE32-E72D297353CC}">
              <c16:uniqueId val="{00000006-41C8-4AB6-85E5-5B4C020764F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0.76</c:v>
                </c:pt>
                <c:pt idx="4">
                  <c:v>#N/A</c:v>
                </c:pt>
                <c:pt idx="5">
                  <c:v>1.0900000000000001</c:v>
                </c:pt>
                <c:pt idx="6">
                  <c:v>#N/A</c:v>
                </c:pt>
                <c:pt idx="7">
                  <c:v>1.54</c:v>
                </c:pt>
                <c:pt idx="8">
                  <c:v>#N/A</c:v>
                </c:pt>
                <c:pt idx="9">
                  <c:v>1.31</c:v>
                </c:pt>
              </c:numCache>
            </c:numRef>
          </c:val>
          <c:extLst xmlns:c16r2="http://schemas.microsoft.com/office/drawing/2015/06/chart">
            <c:ext xmlns:c16="http://schemas.microsoft.com/office/drawing/2014/chart" uri="{C3380CC4-5D6E-409C-BE32-E72D297353CC}">
              <c16:uniqueId val="{00000007-41C8-4AB6-85E5-5B4C020764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3.65</c:v>
                </c:pt>
                <c:pt idx="2">
                  <c:v>#N/A</c:v>
                </c:pt>
                <c:pt idx="3">
                  <c:v>0.4</c:v>
                </c:pt>
                <c:pt idx="4">
                  <c:v>#N/A</c:v>
                </c:pt>
                <c:pt idx="5">
                  <c:v>8.7899999999999991</c:v>
                </c:pt>
                <c:pt idx="6">
                  <c:v>#N/A</c:v>
                </c:pt>
                <c:pt idx="7">
                  <c:v>4.49</c:v>
                </c:pt>
                <c:pt idx="8">
                  <c:v>#N/A</c:v>
                </c:pt>
                <c:pt idx="9">
                  <c:v>2.9</c:v>
                </c:pt>
              </c:numCache>
            </c:numRef>
          </c:val>
          <c:extLst xmlns:c16r2="http://schemas.microsoft.com/office/drawing/2015/06/chart">
            <c:ext xmlns:c16="http://schemas.microsoft.com/office/drawing/2014/chart" uri="{C3380CC4-5D6E-409C-BE32-E72D297353CC}">
              <c16:uniqueId val="{00000008-41C8-4AB6-85E5-5B4C020764F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1.26</c:v>
                </c:pt>
                <c:pt idx="4">
                  <c:v>#N/A</c:v>
                </c:pt>
                <c:pt idx="5">
                  <c:v>2.77</c:v>
                </c:pt>
                <c:pt idx="6">
                  <c:v>#N/A</c:v>
                </c:pt>
                <c:pt idx="7">
                  <c:v>4.24</c:v>
                </c:pt>
                <c:pt idx="8">
                  <c:v>#N/A</c:v>
                </c:pt>
                <c:pt idx="9">
                  <c:v>3.85</c:v>
                </c:pt>
              </c:numCache>
            </c:numRef>
          </c:val>
          <c:extLst xmlns:c16r2="http://schemas.microsoft.com/office/drawing/2015/06/chart">
            <c:ext xmlns:c16="http://schemas.microsoft.com/office/drawing/2014/chart" uri="{C3380CC4-5D6E-409C-BE32-E72D297353CC}">
              <c16:uniqueId val="{00000009-41C8-4AB6-85E5-5B4C020764F4}"/>
            </c:ext>
          </c:extLst>
        </c:ser>
        <c:dLbls>
          <c:showLegendKey val="0"/>
          <c:showVal val="0"/>
          <c:showCatName val="0"/>
          <c:showSerName val="0"/>
          <c:showPercent val="0"/>
          <c:showBubbleSize val="0"/>
        </c:dLbls>
        <c:gapWidth val="150"/>
        <c:overlap val="100"/>
        <c:axId val="553555256"/>
        <c:axId val="553553296"/>
      </c:barChart>
      <c:catAx>
        <c:axId val="55355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553296"/>
        <c:crosses val="autoZero"/>
        <c:auto val="1"/>
        <c:lblAlgn val="ctr"/>
        <c:lblOffset val="100"/>
        <c:tickLblSkip val="1"/>
        <c:tickMarkSkip val="1"/>
        <c:noMultiLvlLbl val="0"/>
      </c:catAx>
      <c:valAx>
        <c:axId val="55355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555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6854</c:v>
                </c:pt>
                <c:pt idx="5">
                  <c:v>6592</c:v>
                </c:pt>
                <c:pt idx="8">
                  <c:v>6407</c:v>
                </c:pt>
                <c:pt idx="11">
                  <c:v>6411</c:v>
                </c:pt>
                <c:pt idx="14">
                  <c:v>6144</c:v>
                </c:pt>
              </c:numCache>
            </c:numRef>
          </c:val>
          <c:extLst xmlns:c16r2="http://schemas.microsoft.com/office/drawing/2015/06/chart">
            <c:ext xmlns:c16="http://schemas.microsoft.com/office/drawing/2014/chart" uri="{C3380CC4-5D6E-409C-BE32-E72D297353CC}">
              <c16:uniqueId val="{00000000-2C83-41C0-9142-5015B53E8D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2</c:v>
                </c:pt>
                <c:pt idx="6">
                  <c:v>1</c:v>
                </c:pt>
                <c:pt idx="9">
                  <c:v>2</c:v>
                </c:pt>
                <c:pt idx="12">
                  <c:v>3</c:v>
                </c:pt>
              </c:numCache>
            </c:numRef>
          </c:val>
          <c:extLst xmlns:c16r2="http://schemas.microsoft.com/office/drawing/2015/06/chart">
            <c:ext xmlns:c16="http://schemas.microsoft.com/office/drawing/2014/chart" uri="{C3380CC4-5D6E-409C-BE32-E72D297353CC}">
              <c16:uniqueId val="{00000001-2C83-41C0-9142-5015B53E8D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10</c:v>
                </c:pt>
                <c:pt idx="6">
                  <c:v>10</c:v>
                </c:pt>
                <c:pt idx="9">
                  <c:v>10</c:v>
                </c:pt>
                <c:pt idx="12">
                  <c:v>0</c:v>
                </c:pt>
              </c:numCache>
            </c:numRef>
          </c:val>
          <c:extLst xmlns:c16r2="http://schemas.microsoft.com/office/drawing/2015/06/chart">
            <c:ext xmlns:c16="http://schemas.microsoft.com/office/drawing/2014/chart" uri="{C3380CC4-5D6E-409C-BE32-E72D297353CC}">
              <c16:uniqueId val="{00000002-2C83-41C0-9142-5015B53E8D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11</c:v>
                </c:pt>
                <c:pt idx="6">
                  <c:v>10</c:v>
                </c:pt>
                <c:pt idx="9">
                  <c:v>11</c:v>
                </c:pt>
                <c:pt idx="12">
                  <c:v>253</c:v>
                </c:pt>
              </c:numCache>
            </c:numRef>
          </c:val>
          <c:extLst xmlns:c16r2="http://schemas.microsoft.com/office/drawing/2015/06/chart">
            <c:ext xmlns:c16="http://schemas.microsoft.com/office/drawing/2014/chart" uri="{C3380CC4-5D6E-409C-BE32-E72D297353CC}">
              <c16:uniqueId val="{00000003-2C83-41C0-9142-5015B53E8D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1759</c:v>
                </c:pt>
                <c:pt idx="3">
                  <c:v>1803</c:v>
                </c:pt>
                <c:pt idx="6">
                  <c:v>1810</c:v>
                </c:pt>
                <c:pt idx="9">
                  <c:v>1870</c:v>
                </c:pt>
                <c:pt idx="12">
                  <c:v>1191</c:v>
                </c:pt>
              </c:numCache>
            </c:numRef>
          </c:val>
          <c:extLst xmlns:c16r2="http://schemas.microsoft.com/office/drawing/2015/06/chart">
            <c:ext xmlns:c16="http://schemas.microsoft.com/office/drawing/2014/chart" uri="{C3380CC4-5D6E-409C-BE32-E72D297353CC}">
              <c16:uniqueId val="{00000004-2C83-41C0-9142-5015B53E8D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C83-41C0-9142-5015B53E8D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C83-41C0-9142-5015B53E8D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6293</c:v>
                </c:pt>
                <c:pt idx="3">
                  <c:v>6534</c:v>
                </c:pt>
                <c:pt idx="6">
                  <c:v>6812</c:v>
                </c:pt>
                <c:pt idx="9">
                  <c:v>6780</c:v>
                </c:pt>
                <c:pt idx="12">
                  <c:v>6636</c:v>
                </c:pt>
              </c:numCache>
            </c:numRef>
          </c:val>
          <c:extLst xmlns:c16r2="http://schemas.microsoft.com/office/drawing/2015/06/chart">
            <c:ext xmlns:c16="http://schemas.microsoft.com/office/drawing/2014/chart" uri="{C3380CC4-5D6E-409C-BE32-E72D297353CC}">
              <c16:uniqueId val="{00000007-2C83-41C0-9142-5015B53E8D96}"/>
            </c:ext>
          </c:extLst>
        </c:ser>
        <c:dLbls>
          <c:showLegendKey val="0"/>
          <c:showVal val="0"/>
          <c:showCatName val="0"/>
          <c:showSerName val="0"/>
          <c:showPercent val="0"/>
          <c:showBubbleSize val="0"/>
        </c:dLbls>
        <c:gapWidth val="100"/>
        <c:overlap val="100"/>
        <c:axId val="553554472"/>
        <c:axId val="55355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1230</c:v>
                </c:pt>
                <c:pt idx="2">
                  <c:v>#N/A</c:v>
                </c:pt>
                <c:pt idx="3">
                  <c:v>#N/A</c:v>
                </c:pt>
                <c:pt idx="4">
                  <c:v>1768</c:v>
                </c:pt>
                <c:pt idx="5">
                  <c:v>#N/A</c:v>
                </c:pt>
                <c:pt idx="6">
                  <c:v>#N/A</c:v>
                </c:pt>
                <c:pt idx="7">
                  <c:v>2236</c:v>
                </c:pt>
                <c:pt idx="8">
                  <c:v>#N/A</c:v>
                </c:pt>
                <c:pt idx="9">
                  <c:v>#N/A</c:v>
                </c:pt>
                <c:pt idx="10">
                  <c:v>2262</c:v>
                </c:pt>
                <c:pt idx="11">
                  <c:v>#N/A</c:v>
                </c:pt>
                <c:pt idx="12">
                  <c:v>#N/A</c:v>
                </c:pt>
                <c:pt idx="13">
                  <c:v>1939</c:v>
                </c:pt>
                <c:pt idx="14">
                  <c:v>#N/A</c:v>
                </c:pt>
              </c:numCache>
            </c:numRef>
          </c:val>
          <c:smooth val="0"/>
          <c:extLst xmlns:c16r2="http://schemas.microsoft.com/office/drawing/2015/06/chart">
            <c:ext xmlns:c16="http://schemas.microsoft.com/office/drawing/2014/chart" uri="{C3380CC4-5D6E-409C-BE32-E72D297353CC}">
              <c16:uniqueId val="{00000008-2C83-41C0-9142-5015B53E8D96}"/>
            </c:ext>
          </c:extLst>
        </c:ser>
        <c:dLbls>
          <c:showLegendKey val="0"/>
          <c:showVal val="0"/>
          <c:showCatName val="0"/>
          <c:showSerName val="0"/>
          <c:showPercent val="0"/>
          <c:showBubbleSize val="0"/>
        </c:dLbls>
        <c:marker val="1"/>
        <c:smooth val="0"/>
        <c:axId val="553554472"/>
        <c:axId val="553557216"/>
      </c:lineChart>
      <c:catAx>
        <c:axId val="55355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3557216"/>
        <c:crosses val="autoZero"/>
        <c:auto val="1"/>
        <c:lblAlgn val="ctr"/>
        <c:lblOffset val="100"/>
        <c:tickLblSkip val="1"/>
        <c:tickMarkSkip val="1"/>
        <c:noMultiLvlLbl val="0"/>
      </c:catAx>
      <c:valAx>
        <c:axId val="55355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55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61780</c:v>
                </c:pt>
                <c:pt idx="5">
                  <c:v>62320</c:v>
                </c:pt>
                <c:pt idx="8">
                  <c:v>60014</c:v>
                </c:pt>
                <c:pt idx="11">
                  <c:v>57163</c:v>
                </c:pt>
                <c:pt idx="14">
                  <c:v>54540</c:v>
                </c:pt>
              </c:numCache>
            </c:numRef>
          </c:val>
          <c:extLst xmlns:c16r2="http://schemas.microsoft.com/office/drawing/2015/06/chart">
            <c:ext xmlns:c16="http://schemas.microsoft.com/office/drawing/2014/chart" uri="{C3380CC4-5D6E-409C-BE32-E72D297353CC}">
              <c16:uniqueId val="{00000000-2F35-4C47-A354-499B42177B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8322</c:v>
                </c:pt>
                <c:pt idx="5">
                  <c:v>8563</c:v>
                </c:pt>
                <c:pt idx="8">
                  <c:v>8910</c:v>
                </c:pt>
                <c:pt idx="11">
                  <c:v>8604</c:v>
                </c:pt>
                <c:pt idx="14">
                  <c:v>8183</c:v>
                </c:pt>
              </c:numCache>
            </c:numRef>
          </c:val>
          <c:extLst xmlns:c16r2="http://schemas.microsoft.com/office/drawing/2015/06/chart">
            <c:ext xmlns:c16="http://schemas.microsoft.com/office/drawing/2014/chart" uri="{C3380CC4-5D6E-409C-BE32-E72D297353CC}">
              <c16:uniqueId val="{00000001-2F35-4C47-A354-499B42177B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12985</c:v>
                </c:pt>
                <c:pt idx="5">
                  <c:v>12634</c:v>
                </c:pt>
                <c:pt idx="8">
                  <c:v>13346</c:v>
                </c:pt>
                <c:pt idx="11">
                  <c:v>14362</c:v>
                </c:pt>
                <c:pt idx="14">
                  <c:v>14975</c:v>
                </c:pt>
              </c:numCache>
            </c:numRef>
          </c:val>
          <c:extLst xmlns:c16r2="http://schemas.microsoft.com/office/drawing/2015/06/chart">
            <c:ext xmlns:c16="http://schemas.microsoft.com/office/drawing/2014/chart" uri="{C3380CC4-5D6E-409C-BE32-E72D297353CC}">
              <c16:uniqueId val="{00000002-2F35-4C47-A354-499B42177B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35-4C47-A354-499B42177B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F35-4C47-A354-499B42177B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35-4C47-A354-499B42177B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4335</c:v>
                </c:pt>
                <c:pt idx="3">
                  <c:v>4298</c:v>
                </c:pt>
                <c:pt idx="6">
                  <c:v>5045</c:v>
                </c:pt>
                <c:pt idx="9">
                  <c:v>5137</c:v>
                </c:pt>
                <c:pt idx="12">
                  <c:v>5692</c:v>
                </c:pt>
              </c:numCache>
            </c:numRef>
          </c:val>
          <c:extLst xmlns:c16r2="http://schemas.microsoft.com/office/drawing/2015/06/chart">
            <c:ext xmlns:c16="http://schemas.microsoft.com/office/drawing/2014/chart" uri="{C3380CC4-5D6E-409C-BE32-E72D297353CC}">
              <c16:uniqueId val="{00000006-2F35-4C47-A354-499B42177B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110</c:v>
                </c:pt>
                <c:pt idx="3">
                  <c:v>101</c:v>
                </c:pt>
                <c:pt idx="6">
                  <c:v>100</c:v>
                </c:pt>
                <c:pt idx="9">
                  <c:v>93</c:v>
                </c:pt>
                <c:pt idx="12">
                  <c:v>1355</c:v>
                </c:pt>
              </c:numCache>
            </c:numRef>
          </c:val>
          <c:extLst xmlns:c16r2="http://schemas.microsoft.com/office/drawing/2015/06/chart">
            <c:ext xmlns:c16="http://schemas.microsoft.com/office/drawing/2014/chart" uri="{C3380CC4-5D6E-409C-BE32-E72D297353CC}">
              <c16:uniqueId val="{00000007-2F35-4C47-A354-499B42177B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20601</c:v>
                </c:pt>
                <c:pt idx="3">
                  <c:v>19794</c:v>
                </c:pt>
                <c:pt idx="6">
                  <c:v>19599</c:v>
                </c:pt>
                <c:pt idx="9">
                  <c:v>19265</c:v>
                </c:pt>
                <c:pt idx="12">
                  <c:v>15019</c:v>
                </c:pt>
              </c:numCache>
            </c:numRef>
          </c:val>
          <c:extLst xmlns:c16r2="http://schemas.microsoft.com/office/drawing/2015/06/chart">
            <c:ext xmlns:c16="http://schemas.microsoft.com/office/drawing/2014/chart" uri="{C3380CC4-5D6E-409C-BE32-E72D297353CC}">
              <c16:uniqueId val="{00000008-2F35-4C47-A354-499B42177B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292</c:v>
                </c:pt>
                <c:pt idx="3">
                  <c:v>268</c:v>
                </c:pt>
                <c:pt idx="6">
                  <c:v>239</c:v>
                </c:pt>
                <c:pt idx="9">
                  <c:v>203</c:v>
                </c:pt>
                <c:pt idx="12">
                  <c:v>183</c:v>
                </c:pt>
              </c:numCache>
            </c:numRef>
          </c:val>
          <c:extLst xmlns:c16r2="http://schemas.microsoft.com/office/drawing/2015/06/chart">
            <c:ext xmlns:c16="http://schemas.microsoft.com/office/drawing/2014/chart" uri="{C3380CC4-5D6E-409C-BE32-E72D297353CC}">
              <c16:uniqueId val="{00000009-2F35-4C47-A354-499B42177B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66736</c:v>
                </c:pt>
                <c:pt idx="3">
                  <c:v>68237</c:v>
                </c:pt>
                <c:pt idx="6">
                  <c:v>65268</c:v>
                </c:pt>
                <c:pt idx="9">
                  <c:v>61167</c:v>
                </c:pt>
                <c:pt idx="12">
                  <c:v>57991</c:v>
                </c:pt>
              </c:numCache>
            </c:numRef>
          </c:val>
          <c:extLst xmlns:c16r2="http://schemas.microsoft.com/office/drawing/2015/06/chart">
            <c:ext xmlns:c16="http://schemas.microsoft.com/office/drawing/2014/chart" uri="{C3380CC4-5D6E-409C-BE32-E72D297353CC}">
              <c16:uniqueId val="{0000000A-2F35-4C47-A354-499B42177B64}"/>
            </c:ext>
          </c:extLst>
        </c:ser>
        <c:dLbls>
          <c:showLegendKey val="0"/>
          <c:showVal val="0"/>
          <c:showCatName val="0"/>
          <c:showSerName val="0"/>
          <c:showPercent val="0"/>
          <c:showBubbleSize val="0"/>
        </c:dLbls>
        <c:gapWidth val="100"/>
        <c:overlap val="100"/>
        <c:axId val="553554080"/>
        <c:axId val="553555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8987</c:v>
                </c:pt>
                <c:pt idx="2">
                  <c:v>#N/A</c:v>
                </c:pt>
                <c:pt idx="3">
                  <c:v>#N/A</c:v>
                </c:pt>
                <c:pt idx="4">
                  <c:v>9181</c:v>
                </c:pt>
                <c:pt idx="5">
                  <c:v>#N/A</c:v>
                </c:pt>
                <c:pt idx="6">
                  <c:v>#N/A</c:v>
                </c:pt>
                <c:pt idx="7">
                  <c:v>7982</c:v>
                </c:pt>
                <c:pt idx="8">
                  <c:v>#N/A</c:v>
                </c:pt>
                <c:pt idx="9">
                  <c:v>#N/A</c:v>
                </c:pt>
                <c:pt idx="10">
                  <c:v>5735</c:v>
                </c:pt>
                <c:pt idx="11">
                  <c:v>#N/A</c:v>
                </c:pt>
                <c:pt idx="12">
                  <c:v>#N/A</c:v>
                </c:pt>
                <c:pt idx="13">
                  <c:v>2541</c:v>
                </c:pt>
                <c:pt idx="14">
                  <c:v>#N/A</c:v>
                </c:pt>
              </c:numCache>
            </c:numRef>
          </c:val>
          <c:smooth val="0"/>
          <c:extLst xmlns:c16r2="http://schemas.microsoft.com/office/drawing/2015/06/chart">
            <c:ext xmlns:c16="http://schemas.microsoft.com/office/drawing/2014/chart" uri="{C3380CC4-5D6E-409C-BE32-E72D297353CC}">
              <c16:uniqueId val="{0000000B-2F35-4C47-A354-499B42177B64}"/>
            </c:ext>
          </c:extLst>
        </c:ser>
        <c:dLbls>
          <c:showLegendKey val="0"/>
          <c:showVal val="0"/>
          <c:showCatName val="0"/>
          <c:showSerName val="0"/>
          <c:showPercent val="0"/>
          <c:showBubbleSize val="0"/>
        </c:dLbls>
        <c:marker val="1"/>
        <c:smooth val="0"/>
        <c:axId val="553554080"/>
        <c:axId val="553555648"/>
      </c:lineChart>
      <c:catAx>
        <c:axId val="5535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3555648"/>
        <c:crosses val="autoZero"/>
        <c:auto val="1"/>
        <c:lblAlgn val="ctr"/>
        <c:lblOffset val="100"/>
        <c:tickLblSkip val="1"/>
        <c:tickMarkSkip val="1"/>
        <c:noMultiLvlLbl val="0"/>
      </c:catAx>
      <c:valAx>
        <c:axId val="55355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5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6179</c:v>
                </c:pt>
                <c:pt idx="1">
                  <c:v>6983</c:v>
                </c:pt>
                <c:pt idx="2">
                  <c:v>6987</c:v>
                </c:pt>
              </c:numCache>
            </c:numRef>
          </c:val>
          <c:extLst xmlns:c16r2="http://schemas.microsoft.com/office/drawing/2015/06/chart">
            <c:ext xmlns:c16="http://schemas.microsoft.com/office/drawing/2014/chart" uri="{C3380CC4-5D6E-409C-BE32-E72D297353CC}">
              <c16:uniqueId val="{00000000-5A94-4D68-94E2-AF0FC89A1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1175</c:v>
                </c:pt>
                <c:pt idx="1">
                  <c:v>1175</c:v>
                </c:pt>
                <c:pt idx="2">
                  <c:v>1314</c:v>
                </c:pt>
              </c:numCache>
            </c:numRef>
          </c:val>
          <c:extLst xmlns:c16r2="http://schemas.microsoft.com/office/drawing/2015/06/chart">
            <c:ext xmlns:c16="http://schemas.microsoft.com/office/drawing/2014/chart" uri="{C3380CC4-5D6E-409C-BE32-E72D297353CC}">
              <c16:uniqueId val="{00000001-5A94-4D68-94E2-AF0FC89A1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7356</c:v>
                </c:pt>
                <c:pt idx="1">
                  <c:v>7498</c:v>
                </c:pt>
                <c:pt idx="2">
                  <c:v>7942</c:v>
                </c:pt>
              </c:numCache>
            </c:numRef>
          </c:val>
          <c:extLst xmlns:c16r2="http://schemas.microsoft.com/office/drawing/2015/06/chart">
            <c:ext xmlns:c16="http://schemas.microsoft.com/office/drawing/2014/chart" uri="{C3380CC4-5D6E-409C-BE32-E72D297353CC}">
              <c16:uniqueId val="{00000002-5A94-4D68-94E2-AF0FC89A166C}"/>
            </c:ext>
          </c:extLst>
        </c:ser>
        <c:dLbls>
          <c:showLegendKey val="0"/>
          <c:showVal val="0"/>
          <c:showCatName val="0"/>
          <c:showSerName val="0"/>
          <c:showPercent val="0"/>
          <c:showBubbleSize val="0"/>
        </c:dLbls>
        <c:gapWidth val="120"/>
        <c:overlap val="100"/>
        <c:axId val="548995616"/>
        <c:axId val="548997576"/>
      </c:barChart>
      <c:catAx>
        <c:axId val="5489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997576"/>
        <c:crosses val="autoZero"/>
        <c:auto val="1"/>
        <c:lblAlgn val="ctr"/>
        <c:lblOffset val="100"/>
        <c:tickLblSkip val="1"/>
        <c:tickMarkSkip val="1"/>
        <c:noMultiLvlLbl val="0"/>
      </c:catAx>
      <c:valAx>
        <c:axId val="548997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9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88,128
85,509
471.51
53,738,363
52,646,853
816,106
27,544,659
57,991,193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と長期的に微減傾向となっており、類似団体内平均より</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市町村民税は前年度に比べて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となっており、地方税全体でも前年度に比べて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、財政状況は依然として厳しい状況である。今後も税収の確保に努めるとともに事務事業の見直し等により歳出削減に努める。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）は減少しているが、人件費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及び公債費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）がいずれも</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ているため、義務的経費は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経常経費充当一般財源</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しているため、経常収支比率は</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ポイント増加し、類似団体内平均を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今後も地方債の積極的な繰上償還の実施により、公債費の縮減を図り、経常収支比率を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％未満にすることを目標とする。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102108</xdr:rowOff>
    </xdr:to>
    <xdr:cxnSp macro="">
      <xdr:nvCxnSpPr>
        <xdr:cNvPr id="130" name="直線コネクタ 129"/>
        <xdr:cNvCxnSpPr/>
      </xdr:nvCxnSpPr>
      <xdr:spPr>
        <a:xfrm>
          <a:off x="4114800" y="110556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64</xdr:row>
      <xdr:rowOff>82804</xdr:rowOff>
    </xdr:to>
    <xdr:cxnSp macro="">
      <xdr:nvCxnSpPr>
        <xdr:cNvPr id="133" name="直線コネクタ 132"/>
        <xdr:cNvCxnSpPr/>
      </xdr:nvCxnSpPr>
      <xdr:spPr>
        <a:xfrm>
          <a:off x="3225800" y="1067917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64</xdr:row>
      <xdr:rowOff>82804</xdr:rowOff>
    </xdr:to>
    <xdr:cxnSp macro="">
      <xdr:nvCxnSpPr>
        <xdr:cNvPr id="136" name="直線コネクタ 135"/>
        <xdr:cNvCxnSpPr/>
      </xdr:nvCxnSpPr>
      <xdr:spPr>
        <a:xfrm flipV="1">
          <a:off x="2336800" y="1067917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82804</xdr:rowOff>
    </xdr:to>
    <xdr:cxnSp macro="">
      <xdr:nvCxnSpPr>
        <xdr:cNvPr id="139" name="直線コネクタ 138"/>
        <xdr:cNvCxnSpPr/>
      </xdr:nvCxnSpPr>
      <xdr:spPr>
        <a:xfrm>
          <a:off x="1447800" y="107950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3" name="楕円 152"/>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4" name="テキスト ボックス 153"/>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5" name="楕円 154"/>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6" name="テキスト ボックス 155"/>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a:t>
          </a:r>
          <a:r>
            <a:rPr kumimoji="1" lang="ja-JP" altLang="en-US" sz="1100">
              <a:solidFill>
                <a:schemeClr val="dk1"/>
              </a:solidFill>
              <a:effectLst/>
              <a:latin typeface="+mn-lt"/>
              <a:ea typeface="+mn-ea"/>
              <a:cs typeface="+mn-cs"/>
            </a:rPr>
            <a:t>べ、物件</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％減）が減少したが、</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件費（</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％増）及び維持補修費（</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％増）がいずれも増加したことにより、人口１人当たり人件費・物件費等が増加している。</a:t>
          </a:r>
          <a:endParaRPr lang="ja-JP" altLang="ja-JP" sz="1400">
            <a:effectLst/>
          </a:endParaRPr>
        </a:p>
        <a:p>
          <a:r>
            <a:rPr kumimoji="1" lang="ja-JP" altLang="ja-JP" sz="1100">
              <a:solidFill>
                <a:schemeClr val="dk1"/>
              </a:solidFill>
              <a:effectLst/>
              <a:latin typeface="+mn-lt"/>
              <a:ea typeface="+mn-ea"/>
              <a:cs typeface="+mn-cs"/>
            </a:rPr>
            <a:t>　今後も引き続き、定員管理適正化計画の着実な実施等による人件費の削減や、指定管理者の拡大、民間委託、事業の抜本的な見直し等により物件費の削減に努める。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105561</xdr:rowOff>
    </xdr:from>
    <xdr:to>
      <xdr:col>23</xdr:col>
      <xdr:colOff>133350</xdr:colOff>
      <xdr:row>83</xdr:row>
      <xdr:rowOff>139922</xdr:rowOff>
    </xdr:to>
    <xdr:cxnSp macro="">
      <xdr:nvCxnSpPr>
        <xdr:cNvPr id="193" name="直線コネクタ 192"/>
        <xdr:cNvCxnSpPr/>
      </xdr:nvCxnSpPr>
      <xdr:spPr>
        <a:xfrm>
          <a:off x="4114800" y="14335911"/>
          <a:ext cx="8382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69662</xdr:rowOff>
    </xdr:from>
    <xdr:to>
      <xdr:col>19</xdr:col>
      <xdr:colOff>133350</xdr:colOff>
      <xdr:row>83</xdr:row>
      <xdr:rowOff>105561</xdr:rowOff>
    </xdr:to>
    <xdr:cxnSp macro="">
      <xdr:nvCxnSpPr>
        <xdr:cNvPr id="196" name="直線コネクタ 195"/>
        <xdr:cNvCxnSpPr/>
      </xdr:nvCxnSpPr>
      <xdr:spPr>
        <a:xfrm>
          <a:off x="3225800" y="14300012"/>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146137</xdr:rowOff>
    </xdr:from>
    <xdr:to>
      <xdr:col>15</xdr:col>
      <xdr:colOff>82550</xdr:colOff>
      <xdr:row>83</xdr:row>
      <xdr:rowOff>69662</xdr:rowOff>
    </xdr:to>
    <xdr:cxnSp macro="">
      <xdr:nvCxnSpPr>
        <xdr:cNvPr id="199" name="直線コネクタ 198"/>
        <xdr:cNvCxnSpPr/>
      </xdr:nvCxnSpPr>
      <xdr:spPr>
        <a:xfrm>
          <a:off x="2336800" y="14205037"/>
          <a:ext cx="889000" cy="9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125152</xdr:rowOff>
    </xdr:from>
    <xdr:to>
      <xdr:col>11</xdr:col>
      <xdr:colOff>31750</xdr:colOff>
      <xdr:row>82</xdr:row>
      <xdr:rowOff>146137</xdr:rowOff>
    </xdr:to>
    <xdr:cxnSp macro="">
      <xdr:nvCxnSpPr>
        <xdr:cNvPr id="202" name="直線コネクタ 201"/>
        <xdr:cNvCxnSpPr/>
      </xdr:nvCxnSpPr>
      <xdr:spPr>
        <a:xfrm>
          <a:off x="1447800" y="14184052"/>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89122</xdr:rowOff>
    </xdr:from>
    <xdr:to>
      <xdr:col>23</xdr:col>
      <xdr:colOff>184150</xdr:colOff>
      <xdr:row>84</xdr:row>
      <xdr:rowOff>19272</xdr:rowOff>
    </xdr:to>
    <xdr:sp macro="" textlink="">
      <xdr:nvSpPr>
        <xdr:cNvPr id="212" name="楕円 211"/>
        <xdr:cNvSpPr/>
      </xdr:nvSpPr>
      <xdr:spPr>
        <a:xfrm>
          <a:off x="4902200" y="143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61199</xdr:rowOff>
    </xdr:from>
    <xdr:ext cx="762000" cy="259045"/>
    <xdr:sp macro="" textlink="">
      <xdr:nvSpPr>
        <xdr:cNvPr id="213" name="人件費・物件費等の状況該当値テキスト"/>
        <xdr:cNvSpPr txBox="1"/>
      </xdr:nvSpPr>
      <xdr:spPr>
        <a:xfrm>
          <a:off x="5041900" y="1429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54761</xdr:rowOff>
    </xdr:from>
    <xdr:to>
      <xdr:col>19</xdr:col>
      <xdr:colOff>184150</xdr:colOff>
      <xdr:row>83</xdr:row>
      <xdr:rowOff>156361</xdr:rowOff>
    </xdr:to>
    <xdr:sp macro="" textlink="">
      <xdr:nvSpPr>
        <xdr:cNvPr id="214" name="楕円 213"/>
        <xdr:cNvSpPr/>
      </xdr:nvSpPr>
      <xdr:spPr>
        <a:xfrm>
          <a:off x="4064000" y="142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141138</xdr:rowOff>
    </xdr:from>
    <xdr:ext cx="736600" cy="259045"/>
    <xdr:sp macro="" textlink="">
      <xdr:nvSpPr>
        <xdr:cNvPr id="215" name="テキスト ボックス 214"/>
        <xdr:cNvSpPr txBox="1"/>
      </xdr:nvSpPr>
      <xdr:spPr>
        <a:xfrm>
          <a:off x="3733800" y="1437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18862</xdr:rowOff>
    </xdr:from>
    <xdr:to>
      <xdr:col>15</xdr:col>
      <xdr:colOff>133350</xdr:colOff>
      <xdr:row>83</xdr:row>
      <xdr:rowOff>120462</xdr:rowOff>
    </xdr:to>
    <xdr:sp macro="" textlink="">
      <xdr:nvSpPr>
        <xdr:cNvPr id="216" name="楕円 215"/>
        <xdr:cNvSpPr/>
      </xdr:nvSpPr>
      <xdr:spPr>
        <a:xfrm>
          <a:off x="3175000" y="142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105239</xdr:rowOff>
    </xdr:from>
    <xdr:ext cx="762000" cy="259045"/>
    <xdr:sp macro="" textlink="">
      <xdr:nvSpPr>
        <xdr:cNvPr id="217" name="テキスト ボックス 216"/>
        <xdr:cNvSpPr txBox="1"/>
      </xdr:nvSpPr>
      <xdr:spPr>
        <a:xfrm>
          <a:off x="2844800" y="1433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95337</xdr:rowOff>
    </xdr:from>
    <xdr:to>
      <xdr:col>11</xdr:col>
      <xdr:colOff>82550</xdr:colOff>
      <xdr:row>83</xdr:row>
      <xdr:rowOff>25487</xdr:rowOff>
    </xdr:to>
    <xdr:sp macro="" textlink="">
      <xdr:nvSpPr>
        <xdr:cNvPr id="218" name="楕円 217"/>
        <xdr:cNvSpPr/>
      </xdr:nvSpPr>
      <xdr:spPr>
        <a:xfrm>
          <a:off x="2286000" y="1415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10264</xdr:rowOff>
    </xdr:from>
    <xdr:ext cx="762000" cy="259045"/>
    <xdr:sp macro="" textlink="">
      <xdr:nvSpPr>
        <xdr:cNvPr id="219" name="テキスト ボックス 218"/>
        <xdr:cNvSpPr txBox="1"/>
      </xdr:nvSpPr>
      <xdr:spPr>
        <a:xfrm>
          <a:off x="1955800" y="1424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74352</xdr:rowOff>
    </xdr:from>
    <xdr:to>
      <xdr:col>7</xdr:col>
      <xdr:colOff>31750</xdr:colOff>
      <xdr:row>83</xdr:row>
      <xdr:rowOff>4502</xdr:rowOff>
    </xdr:to>
    <xdr:sp macro="" textlink="">
      <xdr:nvSpPr>
        <xdr:cNvPr id="220" name="楕円 219"/>
        <xdr:cNvSpPr/>
      </xdr:nvSpPr>
      <xdr:spPr>
        <a:xfrm>
          <a:off x="1397000" y="1413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160729</xdr:rowOff>
    </xdr:from>
    <xdr:ext cx="762000" cy="259045"/>
    <xdr:sp macro="" textlink="">
      <xdr:nvSpPr>
        <xdr:cNvPr id="221" name="テキスト ボックス 220"/>
        <xdr:cNvSpPr txBox="1"/>
      </xdr:nvSpPr>
      <xdr:spPr>
        <a:xfrm>
          <a:off x="1066800" y="142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市町村合併を機に国の制度に準拠した給料表の見直しを行ったことや、平成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7" name="直線コネクタ 256"/>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100693</xdr:rowOff>
    </xdr:to>
    <xdr:cxnSp macro="">
      <xdr:nvCxnSpPr>
        <xdr:cNvPr id="260" name="直線コネクタ 259"/>
        <xdr:cNvCxnSpPr/>
      </xdr:nvCxnSpPr>
      <xdr:spPr>
        <a:xfrm flipV="1">
          <a:off x="15290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101600</xdr:rowOff>
    </xdr:to>
    <xdr:cxnSp macro="">
      <xdr:nvCxnSpPr>
        <xdr:cNvPr id="263" name="直線コネクタ 262"/>
        <xdr:cNvCxnSpPr/>
      </xdr:nvCxnSpPr>
      <xdr:spPr>
        <a:xfrm flipV="1">
          <a:off x="14401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101600</xdr:rowOff>
    </xdr:to>
    <xdr:cxnSp macro="">
      <xdr:nvCxnSpPr>
        <xdr:cNvPr id="266" name="直線コネクタ 265"/>
        <xdr:cNvCxnSpPr/>
      </xdr:nvCxnSpPr>
      <xdr:spPr>
        <a:xfrm>
          <a:off x="13512800" y="148290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6" name="楕円 275"/>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7"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5" name="テキスト ボックス 284"/>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広域消防事務について受託していることから、類似団体内平均より多い</a:t>
          </a: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人となっている。今後とも、効率的な行政組織の確立を実現するため、定員管理適正化計画に基づき、事務事業の見直しや民間委託等に積極的に取り組む。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65</xdr:row>
      <xdr:rowOff>38841</xdr:rowOff>
    </xdr:to>
    <xdr:cxnSp macro="">
      <xdr:nvCxnSpPr>
        <xdr:cNvPr id="320" name="直線コネクタ 319"/>
        <xdr:cNvCxnSpPr/>
      </xdr:nvCxnSpPr>
      <xdr:spPr>
        <a:xfrm>
          <a:off x="16179800" y="11088581"/>
          <a:ext cx="8382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115781</xdr:rowOff>
    </xdr:to>
    <xdr:cxnSp macro="">
      <xdr:nvCxnSpPr>
        <xdr:cNvPr id="323" name="直線コネクタ 322"/>
        <xdr:cNvCxnSpPr/>
      </xdr:nvCxnSpPr>
      <xdr:spPr>
        <a:xfrm>
          <a:off x="15290800" y="1107852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105728</xdr:rowOff>
    </xdr:to>
    <xdr:cxnSp macro="">
      <xdr:nvCxnSpPr>
        <xdr:cNvPr id="326" name="直線コネクタ 325"/>
        <xdr:cNvCxnSpPr/>
      </xdr:nvCxnSpPr>
      <xdr:spPr>
        <a:xfrm>
          <a:off x="14401800" y="1104434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41381</xdr:rowOff>
    </xdr:from>
    <xdr:to>
      <xdr:col>68</xdr:col>
      <xdr:colOff>152400</xdr:colOff>
      <xdr:row>64</xdr:row>
      <xdr:rowOff>71544</xdr:rowOff>
    </xdr:to>
    <xdr:cxnSp macro="">
      <xdr:nvCxnSpPr>
        <xdr:cNvPr id="329" name="直線コネクタ 328"/>
        <xdr:cNvCxnSpPr/>
      </xdr:nvCxnSpPr>
      <xdr:spPr>
        <a:xfrm>
          <a:off x="13512800" y="11014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159491</xdr:rowOff>
    </xdr:from>
    <xdr:to>
      <xdr:col>81</xdr:col>
      <xdr:colOff>95250</xdr:colOff>
      <xdr:row>65</xdr:row>
      <xdr:rowOff>89641</xdr:rowOff>
    </xdr:to>
    <xdr:sp macro="" textlink="">
      <xdr:nvSpPr>
        <xdr:cNvPr id="339" name="楕円 338"/>
        <xdr:cNvSpPr/>
      </xdr:nvSpPr>
      <xdr:spPr>
        <a:xfrm>
          <a:off x="169672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131568</xdr:rowOff>
    </xdr:from>
    <xdr:ext cx="762000" cy="259045"/>
    <xdr:sp macro="" textlink="">
      <xdr:nvSpPr>
        <xdr:cNvPr id="340" name="定員管理の状況該当値テキスト"/>
        <xdr:cNvSpPr txBox="1"/>
      </xdr:nvSpPr>
      <xdr:spPr>
        <a:xfrm>
          <a:off x="17106900" y="1110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1" name="楕円 340"/>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2" name="テキスト ボックス 341"/>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43" name="楕円 342"/>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44" name="テキスト ボックス 343"/>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5" name="楕円 344"/>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6" name="テキスト ボックス 345"/>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47" name="楕円 346"/>
        <xdr:cNvSpPr/>
      </xdr:nvSpPr>
      <xdr:spPr>
        <a:xfrm>
          <a:off x="13462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48" name="テキスト ボックス 347"/>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普通交付税が増加</a:t>
          </a:r>
          <a:r>
            <a:rPr kumimoji="1" lang="ja-JP" altLang="ja-JP" sz="1100">
              <a:solidFill>
                <a:schemeClr val="dk1"/>
              </a:solidFill>
              <a:effectLst/>
              <a:latin typeface="+mn-lt"/>
              <a:ea typeface="+mn-ea"/>
              <a:cs typeface="+mn-cs"/>
            </a:rPr>
            <a:t>したことにより、前年度と比べ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を上回っている状態が続いている。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今後も借入額と償還額のバランスを図りながら、財政的に有利な地方債を借り入れ、繰上償還については、財政状況を考慮しつつ積極的に実施し、実質公債費比率の低下に努める。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158242</xdr:rowOff>
    </xdr:to>
    <xdr:cxnSp macro="">
      <xdr:nvCxnSpPr>
        <xdr:cNvPr id="380" name="直線コネクタ 379"/>
        <xdr:cNvCxnSpPr/>
      </xdr:nvCxnSpPr>
      <xdr:spPr>
        <a:xfrm>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138938</xdr:rowOff>
    </xdr:to>
    <xdr:cxnSp macro="">
      <xdr:nvCxnSpPr>
        <xdr:cNvPr id="383" name="直線コネクタ 382"/>
        <xdr:cNvCxnSpPr/>
      </xdr:nvCxnSpPr>
      <xdr:spPr>
        <a:xfrm>
          <a:off x="15290800" y="70236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165608</xdr:rowOff>
    </xdr:to>
    <xdr:cxnSp macro="">
      <xdr:nvCxnSpPr>
        <xdr:cNvPr id="386" name="直線コネクタ 385"/>
        <xdr:cNvCxnSpPr/>
      </xdr:nvCxnSpPr>
      <xdr:spPr>
        <a:xfrm>
          <a:off x="14401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69088</xdr:rowOff>
    </xdr:to>
    <xdr:cxnSp macro="">
      <xdr:nvCxnSpPr>
        <xdr:cNvPr id="389" name="直線コネクタ 388"/>
        <xdr:cNvCxnSpPr/>
      </xdr:nvCxnSpPr>
      <xdr:spPr>
        <a:xfrm>
          <a:off x="13512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4" name="テキスト ボックス 403"/>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406" name="テキスト ボックス 405"/>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ポイント改善しているが、</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％と類似団体・全国平均を上回っている状況が続いている。</a:t>
          </a:r>
          <a:endParaRPr lang="ja-JP" altLang="ja-JP" sz="1400">
            <a:effectLst/>
          </a:endParaRPr>
        </a:p>
        <a:p>
          <a:r>
            <a:rPr kumimoji="1" lang="ja-JP" altLang="ja-JP" sz="1100">
              <a:solidFill>
                <a:schemeClr val="dk1"/>
              </a:solidFill>
              <a:effectLst/>
              <a:latin typeface="+mn-lt"/>
              <a:ea typeface="+mn-ea"/>
              <a:cs typeface="+mn-cs"/>
            </a:rPr>
            <a:t>　普通建設事業費が減少したことに伴い、償還額より借入額が少なかったことにより、将来負担額となる地方債現在高が</a:t>
          </a:r>
          <a:r>
            <a:rPr kumimoji="1" lang="en-US" altLang="ja-JP" sz="1100">
              <a:solidFill>
                <a:schemeClr val="dk1"/>
              </a:solidFill>
              <a:effectLst/>
              <a:latin typeface="+mn-lt"/>
              <a:ea typeface="+mn-ea"/>
              <a:cs typeface="+mn-cs"/>
            </a:rPr>
            <a:t>3,176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％減）減少したものであるが、今後も積極的な繰上償還の実施や行財政改革を進め、財政健全化に努める必要がある。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43906</xdr:rowOff>
    </xdr:from>
    <xdr:to>
      <xdr:col>81</xdr:col>
      <xdr:colOff>44450</xdr:colOff>
      <xdr:row>15</xdr:row>
      <xdr:rowOff>40217</xdr:rowOff>
    </xdr:to>
    <xdr:cxnSp macro="">
      <xdr:nvCxnSpPr>
        <xdr:cNvPr id="444" name="直線コネクタ 443"/>
        <xdr:cNvCxnSpPr/>
      </xdr:nvCxnSpPr>
      <xdr:spPr>
        <a:xfrm flipV="1">
          <a:off x="16179800" y="2444206"/>
          <a:ext cx="8382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149376</xdr:rowOff>
    </xdr:to>
    <xdr:cxnSp macro="">
      <xdr:nvCxnSpPr>
        <xdr:cNvPr id="447" name="直線コネクタ 446"/>
        <xdr:cNvCxnSpPr/>
      </xdr:nvCxnSpPr>
      <xdr:spPr>
        <a:xfrm flipV="1">
          <a:off x="15290800" y="2611967"/>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149376</xdr:rowOff>
    </xdr:from>
    <xdr:to>
      <xdr:col>72</xdr:col>
      <xdr:colOff>203200</xdr:colOff>
      <xdr:row>16</xdr:row>
      <xdr:rowOff>53763</xdr:rowOff>
    </xdr:to>
    <xdr:cxnSp macro="">
      <xdr:nvCxnSpPr>
        <xdr:cNvPr id="450" name="直線コネクタ 449"/>
        <xdr:cNvCxnSpPr/>
      </xdr:nvCxnSpPr>
      <xdr:spPr>
        <a:xfrm flipV="1">
          <a:off x="14401800" y="27211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53763</xdr:rowOff>
    </xdr:from>
    <xdr:to>
      <xdr:col>68</xdr:col>
      <xdr:colOff>152400</xdr:colOff>
      <xdr:row>16</xdr:row>
      <xdr:rowOff>64105</xdr:rowOff>
    </xdr:to>
    <xdr:cxnSp macro="">
      <xdr:nvCxnSpPr>
        <xdr:cNvPr id="453" name="直線コネクタ 452"/>
        <xdr:cNvCxnSpPr/>
      </xdr:nvCxnSpPr>
      <xdr:spPr>
        <a:xfrm flipV="1">
          <a:off x="13512800" y="27969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63" name="楕円 462"/>
        <xdr:cNvSpPr/>
      </xdr:nvSpPr>
      <xdr:spPr>
        <a:xfrm>
          <a:off x="169672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136633</xdr:rowOff>
    </xdr:from>
    <xdr:ext cx="762000" cy="259045"/>
    <xdr:sp macro="" textlink="">
      <xdr:nvSpPr>
        <xdr:cNvPr id="464" name="将来負担の状況該当値テキスト"/>
        <xdr:cNvSpPr txBox="1"/>
      </xdr:nvSpPr>
      <xdr:spPr>
        <a:xfrm>
          <a:off x="17106900" y="236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160867</xdr:rowOff>
    </xdr:from>
    <xdr:to>
      <xdr:col>77</xdr:col>
      <xdr:colOff>95250</xdr:colOff>
      <xdr:row>15</xdr:row>
      <xdr:rowOff>91017</xdr:rowOff>
    </xdr:to>
    <xdr:sp macro="" textlink="">
      <xdr:nvSpPr>
        <xdr:cNvPr id="465" name="楕円 464"/>
        <xdr:cNvSpPr/>
      </xdr:nvSpPr>
      <xdr:spPr>
        <a:xfrm>
          <a:off x="16129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75794</xdr:rowOff>
    </xdr:from>
    <xdr:ext cx="736600" cy="259045"/>
    <xdr:sp macro="" textlink="">
      <xdr:nvSpPr>
        <xdr:cNvPr id="466" name="テキスト ボックス 465"/>
        <xdr:cNvSpPr txBox="1"/>
      </xdr:nvSpPr>
      <xdr:spPr>
        <a:xfrm>
          <a:off x="15798800" y="264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98576</xdr:rowOff>
    </xdr:from>
    <xdr:to>
      <xdr:col>73</xdr:col>
      <xdr:colOff>44450</xdr:colOff>
      <xdr:row>16</xdr:row>
      <xdr:rowOff>28726</xdr:rowOff>
    </xdr:to>
    <xdr:sp macro="" textlink="">
      <xdr:nvSpPr>
        <xdr:cNvPr id="467" name="楕円 466"/>
        <xdr:cNvSpPr/>
      </xdr:nvSpPr>
      <xdr:spPr>
        <a:xfrm>
          <a:off x="15240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13503</xdr:rowOff>
    </xdr:from>
    <xdr:ext cx="762000" cy="259045"/>
    <xdr:sp macro="" textlink="">
      <xdr:nvSpPr>
        <xdr:cNvPr id="468" name="テキスト ボックス 467"/>
        <xdr:cNvSpPr txBox="1"/>
      </xdr:nvSpPr>
      <xdr:spPr>
        <a:xfrm>
          <a:off x="14909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2963</xdr:rowOff>
    </xdr:from>
    <xdr:to>
      <xdr:col>68</xdr:col>
      <xdr:colOff>203200</xdr:colOff>
      <xdr:row>16</xdr:row>
      <xdr:rowOff>104563</xdr:rowOff>
    </xdr:to>
    <xdr:sp macro="" textlink="">
      <xdr:nvSpPr>
        <xdr:cNvPr id="469" name="楕円 468"/>
        <xdr:cNvSpPr/>
      </xdr:nvSpPr>
      <xdr:spPr>
        <a:xfrm>
          <a:off x="14351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89340</xdr:rowOff>
    </xdr:from>
    <xdr:ext cx="762000" cy="259045"/>
    <xdr:sp macro="" textlink="">
      <xdr:nvSpPr>
        <xdr:cNvPr id="470" name="テキスト ボックス 469"/>
        <xdr:cNvSpPr txBox="1"/>
      </xdr:nvSpPr>
      <xdr:spPr>
        <a:xfrm>
          <a:off x="14020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71" name="楕円 470"/>
        <xdr:cNvSpPr/>
      </xdr:nvSpPr>
      <xdr:spPr>
        <a:xfrm>
          <a:off x="13462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99682</xdr:rowOff>
    </xdr:from>
    <xdr:ext cx="762000" cy="259045"/>
    <xdr:sp macro="" textlink="">
      <xdr:nvSpPr>
        <xdr:cNvPr id="472" name="テキスト ボックス 471"/>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88,128
85,509
471.51
53,738,363
52,646,853
816,106
27,544,659
57,991,193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類似団体より高い</a:t>
          </a:r>
          <a:r>
            <a:rPr kumimoji="1" lang="en-US" altLang="ja-JP" sz="1100">
              <a:solidFill>
                <a:schemeClr val="dk1"/>
              </a:solidFill>
              <a:effectLst/>
              <a:latin typeface="+mn-lt"/>
              <a:ea typeface="+mn-ea"/>
              <a:cs typeface="+mn-cs"/>
            </a:rPr>
            <a:t>25.5</a:t>
          </a:r>
          <a:r>
            <a:rPr kumimoji="1" lang="ja-JP" altLang="ja-JP" sz="1100">
              <a:solidFill>
                <a:schemeClr val="dk1"/>
              </a:solidFill>
              <a:effectLst/>
              <a:latin typeface="+mn-lt"/>
              <a:ea typeface="+mn-ea"/>
              <a:cs typeface="+mn-cs"/>
            </a:rPr>
            <a:t>％となっているのは、広域消防の事務委託を受けていることによるものである。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今後は定員管理適正化計画の着実な実施及び民間委託等により、人件費の抑制に努める。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84546</xdr:rowOff>
    </xdr:from>
    <xdr:to>
      <xdr:col>24</xdr:col>
      <xdr:colOff>25400</xdr:colOff>
      <xdr:row>36</xdr:row>
      <xdr:rowOff>110672</xdr:rowOff>
    </xdr:to>
    <xdr:cxnSp macro="">
      <xdr:nvCxnSpPr>
        <xdr:cNvPr id="68" name="直線コネクタ 67"/>
        <xdr:cNvCxnSpPr/>
      </xdr:nvCxnSpPr>
      <xdr:spPr>
        <a:xfrm>
          <a:off x="3987800" y="62567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38826</xdr:rowOff>
    </xdr:from>
    <xdr:to>
      <xdr:col>19</xdr:col>
      <xdr:colOff>187325</xdr:colOff>
      <xdr:row>36</xdr:row>
      <xdr:rowOff>84546</xdr:rowOff>
    </xdr:to>
    <xdr:cxnSp macro="">
      <xdr:nvCxnSpPr>
        <xdr:cNvPr id="71" name="直線コネクタ 70"/>
        <xdr:cNvCxnSpPr/>
      </xdr:nvCxnSpPr>
      <xdr:spPr>
        <a:xfrm>
          <a:off x="3098800" y="62110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38826</xdr:rowOff>
    </xdr:from>
    <xdr:to>
      <xdr:col>15</xdr:col>
      <xdr:colOff>98425</xdr:colOff>
      <xdr:row>36</xdr:row>
      <xdr:rowOff>110672</xdr:rowOff>
    </xdr:to>
    <xdr:cxnSp macro="">
      <xdr:nvCxnSpPr>
        <xdr:cNvPr id="74" name="直線コネクタ 73"/>
        <xdr:cNvCxnSpPr/>
      </xdr:nvCxnSpPr>
      <xdr:spPr>
        <a:xfrm flipV="1">
          <a:off x="2209800" y="6211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171087</xdr:rowOff>
    </xdr:from>
    <xdr:to>
      <xdr:col>11</xdr:col>
      <xdr:colOff>9525</xdr:colOff>
      <xdr:row>36</xdr:row>
      <xdr:rowOff>110672</xdr:rowOff>
    </xdr:to>
    <xdr:cxnSp macro="">
      <xdr:nvCxnSpPr>
        <xdr:cNvPr id="77" name="直線コネクタ 76"/>
        <xdr:cNvCxnSpPr/>
      </xdr:nvCxnSpPr>
      <xdr:spPr>
        <a:xfrm>
          <a:off x="1320800" y="61718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33746</xdr:rowOff>
    </xdr:from>
    <xdr:to>
      <xdr:col>20</xdr:col>
      <xdr:colOff>38100</xdr:colOff>
      <xdr:row>36</xdr:row>
      <xdr:rowOff>135346</xdr:rowOff>
    </xdr:to>
    <xdr:sp macro="" textlink="">
      <xdr:nvSpPr>
        <xdr:cNvPr id="89" name="楕円 88"/>
        <xdr:cNvSpPr/>
      </xdr:nvSpPr>
      <xdr:spPr>
        <a:xfrm>
          <a:off x="3937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120123</xdr:rowOff>
    </xdr:from>
    <xdr:ext cx="736600" cy="259045"/>
    <xdr:sp macro="" textlink="">
      <xdr:nvSpPr>
        <xdr:cNvPr id="90" name="テキスト ボックス 89"/>
        <xdr:cNvSpPr txBox="1"/>
      </xdr:nvSpPr>
      <xdr:spPr>
        <a:xfrm>
          <a:off x="3606800" y="629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159476</xdr:rowOff>
    </xdr:from>
    <xdr:to>
      <xdr:col>15</xdr:col>
      <xdr:colOff>149225</xdr:colOff>
      <xdr:row>36</xdr:row>
      <xdr:rowOff>89626</xdr:rowOff>
    </xdr:to>
    <xdr:sp macro="" textlink="">
      <xdr:nvSpPr>
        <xdr:cNvPr id="91" name="楕円 90"/>
        <xdr:cNvSpPr/>
      </xdr:nvSpPr>
      <xdr:spPr>
        <a:xfrm>
          <a:off x="3048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74403</xdr:rowOff>
    </xdr:from>
    <xdr:ext cx="762000" cy="259045"/>
    <xdr:sp macro="" textlink="">
      <xdr:nvSpPr>
        <xdr:cNvPr id="92" name="テキスト ボックス 91"/>
        <xdr:cNvSpPr txBox="1"/>
      </xdr:nvSpPr>
      <xdr:spPr>
        <a:xfrm>
          <a:off x="2717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120287</xdr:rowOff>
    </xdr:from>
    <xdr:to>
      <xdr:col>6</xdr:col>
      <xdr:colOff>171450</xdr:colOff>
      <xdr:row>36</xdr:row>
      <xdr:rowOff>50437</xdr:rowOff>
    </xdr:to>
    <xdr:sp macro="" textlink="">
      <xdr:nvSpPr>
        <xdr:cNvPr id="95" name="楕円 94"/>
        <xdr:cNvSpPr/>
      </xdr:nvSpPr>
      <xdr:spPr>
        <a:xfrm>
          <a:off x="1270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35214</xdr:rowOff>
    </xdr:from>
    <xdr:ext cx="762000" cy="259045"/>
    <xdr:sp macro="" textlink="">
      <xdr:nvSpPr>
        <xdr:cNvPr id="96" name="テキスト ボックス 95"/>
        <xdr:cNvSpPr txBox="1"/>
      </xdr:nvSpPr>
      <xdr:spPr>
        <a:xfrm>
          <a:off x="939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％であるが、類似団体・全国平均以下となっている。</a:t>
          </a:r>
          <a:endParaRPr lang="ja-JP" altLang="ja-JP" sz="1400">
            <a:effectLst/>
          </a:endParaRPr>
        </a:p>
        <a:p>
          <a:r>
            <a:rPr kumimoji="1" lang="ja-JP" altLang="ja-JP" sz="1100">
              <a:solidFill>
                <a:schemeClr val="dk1"/>
              </a:solidFill>
              <a:effectLst/>
              <a:latin typeface="+mn-lt"/>
              <a:ea typeface="+mn-ea"/>
              <a:cs typeface="+mn-cs"/>
            </a:rPr>
            <a:t>　今後も事務事業を見直し、公共施設等総合管理計画に基づき施設規模の適正化を図るとともに、指定管理者の導入施設の拡大や民間委託等を積極的に行い、物件費の抑制を図る。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119380</xdr:rowOff>
    </xdr:to>
    <xdr:cxnSp macro="">
      <xdr:nvCxnSpPr>
        <xdr:cNvPr id="129" name="直線コネクタ 128"/>
        <xdr:cNvCxnSpPr/>
      </xdr:nvCxnSpPr>
      <xdr:spPr>
        <a:xfrm>
          <a:off x="15671800" y="248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88900</xdr:rowOff>
    </xdr:to>
    <xdr:cxnSp macro="">
      <xdr:nvCxnSpPr>
        <xdr:cNvPr id="132" name="直線コネクタ 131"/>
        <xdr:cNvCxnSpPr/>
      </xdr:nvCxnSpPr>
      <xdr:spPr>
        <a:xfrm>
          <a:off x="14782800" y="239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50800</xdr:rowOff>
    </xdr:to>
    <xdr:cxnSp macro="">
      <xdr:nvCxnSpPr>
        <xdr:cNvPr id="135" name="直線コネクタ 134"/>
        <xdr:cNvCxnSpPr/>
      </xdr:nvCxnSpPr>
      <xdr:spPr>
        <a:xfrm flipV="1">
          <a:off x="13893800" y="239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111760</xdr:rowOff>
    </xdr:to>
    <xdr:cxnSp macro="">
      <xdr:nvCxnSpPr>
        <xdr:cNvPr id="138" name="直線コネクタ 137"/>
        <xdr:cNvCxnSpPr/>
      </xdr:nvCxnSpPr>
      <xdr:spPr>
        <a:xfrm flipV="1">
          <a:off x="13004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8" name="楕円 147"/>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9"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51" name="テキスト ボックス 150"/>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52" name="楕円 151"/>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53" name="テキスト ボックス 152"/>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6" name="楕円 155"/>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7" name="テキスト ボックス 156"/>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ポイント増加しているが、類似団体・全国平均より低い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％となっている。引き続き扶助費に対する資格審査等の適正化を推進し、減少傾向となるよう努める。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56</xdr:row>
      <xdr:rowOff>29028</xdr:rowOff>
    </xdr:to>
    <xdr:cxnSp macro="">
      <xdr:nvCxnSpPr>
        <xdr:cNvPr id="192" name="直線コネクタ 191"/>
        <xdr:cNvCxnSpPr/>
      </xdr:nvCxnSpPr>
      <xdr:spPr>
        <a:xfrm>
          <a:off x="3987800" y="94506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20865</xdr:rowOff>
    </xdr:to>
    <xdr:cxnSp macro="">
      <xdr:nvCxnSpPr>
        <xdr:cNvPr id="195" name="直線コネクタ 194"/>
        <xdr:cNvCxnSpPr/>
      </xdr:nvCxnSpPr>
      <xdr:spPr>
        <a:xfrm>
          <a:off x="3098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102507</xdr:rowOff>
    </xdr:to>
    <xdr:cxnSp macro="">
      <xdr:nvCxnSpPr>
        <xdr:cNvPr id="198" name="直線コネクタ 197"/>
        <xdr:cNvCxnSpPr/>
      </xdr:nvCxnSpPr>
      <xdr:spPr>
        <a:xfrm flipV="1">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201" name="直線コネクタ 200"/>
        <xdr:cNvCxnSpPr/>
      </xdr:nvCxnSpPr>
      <xdr:spPr>
        <a:xfrm flipV="1">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類似団体内平均より高い</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％であり、前年度より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ポイント増加となっている。</a:t>
          </a:r>
          <a:endParaRPr lang="ja-JP" altLang="ja-JP" sz="1400">
            <a:effectLst/>
          </a:endParaRPr>
        </a:p>
        <a:p>
          <a:r>
            <a:rPr kumimoji="1" lang="ja-JP" altLang="ja-JP" sz="1100">
              <a:solidFill>
                <a:schemeClr val="dk1"/>
              </a:solidFill>
              <a:effectLst/>
              <a:latin typeface="+mn-lt"/>
              <a:ea typeface="+mn-ea"/>
              <a:cs typeface="+mn-cs"/>
            </a:rPr>
            <a:t>　今後も普通会計の負担額が減るよう、経費の節減等により各公営企業会計の健全化を図っていく。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12700</xdr:rowOff>
    </xdr:to>
    <xdr:cxnSp macro="">
      <xdr:nvCxnSpPr>
        <xdr:cNvPr id="253" name="直線コネクタ 252"/>
        <xdr:cNvCxnSpPr/>
      </xdr:nvCxnSpPr>
      <xdr:spPr>
        <a:xfrm>
          <a:off x="15671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0</xdr:rowOff>
    </xdr:to>
    <xdr:cxnSp macro="">
      <xdr:nvCxnSpPr>
        <xdr:cNvPr id="256" name="直線コネクタ 255"/>
        <xdr:cNvCxnSpPr/>
      </xdr:nvCxnSpPr>
      <xdr:spPr>
        <a:xfrm>
          <a:off x="14782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0</xdr:rowOff>
    </xdr:to>
    <xdr:cxnSp macro="">
      <xdr:nvCxnSpPr>
        <xdr:cNvPr id="259" name="直線コネクタ 258"/>
        <xdr:cNvCxnSpPr/>
      </xdr:nvCxnSpPr>
      <xdr:spPr>
        <a:xfrm flipV="1">
          <a:off x="13893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61</xdr:row>
      <xdr:rowOff>146050</xdr:rowOff>
    </xdr:to>
    <xdr:cxnSp macro="">
      <xdr:nvCxnSpPr>
        <xdr:cNvPr id="262" name="直線コネクタ 261"/>
        <xdr:cNvCxnSpPr/>
      </xdr:nvCxnSpPr>
      <xdr:spPr>
        <a:xfrm flipV="1">
          <a:off x="13004800" y="99441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4" name="楕円 273"/>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35577</xdr:rowOff>
    </xdr:from>
    <xdr:ext cx="736600" cy="259045"/>
    <xdr:sp macro="" textlink="">
      <xdr:nvSpPr>
        <xdr:cNvPr id="275" name="テキスト ボックス 274"/>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79" name="テキスト ボックス 278"/>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80" name="楕円 279"/>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81" name="テキスト ボックス 280"/>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％であり、類似団体平均以下となっている。</a:t>
          </a:r>
          <a:endParaRPr lang="ja-JP" altLang="ja-JP" sz="1400">
            <a:effectLst/>
          </a:endParaRPr>
        </a:p>
        <a:p>
          <a:r>
            <a:rPr kumimoji="1" lang="ja-JP" altLang="ja-JP" sz="1100">
              <a:solidFill>
                <a:schemeClr val="dk1"/>
              </a:solidFill>
              <a:effectLst/>
              <a:latin typeface="+mn-lt"/>
              <a:ea typeface="+mn-ea"/>
              <a:cs typeface="+mn-cs"/>
            </a:rPr>
            <a:t>　今後も関係団体等への負担金及び補助金については、適切に執行するとともに、事務事業の見直しを進めていく。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81280</xdr:rowOff>
    </xdr:to>
    <xdr:cxnSp macro="">
      <xdr:nvCxnSpPr>
        <xdr:cNvPr id="311" name="直線コネクタ 310"/>
        <xdr:cNvCxnSpPr/>
      </xdr:nvCxnSpPr>
      <xdr:spPr>
        <a:xfrm flipV="1">
          <a:off x="15671800" y="6184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14" name="直線コネクタ 313"/>
        <xdr:cNvCxnSpPr/>
      </xdr:nvCxnSpPr>
      <xdr:spPr>
        <a:xfrm>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62992</xdr:rowOff>
    </xdr:to>
    <xdr:cxnSp macro="">
      <xdr:nvCxnSpPr>
        <xdr:cNvPr id="317" name="直線コネクタ 316"/>
        <xdr:cNvCxnSpPr/>
      </xdr:nvCxnSpPr>
      <xdr:spPr>
        <a:xfrm>
          <a:off x="13893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140716</xdr:rowOff>
    </xdr:from>
    <xdr:to>
      <xdr:col>69</xdr:col>
      <xdr:colOff>92075</xdr:colOff>
      <xdr:row>36</xdr:row>
      <xdr:rowOff>62992</xdr:rowOff>
    </xdr:to>
    <xdr:cxnSp macro="">
      <xdr:nvCxnSpPr>
        <xdr:cNvPr id="320" name="直線コネクタ 319"/>
        <xdr:cNvCxnSpPr/>
      </xdr:nvCxnSpPr>
      <xdr:spPr>
        <a:xfrm>
          <a:off x="13004800" y="597001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4" name="楕円 333"/>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5" name="テキスト ボックス 334"/>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6" name="楕円 33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7" name="テキスト ボックス 33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8" name="楕円 337"/>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9" name="テキスト ボックス 338"/>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％となっているのは、市町村合併に伴う新市建設計画に基づく事業実施によるものである。</a:t>
          </a:r>
          <a:endParaRPr lang="ja-JP" altLang="ja-JP" sz="1400">
            <a:effectLst/>
          </a:endParaRPr>
        </a:p>
        <a:p>
          <a:r>
            <a:rPr kumimoji="1" lang="ja-JP" altLang="ja-JP" sz="1100">
              <a:solidFill>
                <a:schemeClr val="dk1"/>
              </a:solidFill>
              <a:effectLst/>
              <a:latin typeface="+mn-lt"/>
              <a:ea typeface="+mn-ea"/>
              <a:cs typeface="+mn-cs"/>
            </a:rPr>
            <a:t>　本年度は、</a:t>
          </a:r>
          <a:r>
            <a:rPr kumimoji="1" lang="ja-JP" altLang="en-US" sz="1100">
              <a:solidFill>
                <a:schemeClr val="dk1"/>
              </a:solidFill>
              <a:effectLst/>
              <a:latin typeface="+mn-lt"/>
              <a:ea typeface="+mn-ea"/>
              <a:cs typeface="+mn-cs"/>
            </a:rPr>
            <a:t>繰上償還を積極的に実施したことから、</a:t>
          </a:r>
          <a:r>
            <a:rPr kumimoji="1" lang="ja-JP" altLang="ja-JP" sz="1100">
              <a:solidFill>
                <a:schemeClr val="dk1"/>
              </a:solidFill>
              <a:effectLst/>
              <a:latin typeface="+mn-lt"/>
              <a:ea typeface="+mn-ea"/>
              <a:cs typeface="+mn-cs"/>
            </a:rPr>
            <a:t>地方債現在高も減少している。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110998</xdr:rowOff>
    </xdr:from>
    <xdr:to>
      <xdr:col>24</xdr:col>
      <xdr:colOff>25400</xdr:colOff>
      <xdr:row>79</xdr:row>
      <xdr:rowOff>124713</xdr:rowOff>
    </xdr:to>
    <xdr:cxnSp macro="">
      <xdr:nvCxnSpPr>
        <xdr:cNvPr id="369" name="直線コネクタ 368"/>
        <xdr:cNvCxnSpPr/>
      </xdr:nvCxnSpPr>
      <xdr:spPr>
        <a:xfrm flipV="1">
          <a:off x="3987800" y="136555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124713</xdr:rowOff>
    </xdr:to>
    <xdr:cxnSp macro="">
      <xdr:nvCxnSpPr>
        <xdr:cNvPr id="372" name="直線コネクタ 371"/>
        <xdr:cNvCxnSpPr/>
      </xdr:nvCxnSpPr>
      <xdr:spPr>
        <a:xfrm>
          <a:off x="3098800" y="13618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124713</xdr:rowOff>
    </xdr:to>
    <xdr:cxnSp macro="">
      <xdr:nvCxnSpPr>
        <xdr:cNvPr id="375" name="直線コネクタ 374"/>
        <xdr:cNvCxnSpPr/>
      </xdr:nvCxnSpPr>
      <xdr:spPr>
        <a:xfrm flipV="1">
          <a:off x="2209800" y="13618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124713</xdr:rowOff>
    </xdr:to>
    <xdr:cxnSp macro="">
      <xdr:nvCxnSpPr>
        <xdr:cNvPr id="378" name="直線コネクタ 377"/>
        <xdr:cNvCxnSpPr/>
      </xdr:nvCxnSpPr>
      <xdr:spPr>
        <a:xfrm>
          <a:off x="1320800" y="136006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60198</xdr:rowOff>
    </xdr:from>
    <xdr:to>
      <xdr:col>24</xdr:col>
      <xdr:colOff>76200</xdr:colOff>
      <xdr:row>79</xdr:row>
      <xdr:rowOff>161798</xdr:rowOff>
    </xdr:to>
    <xdr:sp macro="" textlink="">
      <xdr:nvSpPr>
        <xdr:cNvPr id="388" name="楕円 387"/>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140225</xdr:rowOff>
    </xdr:from>
    <xdr:ext cx="762000" cy="259045"/>
    <xdr:sp macro="" textlink="">
      <xdr:nvSpPr>
        <xdr:cNvPr id="389" name="公債費該当値テキスト"/>
        <xdr:cNvSpPr txBox="1"/>
      </xdr:nvSpPr>
      <xdr:spPr>
        <a:xfrm>
          <a:off x="4914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90" name="楕円 389"/>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91" name="テキスト ボックス 390"/>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2" name="楕円 391"/>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3" name="テキスト ボックス 392"/>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94" name="楕円 393"/>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95" name="テキスト ボックス 394"/>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5335</xdr:rowOff>
    </xdr:from>
    <xdr:to>
      <xdr:col>6</xdr:col>
      <xdr:colOff>171450</xdr:colOff>
      <xdr:row>79</xdr:row>
      <xdr:rowOff>106935</xdr:rowOff>
    </xdr:to>
    <xdr:sp macro="" textlink="">
      <xdr:nvSpPr>
        <xdr:cNvPr id="396" name="楕円 395"/>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91712</xdr:rowOff>
    </xdr:from>
    <xdr:ext cx="762000" cy="259045"/>
    <xdr:sp macro="" textlink="">
      <xdr:nvSpPr>
        <xdr:cNvPr id="397" name="テキスト ボックス 396"/>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ポイント増加の</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％となっているが、類似団体・全国・県内平均とも下回っている。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98425</xdr:rowOff>
    </xdr:from>
    <xdr:to>
      <xdr:col>82</xdr:col>
      <xdr:colOff>107950</xdr:colOff>
      <xdr:row>74</xdr:row>
      <xdr:rowOff>127000</xdr:rowOff>
    </xdr:to>
    <xdr:cxnSp macro="">
      <xdr:nvCxnSpPr>
        <xdr:cNvPr id="426" name="直線コネクタ 425"/>
        <xdr:cNvCxnSpPr/>
      </xdr:nvCxnSpPr>
      <xdr:spPr>
        <a:xfrm>
          <a:off x="15671800" y="127857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109855</xdr:rowOff>
    </xdr:from>
    <xdr:to>
      <xdr:col>78</xdr:col>
      <xdr:colOff>69850</xdr:colOff>
      <xdr:row>74</xdr:row>
      <xdr:rowOff>98425</xdr:rowOff>
    </xdr:to>
    <xdr:cxnSp macro="">
      <xdr:nvCxnSpPr>
        <xdr:cNvPr id="429" name="直線コネクタ 428"/>
        <xdr:cNvCxnSpPr/>
      </xdr:nvCxnSpPr>
      <xdr:spPr>
        <a:xfrm>
          <a:off x="14782800" y="1262570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109855</xdr:rowOff>
    </xdr:from>
    <xdr:to>
      <xdr:col>73</xdr:col>
      <xdr:colOff>180975</xdr:colOff>
      <xdr:row>74</xdr:row>
      <xdr:rowOff>98425</xdr:rowOff>
    </xdr:to>
    <xdr:cxnSp macro="">
      <xdr:nvCxnSpPr>
        <xdr:cNvPr id="432" name="直線コネクタ 431"/>
        <xdr:cNvCxnSpPr/>
      </xdr:nvCxnSpPr>
      <xdr:spPr>
        <a:xfrm flipV="1">
          <a:off x="13893800" y="1262570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29845</xdr:rowOff>
    </xdr:from>
    <xdr:to>
      <xdr:col>69</xdr:col>
      <xdr:colOff>92075</xdr:colOff>
      <xdr:row>74</xdr:row>
      <xdr:rowOff>98425</xdr:rowOff>
    </xdr:to>
    <xdr:cxnSp macro="">
      <xdr:nvCxnSpPr>
        <xdr:cNvPr id="435" name="直線コネクタ 434"/>
        <xdr:cNvCxnSpPr/>
      </xdr:nvCxnSpPr>
      <xdr:spPr>
        <a:xfrm>
          <a:off x="13004800" y="127171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45" name="楕円 444"/>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46"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47625</xdr:rowOff>
    </xdr:from>
    <xdr:to>
      <xdr:col>78</xdr:col>
      <xdr:colOff>120650</xdr:colOff>
      <xdr:row>74</xdr:row>
      <xdr:rowOff>149225</xdr:rowOff>
    </xdr:to>
    <xdr:sp macro="" textlink="">
      <xdr:nvSpPr>
        <xdr:cNvPr id="447" name="楕円 446"/>
        <xdr:cNvSpPr/>
      </xdr:nvSpPr>
      <xdr:spPr>
        <a:xfrm>
          <a:off x="15621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159402</xdr:rowOff>
    </xdr:from>
    <xdr:ext cx="736600" cy="259045"/>
    <xdr:sp macro="" textlink="">
      <xdr:nvSpPr>
        <xdr:cNvPr id="448" name="テキスト ボックス 447"/>
        <xdr:cNvSpPr txBox="1"/>
      </xdr:nvSpPr>
      <xdr:spPr>
        <a:xfrm>
          <a:off x="15290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59055</xdr:rowOff>
    </xdr:from>
    <xdr:to>
      <xdr:col>74</xdr:col>
      <xdr:colOff>31750</xdr:colOff>
      <xdr:row>73</xdr:row>
      <xdr:rowOff>160655</xdr:rowOff>
    </xdr:to>
    <xdr:sp macro="" textlink="">
      <xdr:nvSpPr>
        <xdr:cNvPr id="449" name="楕円 448"/>
        <xdr:cNvSpPr/>
      </xdr:nvSpPr>
      <xdr:spPr>
        <a:xfrm>
          <a:off x="14732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170832</xdr:rowOff>
    </xdr:from>
    <xdr:ext cx="762000" cy="259045"/>
    <xdr:sp macro="" textlink="">
      <xdr:nvSpPr>
        <xdr:cNvPr id="450" name="テキスト ボックス 449"/>
        <xdr:cNvSpPr txBox="1"/>
      </xdr:nvSpPr>
      <xdr:spPr>
        <a:xfrm>
          <a:off x="14401800" y="1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51" name="楕円 450"/>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52" name="テキスト ボックス 451"/>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150495</xdr:rowOff>
    </xdr:from>
    <xdr:to>
      <xdr:col>65</xdr:col>
      <xdr:colOff>53975</xdr:colOff>
      <xdr:row>74</xdr:row>
      <xdr:rowOff>80645</xdr:rowOff>
    </xdr:to>
    <xdr:sp macro="" textlink="">
      <xdr:nvSpPr>
        <xdr:cNvPr id="453" name="楕円 452"/>
        <xdr:cNvSpPr/>
      </xdr:nvSpPr>
      <xdr:spPr>
        <a:xfrm>
          <a:off x="12954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90822</xdr:rowOff>
    </xdr:from>
    <xdr:ext cx="762000" cy="259045"/>
    <xdr:sp macro="" textlink="">
      <xdr:nvSpPr>
        <xdr:cNvPr id="454" name="テキスト ボックス 453"/>
        <xdr:cNvSpPr txBox="1"/>
      </xdr:nvSpPr>
      <xdr:spPr>
        <a:xfrm>
          <a:off x="12623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85604</xdr:rowOff>
    </xdr:from>
    <xdr:to>
      <xdr:col>29</xdr:col>
      <xdr:colOff>127000</xdr:colOff>
      <xdr:row>15</xdr:row>
      <xdr:rowOff>31064</xdr:rowOff>
    </xdr:to>
    <xdr:cxnSp macro="">
      <xdr:nvCxnSpPr>
        <xdr:cNvPr id="50" name="直線コネクタ 49"/>
        <xdr:cNvCxnSpPr/>
      </xdr:nvCxnSpPr>
      <xdr:spPr bwMode="auto">
        <a:xfrm flipV="1">
          <a:off x="5003800" y="2533529"/>
          <a:ext cx="647700" cy="11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31064</xdr:rowOff>
    </xdr:from>
    <xdr:to>
      <xdr:col>26</xdr:col>
      <xdr:colOff>50800</xdr:colOff>
      <xdr:row>15</xdr:row>
      <xdr:rowOff>47561</xdr:rowOff>
    </xdr:to>
    <xdr:cxnSp macro="">
      <xdr:nvCxnSpPr>
        <xdr:cNvPr id="53" name="直線コネクタ 52"/>
        <xdr:cNvCxnSpPr/>
      </xdr:nvCxnSpPr>
      <xdr:spPr bwMode="auto">
        <a:xfrm flipV="1">
          <a:off x="4305300" y="2650439"/>
          <a:ext cx="698500" cy="1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47561</xdr:rowOff>
    </xdr:from>
    <xdr:to>
      <xdr:col>22</xdr:col>
      <xdr:colOff>114300</xdr:colOff>
      <xdr:row>15</xdr:row>
      <xdr:rowOff>110846</xdr:rowOff>
    </xdr:to>
    <xdr:cxnSp macro="">
      <xdr:nvCxnSpPr>
        <xdr:cNvPr id="56" name="直線コネクタ 55"/>
        <xdr:cNvCxnSpPr/>
      </xdr:nvCxnSpPr>
      <xdr:spPr bwMode="auto">
        <a:xfrm flipV="1">
          <a:off x="3606800" y="2666936"/>
          <a:ext cx="698500" cy="6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110846</xdr:rowOff>
    </xdr:from>
    <xdr:to>
      <xdr:col>18</xdr:col>
      <xdr:colOff>177800</xdr:colOff>
      <xdr:row>15</xdr:row>
      <xdr:rowOff>148222</xdr:rowOff>
    </xdr:to>
    <xdr:cxnSp macro="">
      <xdr:nvCxnSpPr>
        <xdr:cNvPr id="59" name="直線コネクタ 58"/>
        <xdr:cNvCxnSpPr/>
      </xdr:nvCxnSpPr>
      <xdr:spPr bwMode="auto">
        <a:xfrm flipV="1">
          <a:off x="2908300" y="2730221"/>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34804</xdr:rowOff>
    </xdr:from>
    <xdr:to>
      <xdr:col>29</xdr:col>
      <xdr:colOff>177800</xdr:colOff>
      <xdr:row>14</xdr:row>
      <xdr:rowOff>136404</xdr:rowOff>
    </xdr:to>
    <xdr:sp macro="" textlink="">
      <xdr:nvSpPr>
        <xdr:cNvPr id="69" name="楕円 68"/>
        <xdr:cNvSpPr/>
      </xdr:nvSpPr>
      <xdr:spPr bwMode="auto">
        <a:xfrm>
          <a:off x="5600700" y="248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51331</xdr:rowOff>
    </xdr:from>
    <xdr:ext cx="762000" cy="259045"/>
    <xdr:sp macro="" textlink="">
      <xdr:nvSpPr>
        <xdr:cNvPr id="70" name="人口1人当たり決算額の推移該当値テキスト130"/>
        <xdr:cNvSpPr txBox="1"/>
      </xdr:nvSpPr>
      <xdr:spPr>
        <a:xfrm>
          <a:off x="5740400" y="23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151714</xdr:rowOff>
    </xdr:from>
    <xdr:to>
      <xdr:col>26</xdr:col>
      <xdr:colOff>101600</xdr:colOff>
      <xdr:row>15</xdr:row>
      <xdr:rowOff>81864</xdr:rowOff>
    </xdr:to>
    <xdr:sp macro="" textlink="">
      <xdr:nvSpPr>
        <xdr:cNvPr id="71" name="楕円 70"/>
        <xdr:cNvSpPr/>
      </xdr:nvSpPr>
      <xdr:spPr bwMode="auto">
        <a:xfrm>
          <a:off x="4953000" y="259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92041</xdr:rowOff>
    </xdr:from>
    <xdr:ext cx="736600" cy="259045"/>
    <xdr:sp macro="" textlink="">
      <xdr:nvSpPr>
        <xdr:cNvPr id="72" name="テキスト ボックス 71"/>
        <xdr:cNvSpPr txBox="1"/>
      </xdr:nvSpPr>
      <xdr:spPr>
        <a:xfrm>
          <a:off x="4622800" y="236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168211</xdr:rowOff>
    </xdr:from>
    <xdr:to>
      <xdr:col>22</xdr:col>
      <xdr:colOff>165100</xdr:colOff>
      <xdr:row>15</xdr:row>
      <xdr:rowOff>98361</xdr:rowOff>
    </xdr:to>
    <xdr:sp macro="" textlink="">
      <xdr:nvSpPr>
        <xdr:cNvPr id="73" name="楕円 72"/>
        <xdr:cNvSpPr/>
      </xdr:nvSpPr>
      <xdr:spPr bwMode="auto">
        <a:xfrm>
          <a:off x="4254500" y="2616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108538</xdr:rowOff>
    </xdr:from>
    <xdr:ext cx="762000" cy="259045"/>
    <xdr:sp macro="" textlink="">
      <xdr:nvSpPr>
        <xdr:cNvPr id="74" name="テキスト ボックス 73"/>
        <xdr:cNvSpPr txBox="1"/>
      </xdr:nvSpPr>
      <xdr:spPr>
        <a:xfrm>
          <a:off x="3924300" y="23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60046</xdr:rowOff>
    </xdr:from>
    <xdr:to>
      <xdr:col>19</xdr:col>
      <xdr:colOff>38100</xdr:colOff>
      <xdr:row>15</xdr:row>
      <xdr:rowOff>161646</xdr:rowOff>
    </xdr:to>
    <xdr:sp macro="" textlink="">
      <xdr:nvSpPr>
        <xdr:cNvPr id="75" name="楕円 74"/>
        <xdr:cNvSpPr/>
      </xdr:nvSpPr>
      <xdr:spPr bwMode="auto">
        <a:xfrm>
          <a:off x="35560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373</xdr:rowOff>
    </xdr:from>
    <xdr:ext cx="762000" cy="259045"/>
    <xdr:sp macro="" textlink="">
      <xdr:nvSpPr>
        <xdr:cNvPr id="76" name="テキスト ボックス 75"/>
        <xdr:cNvSpPr txBox="1"/>
      </xdr:nvSpPr>
      <xdr:spPr>
        <a:xfrm>
          <a:off x="32258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97422</xdr:rowOff>
    </xdr:from>
    <xdr:to>
      <xdr:col>15</xdr:col>
      <xdr:colOff>101600</xdr:colOff>
      <xdr:row>16</xdr:row>
      <xdr:rowOff>27572</xdr:rowOff>
    </xdr:to>
    <xdr:sp macro="" textlink="">
      <xdr:nvSpPr>
        <xdr:cNvPr id="77" name="楕円 76"/>
        <xdr:cNvSpPr/>
      </xdr:nvSpPr>
      <xdr:spPr bwMode="auto">
        <a:xfrm>
          <a:off x="2857500" y="271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37749</xdr:rowOff>
    </xdr:from>
    <xdr:ext cx="762000" cy="259045"/>
    <xdr:sp macro="" textlink="">
      <xdr:nvSpPr>
        <xdr:cNvPr id="78" name="テキスト ボックス 77"/>
        <xdr:cNvSpPr txBox="1"/>
      </xdr:nvSpPr>
      <xdr:spPr>
        <a:xfrm>
          <a:off x="2527300" y="24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188755</xdr:rowOff>
    </xdr:from>
    <xdr:to>
      <xdr:col>29</xdr:col>
      <xdr:colOff>127000</xdr:colOff>
      <xdr:row>34</xdr:row>
      <xdr:rowOff>298319</xdr:rowOff>
    </xdr:to>
    <xdr:cxnSp macro="">
      <xdr:nvCxnSpPr>
        <xdr:cNvPr id="113" name="直線コネクタ 112"/>
        <xdr:cNvCxnSpPr/>
      </xdr:nvCxnSpPr>
      <xdr:spPr bwMode="auto">
        <a:xfrm>
          <a:off x="5003800" y="6456205"/>
          <a:ext cx="647700" cy="109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188755</xdr:rowOff>
    </xdr:from>
    <xdr:to>
      <xdr:col>26</xdr:col>
      <xdr:colOff>50800</xdr:colOff>
      <xdr:row>34</xdr:row>
      <xdr:rowOff>208186</xdr:rowOff>
    </xdr:to>
    <xdr:cxnSp macro="">
      <xdr:nvCxnSpPr>
        <xdr:cNvPr id="116" name="直線コネクタ 115"/>
        <xdr:cNvCxnSpPr/>
      </xdr:nvCxnSpPr>
      <xdr:spPr bwMode="auto">
        <a:xfrm flipV="1">
          <a:off x="4305300" y="6456205"/>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208186</xdr:rowOff>
    </xdr:from>
    <xdr:to>
      <xdr:col>22</xdr:col>
      <xdr:colOff>114300</xdr:colOff>
      <xdr:row>35</xdr:row>
      <xdr:rowOff>46533</xdr:rowOff>
    </xdr:to>
    <xdr:cxnSp macro="">
      <xdr:nvCxnSpPr>
        <xdr:cNvPr id="119" name="直線コネクタ 118"/>
        <xdr:cNvCxnSpPr/>
      </xdr:nvCxnSpPr>
      <xdr:spPr bwMode="auto">
        <a:xfrm flipV="1">
          <a:off x="3606800" y="6475636"/>
          <a:ext cx="698500" cy="18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46533</xdr:rowOff>
    </xdr:from>
    <xdr:to>
      <xdr:col>18</xdr:col>
      <xdr:colOff>177800</xdr:colOff>
      <xdr:row>35</xdr:row>
      <xdr:rowOff>242639</xdr:rowOff>
    </xdr:to>
    <xdr:cxnSp macro="">
      <xdr:nvCxnSpPr>
        <xdr:cNvPr id="122" name="直線コネクタ 121"/>
        <xdr:cNvCxnSpPr/>
      </xdr:nvCxnSpPr>
      <xdr:spPr bwMode="auto">
        <a:xfrm flipV="1">
          <a:off x="2908300" y="6656883"/>
          <a:ext cx="698500" cy="19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247519</xdr:rowOff>
    </xdr:from>
    <xdr:to>
      <xdr:col>29</xdr:col>
      <xdr:colOff>177800</xdr:colOff>
      <xdr:row>35</xdr:row>
      <xdr:rowOff>6219</xdr:rowOff>
    </xdr:to>
    <xdr:sp macro="" textlink="">
      <xdr:nvSpPr>
        <xdr:cNvPr id="132" name="楕円 131"/>
        <xdr:cNvSpPr/>
      </xdr:nvSpPr>
      <xdr:spPr bwMode="auto">
        <a:xfrm>
          <a:off x="5600700" y="6514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92596</xdr:rowOff>
    </xdr:from>
    <xdr:ext cx="762000" cy="259045"/>
    <xdr:sp macro="" textlink="">
      <xdr:nvSpPr>
        <xdr:cNvPr id="133" name="人口1人当たり決算額の推移該当値テキスト445"/>
        <xdr:cNvSpPr txBox="1"/>
      </xdr:nvSpPr>
      <xdr:spPr>
        <a:xfrm>
          <a:off x="5740400" y="636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137955</xdr:rowOff>
    </xdr:from>
    <xdr:to>
      <xdr:col>26</xdr:col>
      <xdr:colOff>101600</xdr:colOff>
      <xdr:row>34</xdr:row>
      <xdr:rowOff>239554</xdr:rowOff>
    </xdr:to>
    <xdr:sp macro="" textlink="">
      <xdr:nvSpPr>
        <xdr:cNvPr id="134" name="楕円 133"/>
        <xdr:cNvSpPr/>
      </xdr:nvSpPr>
      <xdr:spPr bwMode="auto">
        <a:xfrm>
          <a:off x="4953000" y="64054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249732</xdr:rowOff>
    </xdr:from>
    <xdr:ext cx="736600" cy="259045"/>
    <xdr:sp macro="" textlink="">
      <xdr:nvSpPr>
        <xdr:cNvPr id="135" name="テキスト ボックス 134"/>
        <xdr:cNvSpPr txBox="1"/>
      </xdr:nvSpPr>
      <xdr:spPr>
        <a:xfrm>
          <a:off x="4622800" y="617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157386</xdr:rowOff>
    </xdr:from>
    <xdr:to>
      <xdr:col>22</xdr:col>
      <xdr:colOff>165100</xdr:colOff>
      <xdr:row>34</xdr:row>
      <xdr:rowOff>258986</xdr:rowOff>
    </xdr:to>
    <xdr:sp macro="" textlink="">
      <xdr:nvSpPr>
        <xdr:cNvPr id="136" name="楕円 135"/>
        <xdr:cNvSpPr/>
      </xdr:nvSpPr>
      <xdr:spPr bwMode="auto">
        <a:xfrm>
          <a:off x="4254500" y="642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269163</xdr:rowOff>
    </xdr:from>
    <xdr:ext cx="762000" cy="259045"/>
    <xdr:sp macro="" textlink="">
      <xdr:nvSpPr>
        <xdr:cNvPr id="137" name="テキスト ボックス 136"/>
        <xdr:cNvSpPr txBox="1"/>
      </xdr:nvSpPr>
      <xdr:spPr>
        <a:xfrm>
          <a:off x="3924300" y="619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338633</xdr:rowOff>
    </xdr:from>
    <xdr:to>
      <xdr:col>19</xdr:col>
      <xdr:colOff>38100</xdr:colOff>
      <xdr:row>35</xdr:row>
      <xdr:rowOff>97333</xdr:rowOff>
    </xdr:to>
    <xdr:sp macro="" textlink="">
      <xdr:nvSpPr>
        <xdr:cNvPr id="138" name="楕円 137"/>
        <xdr:cNvSpPr/>
      </xdr:nvSpPr>
      <xdr:spPr bwMode="auto">
        <a:xfrm>
          <a:off x="3556000" y="660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107510</xdr:rowOff>
    </xdr:from>
    <xdr:ext cx="762000" cy="259045"/>
    <xdr:sp macro="" textlink="">
      <xdr:nvSpPr>
        <xdr:cNvPr id="139" name="テキスト ボックス 138"/>
        <xdr:cNvSpPr txBox="1"/>
      </xdr:nvSpPr>
      <xdr:spPr>
        <a:xfrm>
          <a:off x="3225800" y="637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191839</xdr:rowOff>
    </xdr:from>
    <xdr:to>
      <xdr:col>15</xdr:col>
      <xdr:colOff>101600</xdr:colOff>
      <xdr:row>35</xdr:row>
      <xdr:rowOff>293439</xdr:rowOff>
    </xdr:to>
    <xdr:sp macro="" textlink="">
      <xdr:nvSpPr>
        <xdr:cNvPr id="140" name="楕円 139"/>
        <xdr:cNvSpPr/>
      </xdr:nvSpPr>
      <xdr:spPr bwMode="auto">
        <a:xfrm>
          <a:off x="2857500" y="680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303616</xdr:rowOff>
    </xdr:from>
    <xdr:ext cx="762000" cy="259045"/>
    <xdr:sp macro="" textlink="">
      <xdr:nvSpPr>
        <xdr:cNvPr id="141" name="テキスト ボックス 140"/>
        <xdr:cNvSpPr txBox="1"/>
      </xdr:nvSpPr>
      <xdr:spPr>
        <a:xfrm>
          <a:off x="2527300" y="65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88,128
85,509
471.51
53,738,363
52,646,853
816,106
27,544,659
57,991,193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22828</xdr:rowOff>
    </xdr:from>
    <xdr:to>
      <xdr:col>24</xdr:col>
      <xdr:colOff>63500</xdr:colOff>
      <xdr:row>33</xdr:row>
      <xdr:rowOff>140424</xdr:rowOff>
    </xdr:to>
    <xdr:cxnSp macro="">
      <xdr:nvCxnSpPr>
        <xdr:cNvPr id="61" name="直線コネクタ 60"/>
        <xdr:cNvCxnSpPr/>
      </xdr:nvCxnSpPr>
      <xdr:spPr>
        <a:xfrm flipV="1">
          <a:off x="3797300" y="5680678"/>
          <a:ext cx="838200" cy="1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140424</xdr:rowOff>
    </xdr:from>
    <xdr:to>
      <xdr:col>19</xdr:col>
      <xdr:colOff>177800</xdr:colOff>
      <xdr:row>33</xdr:row>
      <xdr:rowOff>155454</xdr:rowOff>
    </xdr:to>
    <xdr:cxnSp macro="">
      <xdr:nvCxnSpPr>
        <xdr:cNvPr id="64" name="直線コネクタ 63"/>
        <xdr:cNvCxnSpPr/>
      </xdr:nvCxnSpPr>
      <xdr:spPr>
        <a:xfrm flipV="1">
          <a:off x="2908300" y="5798274"/>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155454</xdr:rowOff>
    </xdr:from>
    <xdr:to>
      <xdr:col>15</xdr:col>
      <xdr:colOff>50800</xdr:colOff>
      <xdr:row>34</xdr:row>
      <xdr:rowOff>48279</xdr:rowOff>
    </xdr:to>
    <xdr:cxnSp macro="">
      <xdr:nvCxnSpPr>
        <xdr:cNvPr id="67" name="直線コネクタ 66"/>
        <xdr:cNvCxnSpPr/>
      </xdr:nvCxnSpPr>
      <xdr:spPr>
        <a:xfrm flipV="1">
          <a:off x="2019300" y="5813304"/>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48279</xdr:rowOff>
    </xdr:from>
    <xdr:to>
      <xdr:col>10</xdr:col>
      <xdr:colOff>114300</xdr:colOff>
      <xdr:row>34</xdr:row>
      <xdr:rowOff>135452</xdr:rowOff>
    </xdr:to>
    <xdr:cxnSp macro="">
      <xdr:nvCxnSpPr>
        <xdr:cNvPr id="70" name="直線コネクタ 69"/>
        <xdr:cNvCxnSpPr/>
      </xdr:nvCxnSpPr>
      <xdr:spPr>
        <a:xfrm flipV="1">
          <a:off x="1130300" y="587757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143478</xdr:rowOff>
    </xdr:from>
    <xdr:to>
      <xdr:col>24</xdr:col>
      <xdr:colOff>114300</xdr:colOff>
      <xdr:row>33</xdr:row>
      <xdr:rowOff>73628</xdr:rowOff>
    </xdr:to>
    <xdr:sp macro="" textlink="">
      <xdr:nvSpPr>
        <xdr:cNvPr id="80" name="楕円 79"/>
        <xdr:cNvSpPr/>
      </xdr:nvSpPr>
      <xdr:spPr>
        <a:xfrm>
          <a:off x="4584700" y="56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166355</xdr:rowOff>
    </xdr:from>
    <xdr:ext cx="534377" cy="259045"/>
    <xdr:sp macro="" textlink="">
      <xdr:nvSpPr>
        <xdr:cNvPr id="81" name="人件費該当値テキスト"/>
        <xdr:cNvSpPr txBox="1"/>
      </xdr:nvSpPr>
      <xdr:spPr>
        <a:xfrm>
          <a:off x="4686300" y="54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89624</xdr:rowOff>
    </xdr:from>
    <xdr:to>
      <xdr:col>20</xdr:col>
      <xdr:colOff>38100</xdr:colOff>
      <xdr:row>34</xdr:row>
      <xdr:rowOff>19774</xdr:rowOff>
    </xdr:to>
    <xdr:sp macro="" textlink="">
      <xdr:nvSpPr>
        <xdr:cNvPr id="82" name="楕円 81"/>
        <xdr:cNvSpPr/>
      </xdr:nvSpPr>
      <xdr:spPr>
        <a:xfrm>
          <a:off x="3746500" y="57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36301</xdr:rowOff>
    </xdr:from>
    <xdr:ext cx="534377" cy="259045"/>
    <xdr:sp macro="" textlink="">
      <xdr:nvSpPr>
        <xdr:cNvPr id="83" name="テキスト ボックス 82"/>
        <xdr:cNvSpPr txBox="1"/>
      </xdr:nvSpPr>
      <xdr:spPr>
        <a:xfrm>
          <a:off x="3530111" y="55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104654</xdr:rowOff>
    </xdr:from>
    <xdr:to>
      <xdr:col>15</xdr:col>
      <xdr:colOff>101600</xdr:colOff>
      <xdr:row>34</xdr:row>
      <xdr:rowOff>34804</xdr:rowOff>
    </xdr:to>
    <xdr:sp macro="" textlink="">
      <xdr:nvSpPr>
        <xdr:cNvPr id="84" name="楕円 83"/>
        <xdr:cNvSpPr/>
      </xdr:nvSpPr>
      <xdr:spPr>
        <a:xfrm>
          <a:off x="28575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51331</xdr:rowOff>
    </xdr:from>
    <xdr:ext cx="534377" cy="259045"/>
    <xdr:sp macro="" textlink="">
      <xdr:nvSpPr>
        <xdr:cNvPr id="85" name="テキスト ボックス 84"/>
        <xdr:cNvSpPr txBox="1"/>
      </xdr:nvSpPr>
      <xdr:spPr>
        <a:xfrm>
          <a:off x="2641111" y="55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168929</xdr:rowOff>
    </xdr:from>
    <xdr:to>
      <xdr:col>10</xdr:col>
      <xdr:colOff>165100</xdr:colOff>
      <xdr:row>34</xdr:row>
      <xdr:rowOff>99079</xdr:rowOff>
    </xdr:to>
    <xdr:sp macro="" textlink="">
      <xdr:nvSpPr>
        <xdr:cNvPr id="86" name="楕円 85"/>
        <xdr:cNvSpPr/>
      </xdr:nvSpPr>
      <xdr:spPr>
        <a:xfrm>
          <a:off x="1968500" y="5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115606</xdr:rowOff>
    </xdr:from>
    <xdr:ext cx="534377" cy="259045"/>
    <xdr:sp macro="" textlink="">
      <xdr:nvSpPr>
        <xdr:cNvPr id="87" name="テキスト ボックス 86"/>
        <xdr:cNvSpPr txBox="1"/>
      </xdr:nvSpPr>
      <xdr:spPr>
        <a:xfrm>
          <a:off x="1752111" y="5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84652</xdr:rowOff>
    </xdr:from>
    <xdr:to>
      <xdr:col>6</xdr:col>
      <xdr:colOff>38100</xdr:colOff>
      <xdr:row>35</xdr:row>
      <xdr:rowOff>14802</xdr:rowOff>
    </xdr:to>
    <xdr:sp macro="" textlink="">
      <xdr:nvSpPr>
        <xdr:cNvPr id="88" name="楕円 87"/>
        <xdr:cNvSpPr/>
      </xdr:nvSpPr>
      <xdr:spPr>
        <a:xfrm>
          <a:off x="1079500" y="59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31329</xdr:rowOff>
    </xdr:from>
    <xdr:ext cx="534377" cy="259045"/>
    <xdr:sp macro="" textlink="">
      <xdr:nvSpPr>
        <xdr:cNvPr id="89" name="テキスト ボックス 88"/>
        <xdr:cNvSpPr txBox="1"/>
      </xdr:nvSpPr>
      <xdr:spPr>
        <a:xfrm>
          <a:off x="863111" y="56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128858</xdr:rowOff>
    </xdr:from>
    <xdr:to>
      <xdr:col>24</xdr:col>
      <xdr:colOff>63500</xdr:colOff>
      <xdr:row>56</xdr:row>
      <xdr:rowOff>154396</xdr:rowOff>
    </xdr:to>
    <xdr:cxnSp macro="">
      <xdr:nvCxnSpPr>
        <xdr:cNvPr id="121" name="直線コネクタ 120"/>
        <xdr:cNvCxnSpPr/>
      </xdr:nvCxnSpPr>
      <xdr:spPr>
        <a:xfrm>
          <a:off x="3797300" y="9730058"/>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128858</xdr:rowOff>
    </xdr:from>
    <xdr:to>
      <xdr:col>19</xdr:col>
      <xdr:colOff>177800</xdr:colOff>
      <xdr:row>56</xdr:row>
      <xdr:rowOff>160622</xdr:rowOff>
    </xdr:to>
    <xdr:cxnSp macro="">
      <xdr:nvCxnSpPr>
        <xdr:cNvPr id="124" name="直線コネクタ 123"/>
        <xdr:cNvCxnSpPr/>
      </xdr:nvCxnSpPr>
      <xdr:spPr>
        <a:xfrm flipV="1">
          <a:off x="2908300" y="9730058"/>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160622</xdr:rowOff>
    </xdr:from>
    <xdr:to>
      <xdr:col>15</xdr:col>
      <xdr:colOff>50800</xdr:colOff>
      <xdr:row>57</xdr:row>
      <xdr:rowOff>61616</xdr:rowOff>
    </xdr:to>
    <xdr:cxnSp macro="">
      <xdr:nvCxnSpPr>
        <xdr:cNvPr id="127" name="直線コネクタ 126"/>
        <xdr:cNvCxnSpPr/>
      </xdr:nvCxnSpPr>
      <xdr:spPr>
        <a:xfrm flipV="1">
          <a:off x="2019300" y="9761822"/>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14014</xdr:rowOff>
    </xdr:from>
    <xdr:to>
      <xdr:col>10</xdr:col>
      <xdr:colOff>114300</xdr:colOff>
      <xdr:row>57</xdr:row>
      <xdr:rowOff>61616</xdr:rowOff>
    </xdr:to>
    <xdr:cxnSp macro="">
      <xdr:nvCxnSpPr>
        <xdr:cNvPr id="130" name="直線コネクタ 129"/>
        <xdr:cNvCxnSpPr/>
      </xdr:nvCxnSpPr>
      <xdr:spPr>
        <a:xfrm>
          <a:off x="1130300" y="9786664"/>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103596</xdr:rowOff>
    </xdr:from>
    <xdr:to>
      <xdr:col>24</xdr:col>
      <xdr:colOff>114300</xdr:colOff>
      <xdr:row>57</xdr:row>
      <xdr:rowOff>33746</xdr:rowOff>
    </xdr:to>
    <xdr:sp macro="" textlink="">
      <xdr:nvSpPr>
        <xdr:cNvPr id="140" name="楕円 139"/>
        <xdr:cNvSpPr/>
      </xdr:nvSpPr>
      <xdr:spPr>
        <a:xfrm>
          <a:off x="4584700" y="97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82023</xdr:rowOff>
    </xdr:from>
    <xdr:ext cx="534377" cy="259045"/>
    <xdr:sp macro="" textlink="">
      <xdr:nvSpPr>
        <xdr:cNvPr id="141" name="物件費該当値テキスト"/>
        <xdr:cNvSpPr txBox="1"/>
      </xdr:nvSpPr>
      <xdr:spPr>
        <a:xfrm>
          <a:off x="4686300" y="96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78058</xdr:rowOff>
    </xdr:from>
    <xdr:to>
      <xdr:col>20</xdr:col>
      <xdr:colOff>38100</xdr:colOff>
      <xdr:row>57</xdr:row>
      <xdr:rowOff>8208</xdr:rowOff>
    </xdr:to>
    <xdr:sp macro="" textlink="">
      <xdr:nvSpPr>
        <xdr:cNvPr id="142" name="楕円 141"/>
        <xdr:cNvSpPr/>
      </xdr:nvSpPr>
      <xdr:spPr>
        <a:xfrm>
          <a:off x="3746500" y="96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24735</xdr:rowOff>
    </xdr:from>
    <xdr:ext cx="534377" cy="259045"/>
    <xdr:sp macro="" textlink="">
      <xdr:nvSpPr>
        <xdr:cNvPr id="143" name="テキスト ボックス 142"/>
        <xdr:cNvSpPr txBox="1"/>
      </xdr:nvSpPr>
      <xdr:spPr>
        <a:xfrm>
          <a:off x="3530111" y="94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109822</xdr:rowOff>
    </xdr:from>
    <xdr:to>
      <xdr:col>15</xdr:col>
      <xdr:colOff>101600</xdr:colOff>
      <xdr:row>57</xdr:row>
      <xdr:rowOff>39972</xdr:rowOff>
    </xdr:to>
    <xdr:sp macro="" textlink="">
      <xdr:nvSpPr>
        <xdr:cNvPr id="144" name="楕円 143"/>
        <xdr:cNvSpPr/>
      </xdr:nvSpPr>
      <xdr:spPr>
        <a:xfrm>
          <a:off x="2857500" y="97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56499</xdr:rowOff>
    </xdr:from>
    <xdr:ext cx="534377" cy="259045"/>
    <xdr:sp macro="" textlink="">
      <xdr:nvSpPr>
        <xdr:cNvPr id="145" name="テキスト ボックス 144"/>
        <xdr:cNvSpPr txBox="1"/>
      </xdr:nvSpPr>
      <xdr:spPr>
        <a:xfrm>
          <a:off x="2641111" y="94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10816</xdr:rowOff>
    </xdr:from>
    <xdr:to>
      <xdr:col>10</xdr:col>
      <xdr:colOff>165100</xdr:colOff>
      <xdr:row>57</xdr:row>
      <xdr:rowOff>112416</xdr:rowOff>
    </xdr:to>
    <xdr:sp macro="" textlink="">
      <xdr:nvSpPr>
        <xdr:cNvPr id="146" name="楕円 145"/>
        <xdr:cNvSpPr/>
      </xdr:nvSpPr>
      <xdr:spPr>
        <a:xfrm>
          <a:off x="1968500" y="97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103543</xdr:rowOff>
    </xdr:from>
    <xdr:ext cx="534377" cy="259045"/>
    <xdr:sp macro="" textlink="">
      <xdr:nvSpPr>
        <xdr:cNvPr id="147" name="テキスト ボックス 146"/>
        <xdr:cNvSpPr txBox="1"/>
      </xdr:nvSpPr>
      <xdr:spPr>
        <a:xfrm>
          <a:off x="1752111" y="9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134664</xdr:rowOff>
    </xdr:from>
    <xdr:to>
      <xdr:col>6</xdr:col>
      <xdr:colOff>38100</xdr:colOff>
      <xdr:row>57</xdr:row>
      <xdr:rowOff>64814</xdr:rowOff>
    </xdr:to>
    <xdr:sp macro="" textlink="">
      <xdr:nvSpPr>
        <xdr:cNvPr id="148" name="楕円 147"/>
        <xdr:cNvSpPr/>
      </xdr:nvSpPr>
      <xdr:spPr>
        <a:xfrm>
          <a:off x="1079500" y="97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81341</xdr:rowOff>
    </xdr:from>
    <xdr:ext cx="534377" cy="259045"/>
    <xdr:sp macro="" textlink="">
      <xdr:nvSpPr>
        <xdr:cNvPr id="149" name="テキスト ボックス 148"/>
        <xdr:cNvSpPr txBox="1"/>
      </xdr:nvSpPr>
      <xdr:spPr>
        <a:xfrm>
          <a:off x="863111" y="95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118120</xdr:rowOff>
    </xdr:from>
    <xdr:to>
      <xdr:col>24</xdr:col>
      <xdr:colOff>63500</xdr:colOff>
      <xdr:row>76</xdr:row>
      <xdr:rowOff>146055</xdr:rowOff>
    </xdr:to>
    <xdr:cxnSp macro="">
      <xdr:nvCxnSpPr>
        <xdr:cNvPr id="176" name="直線コネクタ 175"/>
        <xdr:cNvCxnSpPr/>
      </xdr:nvCxnSpPr>
      <xdr:spPr>
        <a:xfrm flipV="1">
          <a:off x="3797300" y="13148320"/>
          <a:ext cx="8382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146055</xdr:rowOff>
    </xdr:from>
    <xdr:to>
      <xdr:col>19</xdr:col>
      <xdr:colOff>177800</xdr:colOff>
      <xdr:row>77</xdr:row>
      <xdr:rowOff>6975</xdr:rowOff>
    </xdr:to>
    <xdr:cxnSp macro="">
      <xdr:nvCxnSpPr>
        <xdr:cNvPr id="179" name="直線コネクタ 178"/>
        <xdr:cNvCxnSpPr/>
      </xdr:nvCxnSpPr>
      <xdr:spPr>
        <a:xfrm flipV="1">
          <a:off x="2908300" y="13176255"/>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6975</xdr:rowOff>
    </xdr:from>
    <xdr:to>
      <xdr:col>15</xdr:col>
      <xdr:colOff>50800</xdr:colOff>
      <xdr:row>77</xdr:row>
      <xdr:rowOff>95123</xdr:rowOff>
    </xdr:to>
    <xdr:cxnSp macro="">
      <xdr:nvCxnSpPr>
        <xdr:cNvPr id="182" name="直線コネクタ 181"/>
        <xdr:cNvCxnSpPr/>
      </xdr:nvCxnSpPr>
      <xdr:spPr>
        <a:xfrm flipV="1">
          <a:off x="2019300" y="13208625"/>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92700</xdr:rowOff>
    </xdr:from>
    <xdr:to>
      <xdr:col>10</xdr:col>
      <xdr:colOff>114300</xdr:colOff>
      <xdr:row>77</xdr:row>
      <xdr:rowOff>95123</xdr:rowOff>
    </xdr:to>
    <xdr:cxnSp macro="">
      <xdr:nvCxnSpPr>
        <xdr:cNvPr id="185" name="直線コネクタ 184"/>
        <xdr:cNvCxnSpPr/>
      </xdr:nvCxnSpPr>
      <xdr:spPr>
        <a:xfrm>
          <a:off x="1130300" y="1329435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67320</xdr:rowOff>
    </xdr:from>
    <xdr:to>
      <xdr:col>24</xdr:col>
      <xdr:colOff>114300</xdr:colOff>
      <xdr:row>76</xdr:row>
      <xdr:rowOff>168920</xdr:rowOff>
    </xdr:to>
    <xdr:sp macro="" textlink="">
      <xdr:nvSpPr>
        <xdr:cNvPr id="195" name="楕円 194"/>
        <xdr:cNvSpPr/>
      </xdr:nvSpPr>
      <xdr:spPr>
        <a:xfrm>
          <a:off x="4584700" y="130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90197</xdr:rowOff>
    </xdr:from>
    <xdr:ext cx="469744" cy="259045"/>
    <xdr:sp macro="" textlink="">
      <xdr:nvSpPr>
        <xdr:cNvPr id="196" name="維持補修費該当値テキスト"/>
        <xdr:cNvSpPr txBox="1"/>
      </xdr:nvSpPr>
      <xdr:spPr>
        <a:xfrm>
          <a:off x="4686300" y="129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95255</xdr:rowOff>
    </xdr:from>
    <xdr:to>
      <xdr:col>20</xdr:col>
      <xdr:colOff>38100</xdr:colOff>
      <xdr:row>77</xdr:row>
      <xdr:rowOff>25405</xdr:rowOff>
    </xdr:to>
    <xdr:sp macro="" textlink="">
      <xdr:nvSpPr>
        <xdr:cNvPr id="197" name="楕円 196"/>
        <xdr:cNvSpPr/>
      </xdr:nvSpPr>
      <xdr:spPr>
        <a:xfrm>
          <a:off x="3746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41932</xdr:rowOff>
    </xdr:from>
    <xdr:ext cx="469744" cy="259045"/>
    <xdr:sp macro="" textlink="">
      <xdr:nvSpPr>
        <xdr:cNvPr id="198" name="テキスト ボックス 197"/>
        <xdr:cNvSpPr txBox="1"/>
      </xdr:nvSpPr>
      <xdr:spPr>
        <a:xfrm>
          <a:off x="3562428" y="1290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127625</xdr:rowOff>
    </xdr:from>
    <xdr:to>
      <xdr:col>15</xdr:col>
      <xdr:colOff>101600</xdr:colOff>
      <xdr:row>77</xdr:row>
      <xdr:rowOff>57775</xdr:rowOff>
    </xdr:to>
    <xdr:sp macro="" textlink="">
      <xdr:nvSpPr>
        <xdr:cNvPr id="199" name="楕円 198"/>
        <xdr:cNvSpPr/>
      </xdr:nvSpPr>
      <xdr:spPr>
        <a:xfrm>
          <a:off x="2857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74302</xdr:rowOff>
    </xdr:from>
    <xdr:ext cx="469744" cy="259045"/>
    <xdr:sp macro="" textlink="">
      <xdr:nvSpPr>
        <xdr:cNvPr id="200" name="テキスト ボックス 199"/>
        <xdr:cNvSpPr txBox="1"/>
      </xdr:nvSpPr>
      <xdr:spPr>
        <a:xfrm>
          <a:off x="2673428" y="129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44323</xdr:rowOff>
    </xdr:from>
    <xdr:to>
      <xdr:col>10</xdr:col>
      <xdr:colOff>165100</xdr:colOff>
      <xdr:row>77</xdr:row>
      <xdr:rowOff>145923</xdr:rowOff>
    </xdr:to>
    <xdr:sp macro="" textlink="">
      <xdr:nvSpPr>
        <xdr:cNvPr id="201" name="楕円 200"/>
        <xdr:cNvSpPr/>
      </xdr:nvSpPr>
      <xdr:spPr>
        <a:xfrm>
          <a:off x="1968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137050</xdr:rowOff>
    </xdr:from>
    <xdr:ext cx="469744" cy="259045"/>
    <xdr:sp macro="" textlink="">
      <xdr:nvSpPr>
        <xdr:cNvPr id="202" name="テキスト ボックス 201"/>
        <xdr:cNvSpPr txBox="1"/>
      </xdr:nvSpPr>
      <xdr:spPr>
        <a:xfrm>
          <a:off x="1784428" y="133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41900</xdr:rowOff>
    </xdr:from>
    <xdr:to>
      <xdr:col>6</xdr:col>
      <xdr:colOff>38100</xdr:colOff>
      <xdr:row>77</xdr:row>
      <xdr:rowOff>143500</xdr:rowOff>
    </xdr:to>
    <xdr:sp macro="" textlink="">
      <xdr:nvSpPr>
        <xdr:cNvPr id="203" name="楕円 202"/>
        <xdr:cNvSpPr/>
      </xdr:nvSpPr>
      <xdr:spPr>
        <a:xfrm>
          <a:off x="1079500" y="132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160027</xdr:rowOff>
    </xdr:from>
    <xdr:ext cx="469744" cy="259045"/>
    <xdr:sp macro="" textlink="">
      <xdr:nvSpPr>
        <xdr:cNvPr id="204" name="テキスト ボックス 203"/>
        <xdr:cNvSpPr txBox="1"/>
      </xdr:nvSpPr>
      <xdr:spPr>
        <a:xfrm>
          <a:off x="895428" y="13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159317</xdr:rowOff>
    </xdr:from>
    <xdr:to>
      <xdr:col>24</xdr:col>
      <xdr:colOff>63500</xdr:colOff>
      <xdr:row>95</xdr:row>
      <xdr:rowOff>170817</xdr:rowOff>
    </xdr:to>
    <xdr:cxnSp macro="">
      <xdr:nvCxnSpPr>
        <xdr:cNvPr id="238" name="直線コネクタ 237"/>
        <xdr:cNvCxnSpPr/>
      </xdr:nvCxnSpPr>
      <xdr:spPr>
        <a:xfrm>
          <a:off x="3797300" y="16447067"/>
          <a:ext cx="838200" cy="1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62390</xdr:rowOff>
    </xdr:from>
    <xdr:to>
      <xdr:col>19</xdr:col>
      <xdr:colOff>177800</xdr:colOff>
      <xdr:row>95</xdr:row>
      <xdr:rowOff>159317</xdr:rowOff>
    </xdr:to>
    <xdr:cxnSp macro="">
      <xdr:nvCxnSpPr>
        <xdr:cNvPr id="241" name="直線コネクタ 240"/>
        <xdr:cNvCxnSpPr/>
      </xdr:nvCxnSpPr>
      <xdr:spPr>
        <a:xfrm>
          <a:off x="2908300" y="16178690"/>
          <a:ext cx="889000" cy="26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62390</xdr:rowOff>
    </xdr:from>
    <xdr:to>
      <xdr:col>15</xdr:col>
      <xdr:colOff>50800</xdr:colOff>
      <xdr:row>96</xdr:row>
      <xdr:rowOff>99023</xdr:rowOff>
    </xdr:to>
    <xdr:cxnSp macro="">
      <xdr:nvCxnSpPr>
        <xdr:cNvPr id="244" name="直線コネクタ 243"/>
        <xdr:cNvCxnSpPr/>
      </xdr:nvCxnSpPr>
      <xdr:spPr>
        <a:xfrm flipV="1">
          <a:off x="2019300" y="16178690"/>
          <a:ext cx="889000" cy="37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99023</xdr:rowOff>
    </xdr:from>
    <xdr:to>
      <xdr:col>10</xdr:col>
      <xdr:colOff>114300</xdr:colOff>
      <xdr:row>96</xdr:row>
      <xdr:rowOff>138500</xdr:rowOff>
    </xdr:to>
    <xdr:cxnSp macro="">
      <xdr:nvCxnSpPr>
        <xdr:cNvPr id="247" name="直線コネクタ 246"/>
        <xdr:cNvCxnSpPr/>
      </xdr:nvCxnSpPr>
      <xdr:spPr>
        <a:xfrm flipV="1">
          <a:off x="1130300" y="16558223"/>
          <a:ext cx="889000" cy="3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120017</xdr:rowOff>
    </xdr:from>
    <xdr:to>
      <xdr:col>24</xdr:col>
      <xdr:colOff>114300</xdr:colOff>
      <xdr:row>96</xdr:row>
      <xdr:rowOff>50167</xdr:rowOff>
    </xdr:to>
    <xdr:sp macro="" textlink="">
      <xdr:nvSpPr>
        <xdr:cNvPr id="257" name="楕円 256"/>
        <xdr:cNvSpPr/>
      </xdr:nvSpPr>
      <xdr:spPr>
        <a:xfrm>
          <a:off x="4584700" y="164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98444</xdr:rowOff>
    </xdr:from>
    <xdr:ext cx="599010" cy="259045"/>
    <xdr:sp macro="" textlink="">
      <xdr:nvSpPr>
        <xdr:cNvPr id="258" name="扶助費該当値テキスト"/>
        <xdr:cNvSpPr txBox="1"/>
      </xdr:nvSpPr>
      <xdr:spPr>
        <a:xfrm>
          <a:off x="4686300" y="163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108517</xdr:rowOff>
    </xdr:from>
    <xdr:to>
      <xdr:col>20</xdr:col>
      <xdr:colOff>38100</xdr:colOff>
      <xdr:row>96</xdr:row>
      <xdr:rowOff>38667</xdr:rowOff>
    </xdr:to>
    <xdr:sp macro="" textlink="">
      <xdr:nvSpPr>
        <xdr:cNvPr id="259" name="楕円 258"/>
        <xdr:cNvSpPr/>
      </xdr:nvSpPr>
      <xdr:spPr>
        <a:xfrm>
          <a:off x="3746500" y="163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55194</xdr:rowOff>
    </xdr:from>
    <xdr:ext cx="599010" cy="259045"/>
    <xdr:sp macro="" textlink="">
      <xdr:nvSpPr>
        <xdr:cNvPr id="260" name="テキスト ボックス 259"/>
        <xdr:cNvSpPr txBox="1"/>
      </xdr:nvSpPr>
      <xdr:spPr>
        <a:xfrm>
          <a:off x="3497795" y="1617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11590</xdr:rowOff>
    </xdr:from>
    <xdr:to>
      <xdr:col>15</xdr:col>
      <xdr:colOff>101600</xdr:colOff>
      <xdr:row>94</xdr:row>
      <xdr:rowOff>113190</xdr:rowOff>
    </xdr:to>
    <xdr:sp macro="" textlink="">
      <xdr:nvSpPr>
        <xdr:cNvPr id="261" name="楕円 260"/>
        <xdr:cNvSpPr/>
      </xdr:nvSpPr>
      <xdr:spPr>
        <a:xfrm>
          <a:off x="2857500" y="161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129717</xdr:rowOff>
    </xdr:from>
    <xdr:ext cx="599010" cy="259045"/>
    <xdr:sp macro="" textlink="">
      <xdr:nvSpPr>
        <xdr:cNvPr id="262" name="テキスト ボックス 261"/>
        <xdr:cNvSpPr txBox="1"/>
      </xdr:nvSpPr>
      <xdr:spPr>
        <a:xfrm>
          <a:off x="2608795" y="159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48223</xdr:rowOff>
    </xdr:from>
    <xdr:to>
      <xdr:col>10</xdr:col>
      <xdr:colOff>165100</xdr:colOff>
      <xdr:row>96</xdr:row>
      <xdr:rowOff>149823</xdr:rowOff>
    </xdr:to>
    <xdr:sp macro="" textlink="">
      <xdr:nvSpPr>
        <xdr:cNvPr id="263" name="楕円 262"/>
        <xdr:cNvSpPr/>
      </xdr:nvSpPr>
      <xdr:spPr>
        <a:xfrm>
          <a:off x="1968500" y="165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166350</xdr:rowOff>
    </xdr:from>
    <xdr:ext cx="534377" cy="259045"/>
    <xdr:sp macro="" textlink="">
      <xdr:nvSpPr>
        <xdr:cNvPr id="264" name="テキスト ボックス 263"/>
        <xdr:cNvSpPr txBox="1"/>
      </xdr:nvSpPr>
      <xdr:spPr>
        <a:xfrm>
          <a:off x="1752111" y="162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87700</xdr:rowOff>
    </xdr:from>
    <xdr:to>
      <xdr:col>6</xdr:col>
      <xdr:colOff>38100</xdr:colOff>
      <xdr:row>97</xdr:row>
      <xdr:rowOff>17850</xdr:rowOff>
    </xdr:to>
    <xdr:sp macro="" textlink="">
      <xdr:nvSpPr>
        <xdr:cNvPr id="265" name="楕円 264"/>
        <xdr:cNvSpPr/>
      </xdr:nvSpPr>
      <xdr:spPr>
        <a:xfrm>
          <a:off x="1079500" y="165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34377</xdr:rowOff>
    </xdr:from>
    <xdr:ext cx="534377" cy="259045"/>
    <xdr:sp macro="" textlink="">
      <xdr:nvSpPr>
        <xdr:cNvPr id="266" name="テキスト ボックス 265"/>
        <xdr:cNvSpPr txBox="1"/>
      </xdr:nvSpPr>
      <xdr:spPr>
        <a:xfrm>
          <a:off x="863111" y="16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122642</xdr:rowOff>
    </xdr:from>
    <xdr:to>
      <xdr:col>55</xdr:col>
      <xdr:colOff>0</xdr:colOff>
      <xdr:row>37</xdr:row>
      <xdr:rowOff>3030</xdr:rowOff>
    </xdr:to>
    <xdr:cxnSp macro="">
      <xdr:nvCxnSpPr>
        <xdr:cNvPr id="298" name="直線コネクタ 297"/>
        <xdr:cNvCxnSpPr/>
      </xdr:nvCxnSpPr>
      <xdr:spPr>
        <a:xfrm flipV="1">
          <a:off x="9639300" y="6294842"/>
          <a:ext cx="838200" cy="5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3030</xdr:rowOff>
    </xdr:from>
    <xdr:to>
      <xdr:col>50</xdr:col>
      <xdr:colOff>114300</xdr:colOff>
      <xdr:row>37</xdr:row>
      <xdr:rowOff>105486</xdr:rowOff>
    </xdr:to>
    <xdr:cxnSp macro="">
      <xdr:nvCxnSpPr>
        <xdr:cNvPr id="301" name="直線コネクタ 300"/>
        <xdr:cNvCxnSpPr/>
      </xdr:nvCxnSpPr>
      <xdr:spPr>
        <a:xfrm flipV="1">
          <a:off x="8750300" y="6346680"/>
          <a:ext cx="889000" cy="10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31877</xdr:rowOff>
    </xdr:from>
    <xdr:to>
      <xdr:col>45</xdr:col>
      <xdr:colOff>177800</xdr:colOff>
      <xdr:row>37</xdr:row>
      <xdr:rowOff>105486</xdr:rowOff>
    </xdr:to>
    <xdr:cxnSp macro="">
      <xdr:nvCxnSpPr>
        <xdr:cNvPr id="304" name="直線コネクタ 303"/>
        <xdr:cNvCxnSpPr/>
      </xdr:nvCxnSpPr>
      <xdr:spPr>
        <a:xfrm>
          <a:off x="7861300" y="5175377"/>
          <a:ext cx="889000" cy="12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31877</xdr:rowOff>
    </xdr:from>
    <xdr:to>
      <xdr:col>41</xdr:col>
      <xdr:colOff>50800</xdr:colOff>
      <xdr:row>39</xdr:row>
      <xdr:rowOff>51874</xdr:rowOff>
    </xdr:to>
    <xdr:cxnSp macro="">
      <xdr:nvCxnSpPr>
        <xdr:cNvPr id="307" name="直線コネクタ 306"/>
        <xdr:cNvCxnSpPr/>
      </xdr:nvCxnSpPr>
      <xdr:spPr>
        <a:xfrm flipV="1">
          <a:off x="6972300" y="5175377"/>
          <a:ext cx="889000" cy="15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71842</xdr:rowOff>
    </xdr:from>
    <xdr:to>
      <xdr:col>55</xdr:col>
      <xdr:colOff>50800</xdr:colOff>
      <xdr:row>37</xdr:row>
      <xdr:rowOff>1992</xdr:rowOff>
    </xdr:to>
    <xdr:sp macro="" textlink="">
      <xdr:nvSpPr>
        <xdr:cNvPr id="317" name="楕円 316"/>
        <xdr:cNvSpPr/>
      </xdr:nvSpPr>
      <xdr:spPr>
        <a:xfrm>
          <a:off x="10426700" y="6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94719</xdr:rowOff>
    </xdr:from>
    <xdr:ext cx="534377" cy="259045"/>
    <xdr:sp macro="" textlink="">
      <xdr:nvSpPr>
        <xdr:cNvPr id="318" name="補助費等該当値テキスト"/>
        <xdr:cNvSpPr txBox="1"/>
      </xdr:nvSpPr>
      <xdr:spPr>
        <a:xfrm>
          <a:off x="10528300" y="60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123680</xdr:rowOff>
    </xdr:from>
    <xdr:to>
      <xdr:col>50</xdr:col>
      <xdr:colOff>165100</xdr:colOff>
      <xdr:row>37</xdr:row>
      <xdr:rowOff>53830</xdr:rowOff>
    </xdr:to>
    <xdr:sp macro="" textlink="">
      <xdr:nvSpPr>
        <xdr:cNvPr id="319" name="楕円 318"/>
        <xdr:cNvSpPr/>
      </xdr:nvSpPr>
      <xdr:spPr>
        <a:xfrm>
          <a:off x="9588500" y="62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70357</xdr:rowOff>
    </xdr:from>
    <xdr:ext cx="534377" cy="259045"/>
    <xdr:sp macro="" textlink="">
      <xdr:nvSpPr>
        <xdr:cNvPr id="320" name="テキスト ボックス 319"/>
        <xdr:cNvSpPr txBox="1"/>
      </xdr:nvSpPr>
      <xdr:spPr>
        <a:xfrm>
          <a:off x="9372111" y="607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54686</xdr:rowOff>
    </xdr:from>
    <xdr:to>
      <xdr:col>46</xdr:col>
      <xdr:colOff>38100</xdr:colOff>
      <xdr:row>37</xdr:row>
      <xdr:rowOff>156286</xdr:rowOff>
    </xdr:to>
    <xdr:sp macro="" textlink="">
      <xdr:nvSpPr>
        <xdr:cNvPr id="321" name="楕円 320"/>
        <xdr:cNvSpPr/>
      </xdr:nvSpPr>
      <xdr:spPr>
        <a:xfrm>
          <a:off x="8699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147414</xdr:rowOff>
    </xdr:from>
    <xdr:ext cx="534377" cy="259045"/>
    <xdr:sp macro="" textlink="">
      <xdr:nvSpPr>
        <xdr:cNvPr id="322" name="テキスト ボックス 321"/>
        <xdr:cNvSpPr txBox="1"/>
      </xdr:nvSpPr>
      <xdr:spPr>
        <a:xfrm>
          <a:off x="8483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152527</xdr:rowOff>
    </xdr:from>
    <xdr:to>
      <xdr:col>41</xdr:col>
      <xdr:colOff>101600</xdr:colOff>
      <xdr:row>30</xdr:row>
      <xdr:rowOff>82677</xdr:rowOff>
    </xdr:to>
    <xdr:sp macro="" textlink="">
      <xdr:nvSpPr>
        <xdr:cNvPr id="323" name="楕円 322"/>
        <xdr:cNvSpPr/>
      </xdr:nvSpPr>
      <xdr:spPr>
        <a:xfrm>
          <a:off x="7810500" y="5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99204</xdr:rowOff>
    </xdr:from>
    <xdr:ext cx="599010" cy="259045"/>
    <xdr:sp macro="" textlink="">
      <xdr:nvSpPr>
        <xdr:cNvPr id="324" name="テキスト ボックス 323"/>
        <xdr:cNvSpPr txBox="1"/>
      </xdr:nvSpPr>
      <xdr:spPr>
        <a:xfrm>
          <a:off x="7561795" y="489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1074</xdr:rowOff>
    </xdr:from>
    <xdr:to>
      <xdr:col>36</xdr:col>
      <xdr:colOff>165100</xdr:colOff>
      <xdr:row>39</xdr:row>
      <xdr:rowOff>102674</xdr:rowOff>
    </xdr:to>
    <xdr:sp macro="" textlink="">
      <xdr:nvSpPr>
        <xdr:cNvPr id="325" name="楕円 324"/>
        <xdr:cNvSpPr/>
      </xdr:nvSpPr>
      <xdr:spPr>
        <a:xfrm>
          <a:off x="6921500" y="66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93801</xdr:rowOff>
    </xdr:from>
    <xdr:ext cx="534377" cy="259045"/>
    <xdr:sp macro="" textlink="">
      <xdr:nvSpPr>
        <xdr:cNvPr id="326" name="テキスト ボックス 325"/>
        <xdr:cNvSpPr txBox="1"/>
      </xdr:nvSpPr>
      <xdr:spPr>
        <a:xfrm>
          <a:off x="6705111" y="678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132069</xdr:rowOff>
    </xdr:from>
    <xdr:to>
      <xdr:col>55</xdr:col>
      <xdr:colOff>0</xdr:colOff>
      <xdr:row>56</xdr:row>
      <xdr:rowOff>38354</xdr:rowOff>
    </xdr:to>
    <xdr:cxnSp macro="">
      <xdr:nvCxnSpPr>
        <xdr:cNvPr id="357" name="直線コネクタ 356"/>
        <xdr:cNvCxnSpPr/>
      </xdr:nvCxnSpPr>
      <xdr:spPr>
        <a:xfrm flipV="1">
          <a:off x="9639300" y="9390369"/>
          <a:ext cx="838200" cy="2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17649</xdr:rowOff>
    </xdr:from>
    <xdr:to>
      <xdr:col>50</xdr:col>
      <xdr:colOff>114300</xdr:colOff>
      <xdr:row>56</xdr:row>
      <xdr:rowOff>38354</xdr:rowOff>
    </xdr:to>
    <xdr:cxnSp macro="">
      <xdr:nvCxnSpPr>
        <xdr:cNvPr id="360" name="直線コネクタ 359"/>
        <xdr:cNvCxnSpPr/>
      </xdr:nvCxnSpPr>
      <xdr:spPr>
        <a:xfrm>
          <a:off x="8750300" y="9618849"/>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45887</xdr:rowOff>
    </xdr:from>
    <xdr:to>
      <xdr:col>45</xdr:col>
      <xdr:colOff>177800</xdr:colOff>
      <xdr:row>56</xdr:row>
      <xdr:rowOff>17649</xdr:rowOff>
    </xdr:to>
    <xdr:cxnSp macro="">
      <xdr:nvCxnSpPr>
        <xdr:cNvPr id="363" name="直線コネクタ 362"/>
        <xdr:cNvCxnSpPr/>
      </xdr:nvCxnSpPr>
      <xdr:spPr>
        <a:xfrm>
          <a:off x="7861300" y="9304187"/>
          <a:ext cx="889000" cy="3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45887</xdr:rowOff>
    </xdr:from>
    <xdr:to>
      <xdr:col>41</xdr:col>
      <xdr:colOff>50800</xdr:colOff>
      <xdr:row>54</xdr:row>
      <xdr:rowOff>95776</xdr:rowOff>
    </xdr:to>
    <xdr:cxnSp macro="">
      <xdr:nvCxnSpPr>
        <xdr:cNvPr id="366" name="直線コネクタ 365"/>
        <xdr:cNvCxnSpPr/>
      </xdr:nvCxnSpPr>
      <xdr:spPr>
        <a:xfrm flipV="1">
          <a:off x="6972300" y="9304187"/>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81269</xdr:rowOff>
    </xdr:from>
    <xdr:to>
      <xdr:col>55</xdr:col>
      <xdr:colOff>50800</xdr:colOff>
      <xdr:row>55</xdr:row>
      <xdr:rowOff>11419</xdr:rowOff>
    </xdr:to>
    <xdr:sp macro="" textlink="">
      <xdr:nvSpPr>
        <xdr:cNvPr id="376" name="楕円 375"/>
        <xdr:cNvSpPr/>
      </xdr:nvSpPr>
      <xdr:spPr>
        <a:xfrm>
          <a:off x="10426700" y="93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104146</xdr:rowOff>
    </xdr:from>
    <xdr:ext cx="534377" cy="259045"/>
    <xdr:sp macro="" textlink="">
      <xdr:nvSpPr>
        <xdr:cNvPr id="377" name="普通建設事業費該当値テキスト"/>
        <xdr:cNvSpPr txBox="1"/>
      </xdr:nvSpPr>
      <xdr:spPr>
        <a:xfrm>
          <a:off x="10528300" y="919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159004</xdr:rowOff>
    </xdr:from>
    <xdr:to>
      <xdr:col>50</xdr:col>
      <xdr:colOff>165100</xdr:colOff>
      <xdr:row>56</xdr:row>
      <xdr:rowOff>89154</xdr:rowOff>
    </xdr:to>
    <xdr:sp macro="" textlink="">
      <xdr:nvSpPr>
        <xdr:cNvPr id="378" name="楕円 377"/>
        <xdr:cNvSpPr/>
      </xdr:nvSpPr>
      <xdr:spPr>
        <a:xfrm>
          <a:off x="9588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80281</xdr:rowOff>
    </xdr:from>
    <xdr:ext cx="534377" cy="259045"/>
    <xdr:sp macro="" textlink="">
      <xdr:nvSpPr>
        <xdr:cNvPr id="379" name="テキスト ボックス 378"/>
        <xdr:cNvSpPr txBox="1"/>
      </xdr:nvSpPr>
      <xdr:spPr>
        <a:xfrm>
          <a:off x="9372111" y="96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138299</xdr:rowOff>
    </xdr:from>
    <xdr:to>
      <xdr:col>46</xdr:col>
      <xdr:colOff>38100</xdr:colOff>
      <xdr:row>56</xdr:row>
      <xdr:rowOff>68449</xdr:rowOff>
    </xdr:to>
    <xdr:sp macro="" textlink="">
      <xdr:nvSpPr>
        <xdr:cNvPr id="380" name="楕円 379"/>
        <xdr:cNvSpPr/>
      </xdr:nvSpPr>
      <xdr:spPr>
        <a:xfrm>
          <a:off x="8699500" y="95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84976</xdr:rowOff>
    </xdr:from>
    <xdr:ext cx="534377" cy="259045"/>
    <xdr:sp macro="" textlink="">
      <xdr:nvSpPr>
        <xdr:cNvPr id="381" name="テキスト ボックス 380"/>
        <xdr:cNvSpPr txBox="1"/>
      </xdr:nvSpPr>
      <xdr:spPr>
        <a:xfrm>
          <a:off x="8483111" y="93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166537</xdr:rowOff>
    </xdr:from>
    <xdr:to>
      <xdr:col>41</xdr:col>
      <xdr:colOff>101600</xdr:colOff>
      <xdr:row>54</xdr:row>
      <xdr:rowOff>96687</xdr:rowOff>
    </xdr:to>
    <xdr:sp macro="" textlink="">
      <xdr:nvSpPr>
        <xdr:cNvPr id="382" name="楕円 381"/>
        <xdr:cNvSpPr/>
      </xdr:nvSpPr>
      <xdr:spPr>
        <a:xfrm>
          <a:off x="7810500" y="92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113214</xdr:rowOff>
    </xdr:from>
    <xdr:ext cx="534377" cy="259045"/>
    <xdr:sp macro="" textlink="">
      <xdr:nvSpPr>
        <xdr:cNvPr id="383" name="テキスト ボックス 382"/>
        <xdr:cNvSpPr txBox="1"/>
      </xdr:nvSpPr>
      <xdr:spPr>
        <a:xfrm>
          <a:off x="7594111" y="90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44976</xdr:rowOff>
    </xdr:from>
    <xdr:to>
      <xdr:col>36</xdr:col>
      <xdr:colOff>165100</xdr:colOff>
      <xdr:row>54</xdr:row>
      <xdr:rowOff>146576</xdr:rowOff>
    </xdr:to>
    <xdr:sp macro="" textlink="">
      <xdr:nvSpPr>
        <xdr:cNvPr id="384" name="楕円 383"/>
        <xdr:cNvSpPr/>
      </xdr:nvSpPr>
      <xdr:spPr>
        <a:xfrm>
          <a:off x="6921500" y="93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163103</xdr:rowOff>
    </xdr:from>
    <xdr:ext cx="534377" cy="259045"/>
    <xdr:sp macro="" textlink="">
      <xdr:nvSpPr>
        <xdr:cNvPr id="385" name="テキスト ボックス 384"/>
        <xdr:cNvSpPr txBox="1"/>
      </xdr:nvSpPr>
      <xdr:spPr>
        <a:xfrm>
          <a:off x="6705111" y="90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146272</xdr:rowOff>
    </xdr:from>
    <xdr:to>
      <xdr:col>55</xdr:col>
      <xdr:colOff>0</xdr:colOff>
      <xdr:row>77</xdr:row>
      <xdr:rowOff>169360</xdr:rowOff>
    </xdr:to>
    <xdr:cxnSp macro="">
      <xdr:nvCxnSpPr>
        <xdr:cNvPr id="414" name="直線コネクタ 413"/>
        <xdr:cNvCxnSpPr/>
      </xdr:nvCxnSpPr>
      <xdr:spPr>
        <a:xfrm>
          <a:off x="9639300" y="1334792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146272</xdr:rowOff>
    </xdr:from>
    <xdr:to>
      <xdr:col>50</xdr:col>
      <xdr:colOff>114300</xdr:colOff>
      <xdr:row>78</xdr:row>
      <xdr:rowOff>75406</xdr:rowOff>
    </xdr:to>
    <xdr:cxnSp macro="">
      <xdr:nvCxnSpPr>
        <xdr:cNvPr id="417" name="直線コネクタ 416"/>
        <xdr:cNvCxnSpPr/>
      </xdr:nvCxnSpPr>
      <xdr:spPr>
        <a:xfrm flipV="1">
          <a:off x="8750300" y="1334792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20619</xdr:rowOff>
    </xdr:from>
    <xdr:to>
      <xdr:col>45</xdr:col>
      <xdr:colOff>177800</xdr:colOff>
      <xdr:row>78</xdr:row>
      <xdr:rowOff>75406</xdr:rowOff>
    </xdr:to>
    <xdr:cxnSp macro="">
      <xdr:nvCxnSpPr>
        <xdr:cNvPr id="420" name="直線コネクタ 419"/>
        <xdr:cNvCxnSpPr/>
      </xdr:nvCxnSpPr>
      <xdr:spPr>
        <a:xfrm>
          <a:off x="7861300" y="13393719"/>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57995</xdr:rowOff>
    </xdr:from>
    <xdr:to>
      <xdr:col>41</xdr:col>
      <xdr:colOff>50800</xdr:colOff>
      <xdr:row>78</xdr:row>
      <xdr:rowOff>20619</xdr:rowOff>
    </xdr:to>
    <xdr:cxnSp macro="">
      <xdr:nvCxnSpPr>
        <xdr:cNvPr id="423" name="直線コネクタ 422"/>
        <xdr:cNvCxnSpPr/>
      </xdr:nvCxnSpPr>
      <xdr:spPr>
        <a:xfrm>
          <a:off x="6972300" y="13088195"/>
          <a:ext cx="889000" cy="30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118560</xdr:rowOff>
    </xdr:from>
    <xdr:to>
      <xdr:col>55</xdr:col>
      <xdr:colOff>50800</xdr:colOff>
      <xdr:row>78</xdr:row>
      <xdr:rowOff>48710</xdr:rowOff>
    </xdr:to>
    <xdr:sp macro="" textlink="">
      <xdr:nvSpPr>
        <xdr:cNvPr id="433" name="楕円 432"/>
        <xdr:cNvSpPr/>
      </xdr:nvSpPr>
      <xdr:spPr>
        <a:xfrm>
          <a:off x="10426700" y="13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141437</xdr:rowOff>
    </xdr:from>
    <xdr:ext cx="534377" cy="259045"/>
    <xdr:sp macro="" textlink="">
      <xdr:nvSpPr>
        <xdr:cNvPr id="434" name="普通建設事業費 （ うち新規整備　）該当値テキスト"/>
        <xdr:cNvSpPr txBox="1"/>
      </xdr:nvSpPr>
      <xdr:spPr>
        <a:xfrm>
          <a:off x="10528300" y="131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95472</xdr:rowOff>
    </xdr:from>
    <xdr:to>
      <xdr:col>50</xdr:col>
      <xdr:colOff>165100</xdr:colOff>
      <xdr:row>78</xdr:row>
      <xdr:rowOff>25622</xdr:rowOff>
    </xdr:to>
    <xdr:sp macro="" textlink="">
      <xdr:nvSpPr>
        <xdr:cNvPr id="435" name="楕円 434"/>
        <xdr:cNvSpPr/>
      </xdr:nvSpPr>
      <xdr:spPr>
        <a:xfrm>
          <a:off x="9588500" y="132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42149</xdr:rowOff>
    </xdr:from>
    <xdr:ext cx="534377" cy="259045"/>
    <xdr:sp macro="" textlink="">
      <xdr:nvSpPr>
        <xdr:cNvPr id="436" name="テキスト ボックス 435"/>
        <xdr:cNvSpPr txBox="1"/>
      </xdr:nvSpPr>
      <xdr:spPr>
        <a:xfrm>
          <a:off x="9372111" y="130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24606</xdr:rowOff>
    </xdr:from>
    <xdr:to>
      <xdr:col>46</xdr:col>
      <xdr:colOff>38100</xdr:colOff>
      <xdr:row>78</xdr:row>
      <xdr:rowOff>126206</xdr:rowOff>
    </xdr:to>
    <xdr:sp macro="" textlink="">
      <xdr:nvSpPr>
        <xdr:cNvPr id="437" name="楕円 436"/>
        <xdr:cNvSpPr/>
      </xdr:nvSpPr>
      <xdr:spPr>
        <a:xfrm>
          <a:off x="8699500" y="133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117333</xdr:rowOff>
    </xdr:from>
    <xdr:ext cx="469744" cy="259045"/>
    <xdr:sp macro="" textlink="">
      <xdr:nvSpPr>
        <xdr:cNvPr id="438" name="テキスト ボックス 437"/>
        <xdr:cNvSpPr txBox="1"/>
      </xdr:nvSpPr>
      <xdr:spPr>
        <a:xfrm>
          <a:off x="8515428" y="134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141269</xdr:rowOff>
    </xdr:from>
    <xdr:to>
      <xdr:col>41</xdr:col>
      <xdr:colOff>101600</xdr:colOff>
      <xdr:row>78</xdr:row>
      <xdr:rowOff>71419</xdr:rowOff>
    </xdr:to>
    <xdr:sp macro="" textlink="">
      <xdr:nvSpPr>
        <xdr:cNvPr id="439" name="楕円 438"/>
        <xdr:cNvSpPr/>
      </xdr:nvSpPr>
      <xdr:spPr>
        <a:xfrm>
          <a:off x="7810500" y="133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62546</xdr:rowOff>
    </xdr:from>
    <xdr:ext cx="534377" cy="259045"/>
    <xdr:sp macro="" textlink="">
      <xdr:nvSpPr>
        <xdr:cNvPr id="440" name="テキスト ボックス 439"/>
        <xdr:cNvSpPr txBox="1"/>
      </xdr:nvSpPr>
      <xdr:spPr>
        <a:xfrm>
          <a:off x="7594111" y="134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7195</xdr:rowOff>
    </xdr:from>
    <xdr:to>
      <xdr:col>36</xdr:col>
      <xdr:colOff>165100</xdr:colOff>
      <xdr:row>76</xdr:row>
      <xdr:rowOff>108795</xdr:rowOff>
    </xdr:to>
    <xdr:sp macro="" textlink="">
      <xdr:nvSpPr>
        <xdr:cNvPr id="441" name="楕円 440"/>
        <xdr:cNvSpPr/>
      </xdr:nvSpPr>
      <xdr:spPr>
        <a:xfrm>
          <a:off x="6921500" y="130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125322</xdr:rowOff>
    </xdr:from>
    <xdr:ext cx="534377" cy="259045"/>
    <xdr:sp macro="" textlink="">
      <xdr:nvSpPr>
        <xdr:cNvPr id="442" name="テキスト ボックス 441"/>
        <xdr:cNvSpPr txBox="1"/>
      </xdr:nvSpPr>
      <xdr:spPr>
        <a:xfrm>
          <a:off x="6705111" y="128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55220</xdr:rowOff>
    </xdr:from>
    <xdr:to>
      <xdr:col>55</xdr:col>
      <xdr:colOff>0</xdr:colOff>
      <xdr:row>96</xdr:row>
      <xdr:rowOff>113018</xdr:rowOff>
    </xdr:to>
    <xdr:cxnSp macro="">
      <xdr:nvCxnSpPr>
        <xdr:cNvPr id="471" name="直線コネクタ 470"/>
        <xdr:cNvCxnSpPr/>
      </xdr:nvCxnSpPr>
      <xdr:spPr>
        <a:xfrm flipV="1">
          <a:off x="9639300" y="16342970"/>
          <a:ext cx="838200" cy="2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43701</xdr:rowOff>
    </xdr:from>
    <xdr:to>
      <xdr:col>50</xdr:col>
      <xdr:colOff>114300</xdr:colOff>
      <xdr:row>96</xdr:row>
      <xdr:rowOff>113018</xdr:rowOff>
    </xdr:to>
    <xdr:cxnSp macro="">
      <xdr:nvCxnSpPr>
        <xdr:cNvPr id="474" name="直線コネクタ 473"/>
        <xdr:cNvCxnSpPr/>
      </xdr:nvCxnSpPr>
      <xdr:spPr>
        <a:xfrm>
          <a:off x="8750300" y="16502901"/>
          <a:ext cx="889000" cy="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57125</xdr:rowOff>
    </xdr:from>
    <xdr:to>
      <xdr:col>45</xdr:col>
      <xdr:colOff>177800</xdr:colOff>
      <xdr:row>96</xdr:row>
      <xdr:rowOff>43701</xdr:rowOff>
    </xdr:to>
    <xdr:cxnSp macro="">
      <xdr:nvCxnSpPr>
        <xdr:cNvPr id="477" name="直線コネクタ 476"/>
        <xdr:cNvCxnSpPr/>
      </xdr:nvCxnSpPr>
      <xdr:spPr>
        <a:xfrm>
          <a:off x="7861300" y="16173425"/>
          <a:ext cx="889000" cy="3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57125</xdr:rowOff>
    </xdr:from>
    <xdr:to>
      <xdr:col>41</xdr:col>
      <xdr:colOff>50800</xdr:colOff>
      <xdr:row>95</xdr:row>
      <xdr:rowOff>138964</xdr:rowOff>
    </xdr:to>
    <xdr:cxnSp macro="">
      <xdr:nvCxnSpPr>
        <xdr:cNvPr id="480" name="直線コネクタ 479"/>
        <xdr:cNvCxnSpPr/>
      </xdr:nvCxnSpPr>
      <xdr:spPr>
        <a:xfrm flipV="1">
          <a:off x="6972300" y="16173425"/>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4420</xdr:rowOff>
    </xdr:from>
    <xdr:to>
      <xdr:col>55</xdr:col>
      <xdr:colOff>50800</xdr:colOff>
      <xdr:row>95</xdr:row>
      <xdr:rowOff>106020</xdr:rowOff>
    </xdr:to>
    <xdr:sp macro="" textlink="">
      <xdr:nvSpPr>
        <xdr:cNvPr id="490" name="楕円 489"/>
        <xdr:cNvSpPr/>
      </xdr:nvSpPr>
      <xdr:spPr>
        <a:xfrm>
          <a:off x="10426700" y="162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27297</xdr:rowOff>
    </xdr:from>
    <xdr:ext cx="534377" cy="259045"/>
    <xdr:sp macro="" textlink="">
      <xdr:nvSpPr>
        <xdr:cNvPr id="491" name="普通建設事業費 （ うち更新整備　）該当値テキスト"/>
        <xdr:cNvSpPr txBox="1"/>
      </xdr:nvSpPr>
      <xdr:spPr>
        <a:xfrm>
          <a:off x="10528300" y="161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62218</xdr:rowOff>
    </xdr:from>
    <xdr:to>
      <xdr:col>50</xdr:col>
      <xdr:colOff>165100</xdr:colOff>
      <xdr:row>96</xdr:row>
      <xdr:rowOff>163818</xdr:rowOff>
    </xdr:to>
    <xdr:sp macro="" textlink="">
      <xdr:nvSpPr>
        <xdr:cNvPr id="492" name="楕円 491"/>
        <xdr:cNvSpPr/>
      </xdr:nvSpPr>
      <xdr:spPr>
        <a:xfrm>
          <a:off x="9588500" y="165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8895</xdr:rowOff>
    </xdr:from>
    <xdr:ext cx="534377" cy="259045"/>
    <xdr:sp macro="" textlink="">
      <xdr:nvSpPr>
        <xdr:cNvPr id="493" name="テキスト ボックス 492"/>
        <xdr:cNvSpPr txBox="1"/>
      </xdr:nvSpPr>
      <xdr:spPr>
        <a:xfrm>
          <a:off x="937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164351</xdr:rowOff>
    </xdr:from>
    <xdr:to>
      <xdr:col>46</xdr:col>
      <xdr:colOff>38100</xdr:colOff>
      <xdr:row>96</xdr:row>
      <xdr:rowOff>94501</xdr:rowOff>
    </xdr:to>
    <xdr:sp macro="" textlink="">
      <xdr:nvSpPr>
        <xdr:cNvPr id="494" name="楕円 493"/>
        <xdr:cNvSpPr/>
      </xdr:nvSpPr>
      <xdr:spPr>
        <a:xfrm>
          <a:off x="8699500" y="164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111028</xdr:rowOff>
    </xdr:from>
    <xdr:ext cx="534377" cy="259045"/>
    <xdr:sp macro="" textlink="">
      <xdr:nvSpPr>
        <xdr:cNvPr id="495" name="テキスト ボックス 494"/>
        <xdr:cNvSpPr txBox="1"/>
      </xdr:nvSpPr>
      <xdr:spPr>
        <a:xfrm>
          <a:off x="8483111" y="1622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6325</xdr:rowOff>
    </xdr:from>
    <xdr:to>
      <xdr:col>41</xdr:col>
      <xdr:colOff>101600</xdr:colOff>
      <xdr:row>94</xdr:row>
      <xdr:rowOff>107925</xdr:rowOff>
    </xdr:to>
    <xdr:sp macro="" textlink="">
      <xdr:nvSpPr>
        <xdr:cNvPr id="496" name="楕円 495"/>
        <xdr:cNvSpPr/>
      </xdr:nvSpPr>
      <xdr:spPr>
        <a:xfrm>
          <a:off x="7810500" y="161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124452</xdr:rowOff>
    </xdr:from>
    <xdr:ext cx="534377" cy="259045"/>
    <xdr:sp macro="" textlink="">
      <xdr:nvSpPr>
        <xdr:cNvPr id="497" name="テキスト ボックス 496"/>
        <xdr:cNvSpPr txBox="1"/>
      </xdr:nvSpPr>
      <xdr:spPr>
        <a:xfrm>
          <a:off x="7594111" y="158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88164</xdr:rowOff>
    </xdr:from>
    <xdr:to>
      <xdr:col>36</xdr:col>
      <xdr:colOff>165100</xdr:colOff>
      <xdr:row>96</xdr:row>
      <xdr:rowOff>18314</xdr:rowOff>
    </xdr:to>
    <xdr:sp macro="" textlink="">
      <xdr:nvSpPr>
        <xdr:cNvPr id="498" name="楕円 497"/>
        <xdr:cNvSpPr/>
      </xdr:nvSpPr>
      <xdr:spPr>
        <a:xfrm>
          <a:off x="6921500" y="16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34841</xdr:rowOff>
    </xdr:from>
    <xdr:ext cx="534377" cy="259045"/>
    <xdr:sp macro="" textlink="">
      <xdr:nvSpPr>
        <xdr:cNvPr id="499" name="テキスト ボックス 498"/>
        <xdr:cNvSpPr txBox="1"/>
      </xdr:nvSpPr>
      <xdr:spPr>
        <a:xfrm>
          <a:off x="6705111" y="161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146147</xdr:rowOff>
    </xdr:from>
    <xdr:to>
      <xdr:col>85</xdr:col>
      <xdr:colOff>127000</xdr:colOff>
      <xdr:row>38</xdr:row>
      <xdr:rowOff>58799</xdr:rowOff>
    </xdr:to>
    <xdr:cxnSp macro="">
      <xdr:nvCxnSpPr>
        <xdr:cNvPr id="526" name="直線コネクタ 525"/>
        <xdr:cNvCxnSpPr/>
      </xdr:nvCxnSpPr>
      <xdr:spPr>
        <a:xfrm>
          <a:off x="15481300" y="6146897"/>
          <a:ext cx="838200" cy="4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20165</xdr:rowOff>
    </xdr:from>
    <xdr:to>
      <xdr:col>81</xdr:col>
      <xdr:colOff>50800</xdr:colOff>
      <xdr:row>35</xdr:row>
      <xdr:rowOff>146147</xdr:rowOff>
    </xdr:to>
    <xdr:cxnSp macro="">
      <xdr:nvCxnSpPr>
        <xdr:cNvPr id="529" name="直線コネクタ 528"/>
        <xdr:cNvCxnSpPr/>
      </xdr:nvCxnSpPr>
      <xdr:spPr>
        <a:xfrm>
          <a:off x="14592300" y="5849465"/>
          <a:ext cx="889000" cy="29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11113</xdr:rowOff>
    </xdr:from>
    <xdr:to>
      <xdr:col>76</xdr:col>
      <xdr:colOff>114300</xdr:colOff>
      <xdr:row>34</xdr:row>
      <xdr:rowOff>20165</xdr:rowOff>
    </xdr:to>
    <xdr:cxnSp macro="">
      <xdr:nvCxnSpPr>
        <xdr:cNvPr id="532" name="直線コネクタ 531"/>
        <xdr:cNvCxnSpPr/>
      </xdr:nvCxnSpPr>
      <xdr:spPr>
        <a:xfrm>
          <a:off x="13703300" y="5840413"/>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93591</xdr:rowOff>
    </xdr:from>
    <xdr:to>
      <xdr:col>71</xdr:col>
      <xdr:colOff>177800</xdr:colOff>
      <xdr:row>34</xdr:row>
      <xdr:rowOff>11113</xdr:rowOff>
    </xdr:to>
    <xdr:cxnSp macro="">
      <xdr:nvCxnSpPr>
        <xdr:cNvPr id="535" name="直線コネクタ 534"/>
        <xdr:cNvCxnSpPr/>
      </xdr:nvCxnSpPr>
      <xdr:spPr>
        <a:xfrm>
          <a:off x="12814300" y="5751441"/>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7999</xdr:rowOff>
    </xdr:from>
    <xdr:to>
      <xdr:col>85</xdr:col>
      <xdr:colOff>177800</xdr:colOff>
      <xdr:row>38</xdr:row>
      <xdr:rowOff>109599</xdr:rowOff>
    </xdr:to>
    <xdr:sp macro="" textlink="">
      <xdr:nvSpPr>
        <xdr:cNvPr id="545" name="楕円 544"/>
        <xdr:cNvSpPr/>
      </xdr:nvSpPr>
      <xdr:spPr>
        <a:xfrm>
          <a:off x="16268700" y="65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138825</xdr:rowOff>
    </xdr:from>
    <xdr:ext cx="469744" cy="259045"/>
    <xdr:sp macro="" textlink="">
      <xdr:nvSpPr>
        <xdr:cNvPr id="546" name="災害復旧事業費該当値テキスト"/>
        <xdr:cNvSpPr txBox="1"/>
      </xdr:nvSpPr>
      <xdr:spPr>
        <a:xfrm>
          <a:off x="16370300" y="631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95347</xdr:rowOff>
    </xdr:from>
    <xdr:to>
      <xdr:col>81</xdr:col>
      <xdr:colOff>101600</xdr:colOff>
      <xdr:row>36</xdr:row>
      <xdr:rowOff>25497</xdr:rowOff>
    </xdr:to>
    <xdr:sp macro="" textlink="">
      <xdr:nvSpPr>
        <xdr:cNvPr id="547" name="楕円 546"/>
        <xdr:cNvSpPr/>
      </xdr:nvSpPr>
      <xdr:spPr>
        <a:xfrm>
          <a:off x="154305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42024</xdr:rowOff>
    </xdr:from>
    <xdr:ext cx="534377" cy="259045"/>
    <xdr:sp macro="" textlink="">
      <xdr:nvSpPr>
        <xdr:cNvPr id="548" name="テキスト ボックス 547"/>
        <xdr:cNvSpPr txBox="1"/>
      </xdr:nvSpPr>
      <xdr:spPr>
        <a:xfrm>
          <a:off x="15214111" y="58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140815</xdr:rowOff>
    </xdr:from>
    <xdr:to>
      <xdr:col>76</xdr:col>
      <xdr:colOff>165100</xdr:colOff>
      <xdr:row>34</xdr:row>
      <xdr:rowOff>70965</xdr:rowOff>
    </xdr:to>
    <xdr:sp macro="" textlink="">
      <xdr:nvSpPr>
        <xdr:cNvPr id="549" name="楕円 548"/>
        <xdr:cNvSpPr/>
      </xdr:nvSpPr>
      <xdr:spPr>
        <a:xfrm>
          <a:off x="14541500" y="57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87492</xdr:rowOff>
    </xdr:from>
    <xdr:ext cx="534377" cy="259045"/>
    <xdr:sp macro="" textlink="">
      <xdr:nvSpPr>
        <xdr:cNvPr id="550" name="テキスト ボックス 549"/>
        <xdr:cNvSpPr txBox="1"/>
      </xdr:nvSpPr>
      <xdr:spPr>
        <a:xfrm>
          <a:off x="14325111" y="55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131763</xdr:rowOff>
    </xdr:from>
    <xdr:to>
      <xdr:col>72</xdr:col>
      <xdr:colOff>38100</xdr:colOff>
      <xdr:row>34</xdr:row>
      <xdr:rowOff>61913</xdr:rowOff>
    </xdr:to>
    <xdr:sp macro="" textlink="">
      <xdr:nvSpPr>
        <xdr:cNvPr id="551" name="楕円 550"/>
        <xdr:cNvSpPr/>
      </xdr:nvSpPr>
      <xdr:spPr>
        <a:xfrm>
          <a:off x="13652500" y="57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78440</xdr:rowOff>
    </xdr:from>
    <xdr:ext cx="534377" cy="259045"/>
    <xdr:sp macro="" textlink="">
      <xdr:nvSpPr>
        <xdr:cNvPr id="552" name="テキスト ボックス 551"/>
        <xdr:cNvSpPr txBox="1"/>
      </xdr:nvSpPr>
      <xdr:spPr>
        <a:xfrm>
          <a:off x="13436111" y="55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42791</xdr:rowOff>
    </xdr:from>
    <xdr:to>
      <xdr:col>67</xdr:col>
      <xdr:colOff>101600</xdr:colOff>
      <xdr:row>33</xdr:row>
      <xdr:rowOff>144391</xdr:rowOff>
    </xdr:to>
    <xdr:sp macro="" textlink="">
      <xdr:nvSpPr>
        <xdr:cNvPr id="553" name="楕円 552"/>
        <xdr:cNvSpPr/>
      </xdr:nvSpPr>
      <xdr:spPr>
        <a:xfrm>
          <a:off x="12763500" y="57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160918</xdr:rowOff>
    </xdr:from>
    <xdr:ext cx="534377" cy="259045"/>
    <xdr:sp macro="" textlink="">
      <xdr:nvSpPr>
        <xdr:cNvPr id="554" name="テキスト ボックス 553"/>
        <xdr:cNvSpPr txBox="1"/>
      </xdr:nvSpPr>
      <xdr:spPr>
        <a:xfrm>
          <a:off x="12547111" y="54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54204</xdr:rowOff>
    </xdr:from>
    <xdr:to>
      <xdr:col>85</xdr:col>
      <xdr:colOff>127000</xdr:colOff>
      <xdr:row>71</xdr:row>
      <xdr:rowOff>105753</xdr:rowOff>
    </xdr:to>
    <xdr:cxnSp macro="">
      <xdr:nvCxnSpPr>
        <xdr:cNvPr id="634" name="直線コネクタ 633"/>
        <xdr:cNvCxnSpPr/>
      </xdr:nvCxnSpPr>
      <xdr:spPr>
        <a:xfrm flipV="1">
          <a:off x="15481300" y="12227154"/>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105753</xdr:rowOff>
    </xdr:from>
    <xdr:to>
      <xdr:col>81</xdr:col>
      <xdr:colOff>50800</xdr:colOff>
      <xdr:row>72</xdr:row>
      <xdr:rowOff>32095</xdr:rowOff>
    </xdr:to>
    <xdr:cxnSp macro="">
      <xdr:nvCxnSpPr>
        <xdr:cNvPr id="637" name="直線コネクタ 636"/>
        <xdr:cNvCxnSpPr/>
      </xdr:nvCxnSpPr>
      <xdr:spPr>
        <a:xfrm flipV="1">
          <a:off x="14592300" y="12278703"/>
          <a:ext cx="889000" cy="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163899</xdr:rowOff>
    </xdr:from>
    <xdr:to>
      <xdr:col>76</xdr:col>
      <xdr:colOff>114300</xdr:colOff>
      <xdr:row>72</xdr:row>
      <xdr:rowOff>32095</xdr:rowOff>
    </xdr:to>
    <xdr:cxnSp macro="">
      <xdr:nvCxnSpPr>
        <xdr:cNvPr id="640" name="直線コネクタ 639"/>
        <xdr:cNvCxnSpPr/>
      </xdr:nvCxnSpPr>
      <xdr:spPr>
        <a:xfrm>
          <a:off x="13703300" y="12336849"/>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163899</xdr:rowOff>
    </xdr:from>
    <xdr:to>
      <xdr:col>71</xdr:col>
      <xdr:colOff>177800</xdr:colOff>
      <xdr:row>72</xdr:row>
      <xdr:rowOff>74092</xdr:rowOff>
    </xdr:to>
    <xdr:cxnSp macro="">
      <xdr:nvCxnSpPr>
        <xdr:cNvPr id="643" name="直線コネクタ 642"/>
        <xdr:cNvCxnSpPr/>
      </xdr:nvCxnSpPr>
      <xdr:spPr>
        <a:xfrm flipV="1">
          <a:off x="12814300" y="123368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3404</xdr:rowOff>
    </xdr:from>
    <xdr:to>
      <xdr:col>85</xdr:col>
      <xdr:colOff>177800</xdr:colOff>
      <xdr:row>71</xdr:row>
      <xdr:rowOff>105004</xdr:rowOff>
    </xdr:to>
    <xdr:sp macro="" textlink="">
      <xdr:nvSpPr>
        <xdr:cNvPr id="653" name="楕円 652"/>
        <xdr:cNvSpPr/>
      </xdr:nvSpPr>
      <xdr:spPr>
        <a:xfrm>
          <a:off x="16268700" y="1217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26281</xdr:rowOff>
    </xdr:from>
    <xdr:ext cx="534377" cy="259045"/>
    <xdr:sp macro="" textlink="">
      <xdr:nvSpPr>
        <xdr:cNvPr id="654" name="公債費該当値テキスト"/>
        <xdr:cNvSpPr txBox="1"/>
      </xdr:nvSpPr>
      <xdr:spPr>
        <a:xfrm>
          <a:off x="16370300" y="120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54953</xdr:rowOff>
    </xdr:from>
    <xdr:to>
      <xdr:col>81</xdr:col>
      <xdr:colOff>101600</xdr:colOff>
      <xdr:row>71</xdr:row>
      <xdr:rowOff>156553</xdr:rowOff>
    </xdr:to>
    <xdr:sp macro="" textlink="">
      <xdr:nvSpPr>
        <xdr:cNvPr id="655" name="楕円 654"/>
        <xdr:cNvSpPr/>
      </xdr:nvSpPr>
      <xdr:spPr>
        <a:xfrm>
          <a:off x="15430500" y="12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1630</xdr:rowOff>
    </xdr:from>
    <xdr:ext cx="534377" cy="259045"/>
    <xdr:sp macro="" textlink="">
      <xdr:nvSpPr>
        <xdr:cNvPr id="656" name="テキスト ボックス 655"/>
        <xdr:cNvSpPr txBox="1"/>
      </xdr:nvSpPr>
      <xdr:spPr>
        <a:xfrm>
          <a:off x="15214111" y="120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152745</xdr:rowOff>
    </xdr:from>
    <xdr:to>
      <xdr:col>76</xdr:col>
      <xdr:colOff>165100</xdr:colOff>
      <xdr:row>72</xdr:row>
      <xdr:rowOff>82895</xdr:rowOff>
    </xdr:to>
    <xdr:sp macro="" textlink="">
      <xdr:nvSpPr>
        <xdr:cNvPr id="657" name="楕円 656"/>
        <xdr:cNvSpPr/>
      </xdr:nvSpPr>
      <xdr:spPr>
        <a:xfrm>
          <a:off x="14541500" y="12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99422</xdr:rowOff>
    </xdr:from>
    <xdr:ext cx="534377" cy="259045"/>
    <xdr:sp macro="" textlink="">
      <xdr:nvSpPr>
        <xdr:cNvPr id="658" name="テキスト ボックス 657"/>
        <xdr:cNvSpPr txBox="1"/>
      </xdr:nvSpPr>
      <xdr:spPr>
        <a:xfrm>
          <a:off x="14325111" y="121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113099</xdr:rowOff>
    </xdr:from>
    <xdr:to>
      <xdr:col>72</xdr:col>
      <xdr:colOff>38100</xdr:colOff>
      <xdr:row>72</xdr:row>
      <xdr:rowOff>43249</xdr:rowOff>
    </xdr:to>
    <xdr:sp macro="" textlink="">
      <xdr:nvSpPr>
        <xdr:cNvPr id="659" name="楕円 658"/>
        <xdr:cNvSpPr/>
      </xdr:nvSpPr>
      <xdr:spPr>
        <a:xfrm>
          <a:off x="13652500" y="122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59776</xdr:rowOff>
    </xdr:from>
    <xdr:ext cx="534377" cy="259045"/>
    <xdr:sp macro="" textlink="">
      <xdr:nvSpPr>
        <xdr:cNvPr id="660" name="テキスト ボックス 659"/>
        <xdr:cNvSpPr txBox="1"/>
      </xdr:nvSpPr>
      <xdr:spPr>
        <a:xfrm>
          <a:off x="13436111" y="120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23292</xdr:rowOff>
    </xdr:from>
    <xdr:to>
      <xdr:col>67</xdr:col>
      <xdr:colOff>101600</xdr:colOff>
      <xdr:row>72</xdr:row>
      <xdr:rowOff>124892</xdr:rowOff>
    </xdr:to>
    <xdr:sp macro="" textlink="">
      <xdr:nvSpPr>
        <xdr:cNvPr id="661" name="楕円 660"/>
        <xdr:cNvSpPr/>
      </xdr:nvSpPr>
      <xdr:spPr>
        <a:xfrm>
          <a:off x="12763500" y="1236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141419</xdr:rowOff>
    </xdr:from>
    <xdr:ext cx="534377" cy="259045"/>
    <xdr:sp macro="" textlink="">
      <xdr:nvSpPr>
        <xdr:cNvPr id="662" name="テキスト ボックス 661"/>
        <xdr:cNvSpPr txBox="1"/>
      </xdr:nvSpPr>
      <xdr:spPr>
        <a:xfrm>
          <a:off x="12547111" y="1214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127639</xdr:rowOff>
    </xdr:from>
    <xdr:to>
      <xdr:col>85</xdr:col>
      <xdr:colOff>127000</xdr:colOff>
      <xdr:row>98</xdr:row>
      <xdr:rowOff>68861</xdr:rowOff>
    </xdr:to>
    <xdr:cxnSp macro="">
      <xdr:nvCxnSpPr>
        <xdr:cNvPr id="689" name="直線コネクタ 688"/>
        <xdr:cNvCxnSpPr/>
      </xdr:nvCxnSpPr>
      <xdr:spPr>
        <a:xfrm>
          <a:off x="15481300" y="16758289"/>
          <a:ext cx="838200" cy="1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127639</xdr:rowOff>
    </xdr:from>
    <xdr:to>
      <xdr:col>81</xdr:col>
      <xdr:colOff>50800</xdr:colOff>
      <xdr:row>98</xdr:row>
      <xdr:rowOff>66402</xdr:rowOff>
    </xdr:to>
    <xdr:cxnSp macro="">
      <xdr:nvCxnSpPr>
        <xdr:cNvPr id="692" name="直線コネクタ 691"/>
        <xdr:cNvCxnSpPr/>
      </xdr:nvCxnSpPr>
      <xdr:spPr>
        <a:xfrm flipV="1">
          <a:off x="14592300" y="16758289"/>
          <a:ext cx="889000" cy="1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66402</xdr:rowOff>
    </xdr:from>
    <xdr:to>
      <xdr:col>76</xdr:col>
      <xdr:colOff>114300</xdr:colOff>
      <xdr:row>98</xdr:row>
      <xdr:rowOff>122682</xdr:rowOff>
    </xdr:to>
    <xdr:cxnSp macro="">
      <xdr:nvCxnSpPr>
        <xdr:cNvPr id="695" name="直線コネクタ 694"/>
        <xdr:cNvCxnSpPr/>
      </xdr:nvCxnSpPr>
      <xdr:spPr>
        <a:xfrm flipV="1">
          <a:off x="13703300" y="16868502"/>
          <a:ext cx="889000" cy="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122682</xdr:rowOff>
    </xdr:from>
    <xdr:to>
      <xdr:col>71</xdr:col>
      <xdr:colOff>177800</xdr:colOff>
      <xdr:row>98</xdr:row>
      <xdr:rowOff>128398</xdr:rowOff>
    </xdr:to>
    <xdr:cxnSp macro="">
      <xdr:nvCxnSpPr>
        <xdr:cNvPr id="698" name="直線コネクタ 697"/>
        <xdr:cNvCxnSpPr/>
      </xdr:nvCxnSpPr>
      <xdr:spPr>
        <a:xfrm flipV="1">
          <a:off x="12814300" y="1692478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18061</xdr:rowOff>
    </xdr:from>
    <xdr:to>
      <xdr:col>85</xdr:col>
      <xdr:colOff>177800</xdr:colOff>
      <xdr:row>98</xdr:row>
      <xdr:rowOff>119661</xdr:rowOff>
    </xdr:to>
    <xdr:sp macro="" textlink="">
      <xdr:nvSpPr>
        <xdr:cNvPr id="708" name="楕円 707"/>
        <xdr:cNvSpPr/>
      </xdr:nvSpPr>
      <xdr:spPr>
        <a:xfrm>
          <a:off x="162687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104438</xdr:rowOff>
    </xdr:from>
    <xdr:ext cx="469744" cy="259045"/>
    <xdr:sp macro="" textlink="">
      <xdr:nvSpPr>
        <xdr:cNvPr id="709" name="積立金該当値テキスト"/>
        <xdr:cNvSpPr txBox="1"/>
      </xdr:nvSpPr>
      <xdr:spPr>
        <a:xfrm>
          <a:off x="16370300" y="1673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76839</xdr:rowOff>
    </xdr:from>
    <xdr:to>
      <xdr:col>81</xdr:col>
      <xdr:colOff>101600</xdr:colOff>
      <xdr:row>98</xdr:row>
      <xdr:rowOff>6989</xdr:rowOff>
    </xdr:to>
    <xdr:sp macro="" textlink="">
      <xdr:nvSpPr>
        <xdr:cNvPr id="710" name="楕円 709"/>
        <xdr:cNvSpPr/>
      </xdr:nvSpPr>
      <xdr:spPr>
        <a:xfrm>
          <a:off x="15430500" y="167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169566</xdr:rowOff>
    </xdr:from>
    <xdr:ext cx="534377" cy="259045"/>
    <xdr:sp macro="" textlink="">
      <xdr:nvSpPr>
        <xdr:cNvPr id="711" name="テキスト ボックス 710"/>
        <xdr:cNvSpPr txBox="1"/>
      </xdr:nvSpPr>
      <xdr:spPr>
        <a:xfrm>
          <a:off x="15214111" y="168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15602</xdr:rowOff>
    </xdr:from>
    <xdr:to>
      <xdr:col>76</xdr:col>
      <xdr:colOff>165100</xdr:colOff>
      <xdr:row>98</xdr:row>
      <xdr:rowOff>117202</xdr:rowOff>
    </xdr:to>
    <xdr:sp macro="" textlink="">
      <xdr:nvSpPr>
        <xdr:cNvPr id="712" name="楕円 711"/>
        <xdr:cNvSpPr/>
      </xdr:nvSpPr>
      <xdr:spPr>
        <a:xfrm>
          <a:off x="14541500" y="168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108329</xdr:rowOff>
    </xdr:from>
    <xdr:ext cx="469744" cy="259045"/>
    <xdr:sp macro="" textlink="">
      <xdr:nvSpPr>
        <xdr:cNvPr id="713" name="テキスト ボックス 712"/>
        <xdr:cNvSpPr txBox="1"/>
      </xdr:nvSpPr>
      <xdr:spPr>
        <a:xfrm>
          <a:off x="14357428" y="169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71882</xdr:rowOff>
    </xdr:from>
    <xdr:to>
      <xdr:col>72</xdr:col>
      <xdr:colOff>38100</xdr:colOff>
      <xdr:row>99</xdr:row>
      <xdr:rowOff>2032</xdr:rowOff>
    </xdr:to>
    <xdr:sp macro="" textlink="">
      <xdr:nvSpPr>
        <xdr:cNvPr id="714" name="楕円 713"/>
        <xdr:cNvSpPr/>
      </xdr:nvSpPr>
      <xdr:spPr>
        <a:xfrm>
          <a:off x="13652500" y="168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164609</xdr:rowOff>
    </xdr:from>
    <xdr:ext cx="469744" cy="259045"/>
    <xdr:sp macro="" textlink="">
      <xdr:nvSpPr>
        <xdr:cNvPr id="715" name="テキスト ボックス 714"/>
        <xdr:cNvSpPr txBox="1"/>
      </xdr:nvSpPr>
      <xdr:spPr>
        <a:xfrm>
          <a:off x="13468428"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77598</xdr:rowOff>
    </xdr:from>
    <xdr:to>
      <xdr:col>67</xdr:col>
      <xdr:colOff>101600</xdr:colOff>
      <xdr:row>99</xdr:row>
      <xdr:rowOff>7748</xdr:rowOff>
    </xdr:to>
    <xdr:sp macro="" textlink="">
      <xdr:nvSpPr>
        <xdr:cNvPr id="716" name="楕円 715"/>
        <xdr:cNvSpPr/>
      </xdr:nvSpPr>
      <xdr:spPr>
        <a:xfrm>
          <a:off x="12763500" y="168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170325</xdr:rowOff>
    </xdr:from>
    <xdr:ext cx="469744" cy="259045"/>
    <xdr:sp macro="" textlink="">
      <xdr:nvSpPr>
        <xdr:cNvPr id="717" name="テキスト ボックス 716"/>
        <xdr:cNvSpPr txBox="1"/>
      </xdr:nvSpPr>
      <xdr:spPr>
        <a:xfrm>
          <a:off x="12579428" y="169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132339</xdr:rowOff>
    </xdr:from>
    <xdr:to>
      <xdr:col>116</xdr:col>
      <xdr:colOff>63500</xdr:colOff>
      <xdr:row>38</xdr:row>
      <xdr:rowOff>36007</xdr:rowOff>
    </xdr:to>
    <xdr:cxnSp macro="">
      <xdr:nvCxnSpPr>
        <xdr:cNvPr id="744" name="直線コネクタ 743"/>
        <xdr:cNvCxnSpPr/>
      </xdr:nvCxnSpPr>
      <xdr:spPr>
        <a:xfrm flipV="1">
          <a:off x="21323300" y="6475989"/>
          <a:ext cx="8382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32166</xdr:rowOff>
    </xdr:from>
    <xdr:to>
      <xdr:col>111</xdr:col>
      <xdr:colOff>177800</xdr:colOff>
      <xdr:row>38</xdr:row>
      <xdr:rowOff>36007</xdr:rowOff>
    </xdr:to>
    <xdr:cxnSp macro="">
      <xdr:nvCxnSpPr>
        <xdr:cNvPr id="747" name="直線コネクタ 746"/>
        <xdr:cNvCxnSpPr/>
      </xdr:nvCxnSpPr>
      <xdr:spPr>
        <a:xfrm>
          <a:off x="20434300" y="654726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131928</xdr:rowOff>
    </xdr:from>
    <xdr:to>
      <xdr:col>107</xdr:col>
      <xdr:colOff>50800</xdr:colOff>
      <xdr:row>38</xdr:row>
      <xdr:rowOff>32166</xdr:rowOff>
    </xdr:to>
    <xdr:cxnSp macro="">
      <xdr:nvCxnSpPr>
        <xdr:cNvPr id="750" name="直線コネクタ 749"/>
        <xdr:cNvCxnSpPr/>
      </xdr:nvCxnSpPr>
      <xdr:spPr>
        <a:xfrm>
          <a:off x="19545300" y="6475578"/>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131928</xdr:rowOff>
    </xdr:from>
    <xdr:to>
      <xdr:col>102</xdr:col>
      <xdr:colOff>114300</xdr:colOff>
      <xdr:row>38</xdr:row>
      <xdr:rowOff>70389</xdr:rowOff>
    </xdr:to>
    <xdr:cxnSp macro="">
      <xdr:nvCxnSpPr>
        <xdr:cNvPr id="753" name="直線コネクタ 752"/>
        <xdr:cNvCxnSpPr/>
      </xdr:nvCxnSpPr>
      <xdr:spPr>
        <a:xfrm flipV="1">
          <a:off x="18656300" y="6475578"/>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81539</xdr:rowOff>
    </xdr:from>
    <xdr:to>
      <xdr:col>116</xdr:col>
      <xdr:colOff>114300</xdr:colOff>
      <xdr:row>38</xdr:row>
      <xdr:rowOff>11689</xdr:rowOff>
    </xdr:to>
    <xdr:sp macro="" textlink="">
      <xdr:nvSpPr>
        <xdr:cNvPr id="763" name="楕円 762"/>
        <xdr:cNvSpPr/>
      </xdr:nvSpPr>
      <xdr:spPr>
        <a:xfrm>
          <a:off x="22110700" y="64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104416</xdr:rowOff>
    </xdr:from>
    <xdr:ext cx="469744" cy="259045"/>
    <xdr:sp macro="" textlink="">
      <xdr:nvSpPr>
        <xdr:cNvPr id="764" name="投資及び出資金該当値テキスト"/>
        <xdr:cNvSpPr txBox="1"/>
      </xdr:nvSpPr>
      <xdr:spPr>
        <a:xfrm>
          <a:off x="22212300" y="62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156657</xdr:rowOff>
    </xdr:from>
    <xdr:to>
      <xdr:col>112</xdr:col>
      <xdr:colOff>38100</xdr:colOff>
      <xdr:row>38</xdr:row>
      <xdr:rowOff>86807</xdr:rowOff>
    </xdr:to>
    <xdr:sp macro="" textlink="">
      <xdr:nvSpPr>
        <xdr:cNvPr id="765" name="楕円 764"/>
        <xdr:cNvSpPr/>
      </xdr:nvSpPr>
      <xdr:spPr>
        <a:xfrm>
          <a:off x="21272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77934</xdr:rowOff>
    </xdr:from>
    <xdr:ext cx="469744" cy="259045"/>
    <xdr:sp macro="" textlink="">
      <xdr:nvSpPr>
        <xdr:cNvPr id="766" name="テキスト ボックス 765"/>
        <xdr:cNvSpPr txBox="1"/>
      </xdr:nvSpPr>
      <xdr:spPr>
        <a:xfrm>
          <a:off x="21088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152817</xdr:rowOff>
    </xdr:from>
    <xdr:to>
      <xdr:col>107</xdr:col>
      <xdr:colOff>101600</xdr:colOff>
      <xdr:row>38</xdr:row>
      <xdr:rowOff>82967</xdr:rowOff>
    </xdr:to>
    <xdr:sp macro="" textlink="">
      <xdr:nvSpPr>
        <xdr:cNvPr id="767" name="楕円 766"/>
        <xdr:cNvSpPr/>
      </xdr:nvSpPr>
      <xdr:spPr>
        <a:xfrm>
          <a:off x="20383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74093</xdr:rowOff>
    </xdr:from>
    <xdr:ext cx="469744" cy="259045"/>
    <xdr:sp macro="" textlink="">
      <xdr:nvSpPr>
        <xdr:cNvPr id="768" name="テキスト ボックス 767"/>
        <xdr:cNvSpPr txBox="1"/>
      </xdr:nvSpPr>
      <xdr:spPr>
        <a:xfrm>
          <a:off x="20199428" y="65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81128</xdr:rowOff>
    </xdr:from>
    <xdr:to>
      <xdr:col>102</xdr:col>
      <xdr:colOff>165100</xdr:colOff>
      <xdr:row>38</xdr:row>
      <xdr:rowOff>11278</xdr:rowOff>
    </xdr:to>
    <xdr:sp macro="" textlink="">
      <xdr:nvSpPr>
        <xdr:cNvPr id="769" name="楕円 768"/>
        <xdr:cNvSpPr/>
      </xdr:nvSpPr>
      <xdr:spPr>
        <a:xfrm>
          <a:off x="194945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27805</xdr:rowOff>
    </xdr:from>
    <xdr:ext cx="469744" cy="259045"/>
    <xdr:sp macro="" textlink="">
      <xdr:nvSpPr>
        <xdr:cNvPr id="770" name="テキスト ボックス 769"/>
        <xdr:cNvSpPr txBox="1"/>
      </xdr:nvSpPr>
      <xdr:spPr>
        <a:xfrm>
          <a:off x="19310428" y="62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19589</xdr:rowOff>
    </xdr:from>
    <xdr:to>
      <xdr:col>98</xdr:col>
      <xdr:colOff>38100</xdr:colOff>
      <xdr:row>38</xdr:row>
      <xdr:rowOff>121189</xdr:rowOff>
    </xdr:to>
    <xdr:sp macro="" textlink="">
      <xdr:nvSpPr>
        <xdr:cNvPr id="771" name="楕円 770"/>
        <xdr:cNvSpPr/>
      </xdr:nvSpPr>
      <xdr:spPr>
        <a:xfrm>
          <a:off x="18605500" y="65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112316</xdr:rowOff>
    </xdr:from>
    <xdr:ext cx="469744" cy="259045"/>
    <xdr:sp macro="" textlink="">
      <xdr:nvSpPr>
        <xdr:cNvPr id="772" name="テキスト ボックス 771"/>
        <xdr:cNvSpPr txBox="1"/>
      </xdr:nvSpPr>
      <xdr:spPr>
        <a:xfrm>
          <a:off x="18421428" y="662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98933</xdr:rowOff>
    </xdr:from>
    <xdr:to>
      <xdr:col>116</xdr:col>
      <xdr:colOff>63500</xdr:colOff>
      <xdr:row>55</xdr:row>
      <xdr:rowOff>148768</xdr:rowOff>
    </xdr:to>
    <xdr:cxnSp macro="">
      <xdr:nvCxnSpPr>
        <xdr:cNvPr id="801" name="直線コネクタ 800"/>
        <xdr:cNvCxnSpPr/>
      </xdr:nvCxnSpPr>
      <xdr:spPr>
        <a:xfrm flipV="1">
          <a:off x="21323300" y="9528683"/>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148768</xdr:rowOff>
    </xdr:from>
    <xdr:to>
      <xdr:col>111</xdr:col>
      <xdr:colOff>177800</xdr:colOff>
      <xdr:row>55</xdr:row>
      <xdr:rowOff>156235</xdr:rowOff>
    </xdr:to>
    <xdr:cxnSp macro="">
      <xdr:nvCxnSpPr>
        <xdr:cNvPr id="804" name="直線コネクタ 803"/>
        <xdr:cNvCxnSpPr/>
      </xdr:nvCxnSpPr>
      <xdr:spPr>
        <a:xfrm flipV="1">
          <a:off x="20434300" y="9578518"/>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156235</xdr:rowOff>
    </xdr:from>
    <xdr:to>
      <xdr:col>107</xdr:col>
      <xdr:colOff>50800</xdr:colOff>
      <xdr:row>55</xdr:row>
      <xdr:rowOff>166827</xdr:rowOff>
    </xdr:to>
    <xdr:cxnSp macro="">
      <xdr:nvCxnSpPr>
        <xdr:cNvPr id="807" name="直線コネクタ 806"/>
        <xdr:cNvCxnSpPr/>
      </xdr:nvCxnSpPr>
      <xdr:spPr>
        <a:xfrm flipV="1">
          <a:off x="19545300" y="9585985"/>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148920</xdr:rowOff>
    </xdr:from>
    <xdr:to>
      <xdr:col>102</xdr:col>
      <xdr:colOff>114300</xdr:colOff>
      <xdr:row>55</xdr:row>
      <xdr:rowOff>166827</xdr:rowOff>
    </xdr:to>
    <xdr:cxnSp macro="">
      <xdr:nvCxnSpPr>
        <xdr:cNvPr id="810" name="直線コネクタ 809"/>
        <xdr:cNvCxnSpPr/>
      </xdr:nvCxnSpPr>
      <xdr:spPr>
        <a:xfrm>
          <a:off x="18656300" y="957867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48133</xdr:rowOff>
    </xdr:from>
    <xdr:to>
      <xdr:col>116</xdr:col>
      <xdr:colOff>114300</xdr:colOff>
      <xdr:row>55</xdr:row>
      <xdr:rowOff>149733</xdr:rowOff>
    </xdr:to>
    <xdr:sp macro="" textlink="">
      <xdr:nvSpPr>
        <xdr:cNvPr id="820" name="楕円 819"/>
        <xdr:cNvSpPr/>
      </xdr:nvSpPr>
      <xdr:spPr>
        <a:xfrm>
          <a:off x="22110700" y="94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71010</xdr:rowOff>
    </xdr:from>
    <xdr:ext cx="534377" cy="259045"/>
    <xdr:sp macro="" textlink="">
      <xdr:nvSpPr>
        <xdr:cNvPr id="821" name="貸付金該当値テキスト"/>
        <xdr:cNvSpPr txBox="1"/>
      </xdr:nvSpPr>
      <xdr:spPr>
        <a:xfrm>
          <a:off x="22212300"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97968</xdr:rowOff>
    </xdr:from>
    <xdr:to>
      <xdr:col>112</xdr:col>
      <xdr:colOff>38100</xdr:colOff>
      <xdr:row>56</xdr:row>
      <xdr:rowOff>28118</xdr:rowOff>
    </xdr:to>
    <xdr:sp macro="" textlink="">
      <xdr:nvSpPr>
        <xdr:cNvPr id="822" name="楕円 821"/>
        <xdr:cNvSpPr/>
      </xdr:nvSpPr>
      <xdr:spPr>
        <a:xfrm>
          <a:off x="21272500" y="95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44645</xdr:rowOff>
    </xdr:from>
    <xdr:ext cx="534377" cy="259045"/>
    <xdr:sp macro="" textlink="">
      <xdr:nvSpPr>
        <xdr:cNvPr id="823" name="テキスト ボックス 822"/>
        <xdr:cNvSpPr txBox="1"/>
      </xdr:nvSpPr>
      <xdr:spPr>
        <a:xfrm>
          <a:off x="21056111" y="93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105435</xdr:rowOff>
    </xdr:from>
    <xdr:to>
      <xdr:col>107</xdr:col>
      <xdr:colOff>101600</xdr:colOff>
      <xdr:row>56</xdr:row>
      <xdr:rowOff>35585</xdr:rowOff>
    </xdr:to>
    <xdr:sp macro="" textlink="">
      <xdr:nvSpPr>
        <xdr:cNvPr id="824" name="楕円 823"/>
        <xdr:cNvSpPr/>
      </xdr:nvSpPr>
      <xdr:spPr>
        <a:xfrm>
          <a:off x="20383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52112</xdr:rowOff>
    </xdr:from>
    <xdr:ext cx="534377" cy="259045"/>
    <xdr:sp macro="" textlink="">
      <xdr:nvSpPr>
        <xdr:cNvPr id="825" name="テキスト ボックス 824"/>
        <xdr:cNvSpPr txBox="1"/>
      </xdr:nvSpPr>
      <xdr:spPr>
        <a:xfrm>
          <a:off x="20167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116027</xdr:rowOff>
    </xdr:from>
    <xdr:to>
      <xdr:col>102</xdr:col>
      <xdr:colOff>165100</xdr:colOff>
      <xdr:row>56</xdr:row>
      <xdr:rowOff>46177</xdr:rowOff>
    </xdr:to>
    <xdr:sp macro="" textlink="">
      <xdr:nvSpPr>
        <xdr:cNvPr id="826" name="楕円 825"/>
        <xdr:cNvSpPr/>
      </xdr:nvSpPr>
      <xdr:spPr>
        <a:xfrm>
          <a:off x="19494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62704</xdr:rowOff>
    </xdr:from>
    <xdr:ext cx="534377" cy="259045"/>
    <xdr:sp macro="" textlink="">
      <xdr:nvSpPr>
        <xdr:cNvPr id="827" name="テキスト ボックス 826"/>
        <xdr:cNvSpPr txBox="1"/>
      </xdr:nvSpPr>
      <xdr:spPr>
        <a:xfrm>
          <a:off x="19278111" y="93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98120</xdr:rowOff>
    </xdr:from>
    <xdr:to>
      <xdr:col>98</xdr:col>
      <xdr:colOff>38100</xdr:colOff>
      <xdr:row>56</xdr:row>
      <xdr:rowOff>28270</xdr:rowOff>
    </xdr:to>
    <xdr:sp macro="" textlink="">
      <xdr:nvSpPr>
        <xdr:cNvPr id="828" name="楕円 827"/>
        <xdr:cNvSpPr/>
      </xdr:nvSpPr>
      <xdr:spPr>
        <a:xfrm>
          <a:off x="18605500" y="95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44797</xdr:rowOff>
    </xdr:from>
    <xdr:ext cx="534377" cy="259045"/>
    <xdr:sp macro="" textlink="">
      <xdr:nvSpPr>
        <xdr:cNvPr id="829" name="テキスト ボックス 828"/>
        <xdr:cNvSpPr txBox="1"/>
      </xdr:nvSpPr>
      <xdr:spPr>
        <a:xfrm>
          <a:off x="18389111"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35892</xdr:rowOff>
    </xdr:from>
    <xdr:to>
      <xdr:col>116</xdr:col>
      <xdr:colOff>63500</xdr:colOff>
      <xdr:row>75</xdr:row>
      <xdr:rowOff>84539</xdr:rowOff>
    </xdr:to>
    <xdr:cxnSp macro="">
      <xdr:nvCxnSpPr>
        <xdr:cNvPr id="857" name="直線コネクタ 856"/>
        <xdr:cNvCxnSpPr/>
      </xdr:nvCxnSpPr>
      <xdr:spPr>
        <a:xfrm flipV="1">
          <a:off x="21323300" y="12894642"/>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84539</xdr:rowOff>
    </xdr:from>
    <xdr:to>
      <xdr:col>111</xdr:col>
      <xdr:colOff>177800</xdr:colOff>
      <xdr:row>75</xdr:row>
      <xdr:rowOff>87785</xdr:rowOff>
    </xdr:to>
    <xdr:cxnSp macro="">
      <xdr:nvCxnSpPr>
        <xdr:cNvPr id="860" name="直線コネクタ 859"/>
        <xdr:cNvCxnSpPr/>
      </xdr:nvCxnSpPr>
      <xdr:spPr>
        <a:xfrm flipV="1">
          <a:off x="20434300" y="1294328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87785</xdr:rowOff>
    </xdr:from>
    <xdr:to>
      <xdr:col>107</xdr:col>
      <xdr:colOff>50800</xdr:colOff>
      <xdr:row>75</xdr:row>
      <xdr:rowOff>107810</xdr:rowOff>
    </xdr:to>
    <xdr:cxnSp macro="">
      <xdr:nvCxnSpPr>
        <xdr:cNvPr id="863" name="直線コネクタ 862"/>
        <xdr:cNvCxnSpPr/>
      </xdr:nvCxnSpPr>
      <xdr:spPr>
        <a:xfrm flipV="1">
          <a:off x="19545300" y="1294653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77338</xdr:rowOff>
    </xdr:from>
    <xdr:to>
      <xdr:col>102</xdr:col>
      <xdr:colOff>114300</xdr:colOff>
      <xdr:row>75</xdr:row>
      <xdr:rowOff>107810</xdr:rowOff>
    </xdr:to>
    <xdr:cxnSp macro="">
      <xdr:nvCxnSpPr>
        <xdr:cNvPr id="866" name="直線コネクタ 865"/>
        <xdr:cNvCxnSpPr/>
      </xdr:nvCxnSpPr>
      <xdr:spPr>
        <a:xfrm>
          <a:off x="18656300" y="12593188"/>
          <a:ext cx="889000" cy="37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156542</xdr:rowOff>
    </xdr:from>
    <xdr:to>
      <xdr:col>116</xdr:col>
      <xdr:colOff>114300</xdr:colOff>
      <xdr:row>75</xdr:row>
      <xdr:rowOff>86692</xdr:rowOff>
    </xdr:to>
    <xdr:sp macro="" textlink="">
      <xdr:nvSpPr>
        <xdr:cNvPr id="876" name="楕円 875"/>
        <xdr:cNvSpPr/>
      </xdr:nvSpPr>
      <xdr:spPr>
        <a:xfrm>
          <a:off x="22110700" y="128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7969</xdr:rowOff>
    </xdr:from>
    <xdr:ext cx="534377" cy="259045"/>
    <xdr:sp macro="" textlink="">
      <xdr:nvSpPr>
        <xdr:cNvPr id="877" name="繰出金該当値テキスト"/>
        <xdr:cNvSpPr txBox="1"/>
      </xdr:nvSpPr>
      <xdr:spPr>
        <a:xfrm>
          <a:off x="22212300" y="126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33739</xdr:rowOff>
    </xdr:from>
    <xdr:to>
      <xdr:col>112</xdr:col>
      <xdr:colOff>38100</xdr:colOff>
      <xdr:row>75</xdr:row>
      <xdr:rowOff>135339</xdr:rowOff>
    </xdr:to>
    <xdr:sp macro="" textlink="">
      <xdr:nvSpPr>
        <xdr:cNvPr id="878" name="楕円 877"/>
        <xdr:cNvSpPr/>
      </xdr:nvSpPr>
      <xdr:spPr>
        <a:xfrm>
          <a:off x="21272500" y="1289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151866</xdr:rowOff>
    </xdr:from>
    <xdr:ext cx="534377" cy="259045"/>
    <xdr:sp macro="" textlink="">
      <xdr:nvSpPr>
        <xdr:cNvPr id="879" name="テキスト ボックス 878"/>
        <xdr:cNvSpPr txBox="1"/>
      </xdr:nvSpPr>
      <xdr:spPr>
        <a:xfrm>
          <a:off x="21056111" y="1266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36985</xdr:rowOff>
    </xdr:from>
    <xdr:to>
      <xdr:col>107</xdr:col>
      <xdr:colOff>101600</xdr:colOff>
      <xdr:row>75</xdr:row>
      <xdr:rowOff>138585</xdr:rowOff>
    </xdr:to>
    <xdr:sp macro="" textlink="">
      <xdr:nvSpPr>
        <xdr:cNvPr id="880" name="楕円 879"/>
        <xdr:cNvSpPr/>
      </xdr:nvSpPr>
      <xdr:spPr>
        <a:xfrm>
          <a:off x="20383500" y="12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155112</xdr:rowOff>
    </xdr:from>
    <xdr:ext cx="534377" cy="259045"/>
    <xdr:sp macro="" textlink="">
      <xdr:nvSpPr>
        <xdr:cNvPr id="881" name="テキスト ボックス 880"/>
        <xdr:cNvSpPr txBox="1"/>
      </xdr:nvSpPr>
      <xdr:spPr>
        <a:xfrm>
          <a:off x="20167111" y="126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57010</xdr:rowOff>
    </xdr:from>
    <xdr:to>
      <xdr:col>102</xdr:col>
      <xdr:colOff>165100</xdr:colOff>
      <xdr:row>75</xdr:row>
      <xdr:rowOff>158610</xdr:rowOff>
    </xdr:to>
    <xdr:sp macro="" textlink="">
      <xdr:nvSpPr>
        <xdr:cNvPr id="882" name="楕円 881"/>
        <xdr:cNvSpPr/>
      </xdr:nvSpPr>
      <xdr:spPr>
        <a:xfrm>
          <a:off x="194945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3687</xdr:rowOff>
    </xdr:from>
    <xdr:ext cx="534377" cy="259045"/>
    <xdr:sp macro="" textlink="">
      <xdr:nvSpPr>
        <xdr:cNvPr id="883" name="テキスト ボックス 882"/>
        <xdr:cNvSpPr txBox="1"/>
      </xdr:nvSpPr>
      <xdr:spPr>
        <a:xfrm>
          <a:off x="19278111" y="126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26538</xdr:rowOff>
    </xdr:from>
    <xdr:to>
      <xdr:col>98</xdr:col>
      <xdr:colOff>38100</xdr:colOff>
      <xdr:row>73</xdr:row>
      <xdr:rowOff>128138</xdr:rowOff>
    </xdr:to>
    <xdr:sp macro="" textlink="">
      <xdr:nvSpPr>
        <xdr:cNvPr id="884" name="楕円 883"/>
        <xdr:cNvSpPr/>
      </xdr:nvSpPr>
      <xdr:spPr>
        <a:xfrm>
          <a:off x="18605500" y="125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144665</xdr:rowOff>
    </xdr:from>
    <xdr:ext cx="534377" cy="259045"/>
    <xdr:sp macro="" textlink="">
      <xdr:nvSpPr>
        <xdr:cNvPr id="885" name="テキスト ボックス 884"/>
        <xdr:cNvSpPr txBox="1"/>
      </xdr:nvSpPr>
      <xdr:spPr>
        <a:xfrm>
          <a:off x="18389111" y="1231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597,391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95,135</a:t>
          </a:r>
          <a:r>
            <a:rPr kumimoji="1" lang="ja-JP" altLang="ja-JP" sz="1100">
              <a:solidFill>
                <a:schemeClr val="dk1"/>
              </a:solidFill>
              <a:effectLst/>
              <a:latin typeface="+mn-lt"/>
              <a:ea typeface="+mn-ea"/>
              <a:cs typeface="+mn-cs"/>
            </a:rPr>
            <a:t>円と類似団体及び全国・県内平均より高くなっているのは、広域消防の事務委託を受けていることによるものである。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生活困窮者への給付金に要した経費が減少したことにより、住民一人当たり</a:t>
          </a:r>
          <a:r>
            <a:rPr kumimoji="1" lang="en-US" altLang="ja-JP" sz="1100">
              <a:solidFill>
                <a:schemeClr val="dk1"/>
              </a:solidFill>
              <a:effectLst/>
              <a:latin typeface="+mn-lt"/>
              <a:ea typeface="+mn-ea"/>
              <a:cs typeface="+mn-cs"/>
            </a:rPr>
            <a:t>105,822</a:t>
          </a:r>
          <a:r>
            <a:rPr kumimoji="1" lang="ja-JP" altLang="ja-JP" sz="1100">
              <a:solidFill>
                <a:schemeClr val="dk1"/>
              </a:solidFill>
              <a:effectLst/>
              <a:latin typeface="+mn-lt"/>
              <a:ea typeface="+mn-ea"/>
              <a:cs typeface="+mn-cs"/>
            </a:rPr>
            <a:t>円と前年から</a:t>
          </a:r>
          <a:r>
            <a:rPr kumimoji="1" lang="en-US" altLang="ja-JP" sz="1100">
              <a:solidFill>
                <a:schemeClr val="dk1"/>
              </a:solidFill>
              <a:effectLst/>
              <a:latin typeface="+mn-lt"/>
              <a:ea typeface="+mn-ea"/>
              <a:cs typeface="+mn-cs"/>
            </a:rPr>
            <a:t>805</a:t>
          </a:r>
          <a:r>
            <a:rPr kumimoji="1" lang="ja-JP" altLang="ja-JP" sz="1100">
              <a:solidFill>
                <a:schemeClr val="dk1"/>
              </a:solidFill>
              <a:effectLst/>
              <a:latin typeface="+mn-lt"/>
              <a:ea typeface="+mn-ea"/>
              <a:cs typeface="+mn-cs"/>
            </a:rPr>
            <a:t>円減少している。</a:t>
          </a:r>
          <a:endParaRPr lang="ja-JP" altLang="ja-JP" sz="1400">
            <a:effectLst/>
          </a:endParaRPr>
        </a:p>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出産・子育て応援給付金や三原広域市町村圏事務組合への負担金</a:t>
          </a:r>
          <a:r>
            <a:rPr kumimoji="1" lang="ja-JP" altLang="ja-JP" sz="1100">
              <a:solidFill>
                <a:schemeClr val="dk1"/>
              </a:solidFill>
              <a:effectLst/>
              <a:latin typeface="+mn-lt"/>
              <a:ea typeface="+mn-ea"/>
              <a:cs typeface="+mn-cs"/>
            </a:rPr>
            <a:t>が増加したことにより、住民一人当たり</a:t>
          </a:r>
          <a:r>
            <a:rPr kumimoji="1" lang="en-US" altLang="ja-JP" sz="1100">
              <a:solidFill>
                <a:schemeClr val="dk1"/>
              </a:solidFill>
              <a:effectLst/>
              <a:latin typeface="+mn-lt"/>
              <a:ea typeface="+mn-ea"/>
              <a:cs typeface="+mn-cs"/>
            </a:rPr>
            <a:t>75,067</a:t>
          </a:r>
          <a:r>
            <a:rPr kumimoji="1" lang="ja-JP" altLang="ja-JP" sz="1100">
              <a:solidFill>
                <a:schemeClr val="dk1"/>
              </a:solidFill>
              <a:effectLst/>
              <a:latin typeface="+mn-lt"/>
              <a:ea typeface="+mn-ea"/>
              <a:cs typeface="+mn-cs"/>
            </a:rPr>
            <a:t>円と前年から</a:t>
          </a:r>
          <a:r>
            <a:rPr kumimoji="1" lang="en-US" altLang="ja-JP" sz="1100">
              <a:solidFill>
                <a:schemeClr val="dk1"/>
              </a:solidFill>
              <a:effectLst/>
              <a:latin typeface="+mn-lt"/>
              <a:ea typeface="+mn-ea"/>
              <a:cs typeface="+mn-cs"/>
            </a:rPr>
            <a:t>4,762</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75,701</a:t>
          </a:r>
          <a:r>
            <a:rPr kumimoji="1" lang="ja-JP" altLang="ja-JP" sz="1100">
              <a:solidFill>
                <a:schemeClr val="dk1"/>
              </a:solidFill>
              <a:effectLst/>
              <a:latin typeface="+mn-lt"/>
              <a:ea typeface="+mn-ea"/>
              <a:cs typeface="+mn-cs"/>
            </a:rPr>
            <a:t>円と類似団体及び全国・県内平均よりも</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なっている。これは、</a:t>
          </a:r>
          <a:r>
            <a:rPr kumimoji="1" lang="ja-JP" altLang="en-US" sz="1100">
              <a:solidFill>
                <a:schemeClr val="dk1"/>
              </a:solidFill>
              <a:effectLst/>
              <a:latin typeface="+mn-lt"/>
              <a:ea typeface="+mn-ea"/>
              <a:cs typeface="+mn-cs"/>
            </a:rPr>
            <a:t>芸術文化センターの長寿命化や田野浦認定こども園の整備に要した経費が増加した</a:t>
          </a:r>
          <a:r>
            <a:rPr kumimoji="1" lang="ja-JP" altLang="ja-JP" sz="1100">
              <a:solidFill>
                <a:schemeClr val="dk1"/>
              </a:solidFill>
              <a:effectLst/>
              <a:latin typeface="+mn-lt"/>
              <a:ea typeface="+mn-ea"/>
              <a:cs typeface="+mn-cs"/>
            </a:rPr>
            <a:t>ことによるものである。今後も個別事業の取捨選択や事業費を精査することで、事業費の</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を図る。</a:t>
          </a:r>
          <a:endParaRPr lang="ja-JP" altLang="ja-JP" sz="1400">
            <a:effectLst/>
          </a:endParaRPr>
        </a:p>
        <a:p>
          <a:r>
            <a:rPr kumimoji="1" lang="ja-JP" altLang="ja-JP"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86,736</a:t>
          </a:r>
          <a:r>
            <a:rPr kumimoji="1" lang="ja-JP" altLang="ja-JP" sz="1100">
              <a:solidFill>
                <a:schemeClr val="dk1"/>
              </a:solidFill>
              <a:effectLst/>
              <a:latin typeface="+mn-lt"/>
              <a:ea typeface="+mn-ea"/>
              <a:cs typeface="+mn-cs"/>
            </a:rPr>
            <a:t>円と類似団体及び全国・県内平均よりも高くなっている。今後は事業の選択と集中により、借入額と償還額のバランスを考慮しながら、積極的な繰上償還を実施することにより、将来負担の軽減を図る。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88,128
85,509
471.51
53,738,363
52,646,853
816,106
27,544,659
57,991,193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124613</xdr:rowOff>
    </xdr:from>
    <xdr:to>
      <xdr:col>24</xdr:col>
      <xdr:colOff>63500</xdr:colOff>
      <xdr:row>34</xdr:row>
      <xdr:rowOff>168046</xdr:rowOff>
    </xdr:to>
    <xdr:cxnSp macro="">
      <xdr:nvCxnSpPr>
        <xdr:cNvPr id="59" name="直線コネクタ 58"/>
        <xdr:cNvCxnSpPr/>
      </xdr:nvCxnSpPr>
      <xdr:spPr>
        <a:xfrm flipV="1">
          <a:off x="3797300" y="59539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168046</xdr:rowOff>
    </xdr:from>
    <xdr:to>
      <xdr:col>19</xdr:col>
      <xdr:colOff>177800</xdr:colOff>
      <xdr:row>35</xdr:row>
      <xdr:rowOff>3454</xdr:rowOff>
    </xdr:to>
    <xdr:cxnSp macro="">
      <xdr:nvCxnSpPr>
        <xdr:cNvPr id="62" name="直線コネクタ 61"/>
        <xdr:cNvCxnSpPr/>
      </xdr:nvCxnSpPr>
      <xdr:spPr>
        <a:xfrm flipV="1">
          <a:off x="2908300" y="59973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xdr:rowOff>
    </xdr:from>
    <xdr:to>
      <xdr:col>15</xdr:col>
      <xdr:colOff>50800</xdr:colOff>
      <xdr:row>35</xdr:row>
      <xdr:rowOff>21742</xdr:rowOff>
    </xdr:to>
    <xdr:cxnSp macro="">
      <xdr:nvCxnSpPr>
        <xdr:cNvPr id="65" name="直線コネクタ 64"/>
        <xdr:cNvCxnSpPr/>
      </xdr:nvCxnSpPr>
      <xdr:spPr>
        <a:xfrm flipV="1">
          <a:off x="2019300" y="6004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155245</xdr:rowOff>
    </xdr:from>
    <xdr:to>
      <xdr:col>10</xdr:col>
      <xdr:colOff>114300</xdr:colOff>
      <xdr:row>35</xdr:row>
      <xdr:rowOff>21742</xdr:rowOff>
    </xdr:to>
    <xdr:cxnSp macro="">
      <xdr:nvCxnSpPr>
        <xdr:cNvPr id="68" name="直線コネクタ 67"/>
        <xdr:cNvCxnSpPr/>
      </xdr:nvCxnSpPr>
      <xdr:spPr>
        <a:xfrm>
          <a:off x="1130300" y="598454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73813</xdr:rowOff>
    </xdr:from>
    <xdr:to>
      <xdr:col>24</xdr:col>
      <xdr:colOff>114300</xdr:colOff>
      <xdr:row>35</xdr:row>
      <xdr:rowOff>3963</xdr:rowOff>
    </xdr:to>
    <xdr:sp macro="" textlink="">
      <xdr:nvSpPr>
        <xdr:cNvPr id="78" name="楕円 77"/>
        <xdr:cNvSpPr/>
      </xdr:nvSpPr>
      <xdr:spPr>
        <a:xfrm>
          <a:off x="45847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96690</xdr:rowOff>
    </xdr:from>
    <xdr:ext cx="469744" cy="259045"/>
    <xdr:sp macro="" textlink="">
      <xdr:nvSpPr>
        <xdr:cNvPr id="79" name="議会費該当値テキスト"/>
        <xdr:cNvSpPr txBox="1"/>
      </xdr:nvSpPr>
      <xdr:spPr>
        <a:xfrm>
          <a:off x="4686300" y="57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117246</xdr:rowOff>
    </xdr:from>
    <xdr:to>
      <xdr:col>20</xdr:col>
      <xdr:colOff>38100</xdr:colOff>
      <xdr:row>35</xdr:row>
      <xdr:rowOff>47396</xdr:rowOff>
    </xdr:to>
    <xdr:sp macro="" textlink="">
      <xdr:nvSpPr>
        <xdr:cNvPr id="80" name="楕円 79"/>
        <xdr:cNvSpPr/>
      </xdr:nvSpPr>
      <xdr:spPr>
        <a:xfrm>
          <a:off x="3746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63923</xdr:rowOff>
    </xdr:from>
    <xdr:ext cx="469744" cy="259045"/>
    <xdr:sp macro="" textlink="">
      <xdr:nvSpPr>
        <xdr:cNvPr id="81" name="テキスト ボックス 80"/>
        <xdr:cNvSpPr txBox="1"/>
      </xdr:nvSpPr>
      <xdr:spPr>
        <a:xfrm>
          <a:off x="3562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124104</xdr:rowOff>
    </xdr:from>
    <xdr:to>
      <xdr:col>15</xdr:col>
      <xdr:colOff>101600</xdr:colOff>
      <xdr:row>35</xdr:row>
      <xdr:rowOff>54254</xdr:rowOff>
    </xdr:to>
    <xdr:sp macro="" textlink="">
      <xdr:nvSpPr>
        <xdr:cNvPr id="82" name="楕円 81"/>
        <xdr:cNvSpPr/>
      </xdr:nvSpPr>
      <xdr:spPr>
        <a:xfrm>
          <a:off x="2857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70781</xdr:rowOff>
    </xdr:from>
    <xdr:ext cx="469744" cy="259045"/>
    <xdr:sp macro="" textlink="">
      <xdr:nvSpPr>
        <xdr:cNvPr id="83" name="テキスト ボックス 82"/>
        <xdr:cNvSpPr txBox="1"/>
      </xdr:nvSpPr>
      <xdr:spPr>
        <a:xfrm>
          <a:off x="2673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142392</xdr:rowOff>
    </xdr:from>
    <xdr:to>
      <xdr:col>10</xdr:col>
      <xdr:colOff>165100</xdr:colOff>
      <xdr:row>35</xdr:row>
      <xdr:rowOff>72542</xdr:rowOff>
    </xdr:to>
    <xdr:sp macro="" textlink="">
      <xdr:nvSpPr>
        <xdr:cNvPr id="84" name="楕円 83"/>
        <xdr:cNvSpPr/>
      </xdr:nvSpPr>
      <xdr:spPr>
        <a:xfrm>
          <a:off x="1968500" y="59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89069</xdr:rowOff>
    </xdr:from>
    <xdr:ext cx="469744" cy="259045"/>
    <xdr:sp macro="" textlink="">
      <xdr:nvSpPr>
        <xdr:cNvPr id="85" name="テキスト ボックス 84"/>
        <xdr:cNvSpPr txBox="1"/>
      </xdr:nvSpPr>
      <xdr:spPr>
        <a:xfrm>
          <a:off x="1784428" y="57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104445</xdr:rowOff>
    </xdr:from>
    <xdr:to>
      <xdr:col>6</xdr:col>
      <xdr:colOff>38100</xdr:colOff>
      <xdr:row>35</xdr:row>
      <xdr:rowOff>34595</xdr:rowOff>
    </xdr:to>
    <xdr:sp macro="" textlink="">
      <xdr:nvSpPr>
        <xdr:cNvPr id="86" name="楕円 85"/>
        <xdr:cNvSpPr/>
      </xdr:nvSpPr>
      <xdr:spPr>
        <a:xfrm>
          <a:off x="1079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51122</xdr:rowOff>
    </xdr:from>
    <xdr:ext cx="469744" cy="259045"/>
    <xdr:sp macro="" textlink="">
      <xdr:nvSpPr>
        <xdr:cNvPr id="87" name="テキスト ボックス 86"/>
        <xdr:cNvSpPr txBox="1"/>
      </xdr:nvSpPr>
      <xdr:spPr>
        <a:xfrm>
          <a:off x="895428" y="57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115857</xdr:rowOff>
    </xdr:from>
    <xdr:to>
      <xdr:col>24</xdr:col>
      <xdr:colOff>63500</xdr:colOff>
      <xdr:row>56</xdr:row>
      <xdr:rowOff>159231</xdr:rowOff>
    </xdr:to>
    <xdr:cxnSp macro="">
      <xdr:nvCxnSpPr>
        <xdr:cNvPr id="114" name="直線コネクタ 113"/>
        <xdr:cNvCxnSpPr/>
      </xdr:nvCxnSpPr>
      <xdr:spPr>
        <a:xfrm flipV="1">
          <a:off x="3797300" y="9717057"/>
          <a:ext cx="8382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159231</xdr:rowOff>
    </xdr:from>
    <xdr:to>
      <xdr:col>19</xdr:col>
      <xdr:colOff>177800</xdr:colOff>
      <xdr:row>57</xdr:row>
      <xdr:rowOff>2956</xdr:rowOff>
    </xdr:to>
    <xdr:cxnSp macro="">
      <xdr:nvCxnSpPr>
        <xdr:cNvPr id="117" name="直線コネクタ 116"/>
        <xdr:cNvCxnSpPr/>
      </xdr:nvCxnSpPr>
      <xdr:spPr>
        <a:xfrm flipV="1">
          <a:off x="2908300" y="9760431"/>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113498</xdr:rowOff>
    </xdr:from>
    <xdr:to>
      <xdr:col>15</xdr:col>
      <xdr:colOff>50800</xdr:colOff>
      <xdr:row>57</xdr:row>
      <xdr:rowOff>2956</xdr:rowOff>
    </xdr:to>
    <xdr:cxnSp macro="">
      <xdr:nvCxnSpPr>
        <xdr:cNvPr id="120" name="直線コネクタ 119"/>
        <xdr:cNvCxnSpPr/>
      </xdr:nvCxnSpPr>
      <xdr:spPr>
        <a:xfrm>
          <a:off x="2019300" y="9371798"/>
          <a:ext cx="889000" cy="4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113498</xdr:rowOff>
    </xdr:from>
    <xdr:to>
      <xdr:col>10</xdr:col>
      <xdr:colOff>114300</xdr:colOff>
      <xdr:row>56</xdr:row>
      <xdr:rowOff>157366</xdr:rowOff>
    </xdr:to>
    <xdr:cxnSp macro="">
      <xdr:nvCxnSpPr>
        <xdr:cNvPr id="123" name="直線コネクタ 122"/>
        <xdr:cNvCxnSpPr/>
      </xdr:nvCxnSpPr>
      <xdr:spPr>
        <a:xfrm flipV="1">
          <a:off x="1130300" y="9371798"/>
          <a:ext cx="889000" cy="38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65057</xdr:rowOff>
    </xdr:from>
    <xdr:to>
      <xdr:col>24</xdr:col>
      <xdr:colOff>114300</xdr:colOff>
      <xdr:row>56</xdr:row>
      <xdr:rowOff>166657</xdr:rowOff>
    </xdr:to>
    <xdr:sp macro="" textlink="">
      <xdr:nvSpPr>
        <xdr:cNvPr id="133" name="楕円 132"/>
        <xdr:cNvSpPr/>
      </xdr:nvSpPr>
      <xdr:spPr>
        <a:xfrm>
          <a:off x="4584700" y="96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87934</xdr:rowOff>
    </xdr:from>
    <xdr:ext cx="534377" cy="259045"/>
    <xdr:sp macro="" textlink="">
      <xdr:nvSpPr>
        <xdr:cNvPr id="134" name="総務費該当値テキスト"/>
        <xdr:cNvSpPr txBox="1"/>
      </xdr:nvSpPr>
      <xdr:spPr>
        <a:xfrm>
          <a:off x="4686300" y="95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108431</xdr:rowOff>
    </xdr:from>
    <xdr:to>
      <xdr:col>20</xdr:col>
      <xdr:colOff>38100</xdr:colOff>
      <xdr:row>57</xdr:row>
      <xdr:rowOff>38581</xdr:rowOff>
    </xdr:to>
    <xdr:sp macro="" textlink="">
      <xdr:nvSpPr>
        <xdr:cNvPr id="135" name="楕円 134"/>
        <xdr:cNvSpPr/>
      </xdr:nvSpPr>
      <xdr:spPr>
        <a:xfrm>
          <a:off x="3746500" y="97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29708</xdr:rowOff>
    </xdr:from>
    <xdr:ext cx="534377" cy="259045"/>
    <xdr:sp macro="" textlink="">
      <xdr:nvSpPr>
        <xdr:cNvPr id="136" name="テキスト ボックス 135"/>
        <xdr:cNvSpPr txBox="1"/>
      </xdr:nvSpPr>
      <xdr:spPr>
        <a:xfrm>
          <a:off x="3530111" y="98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123606</xdr:rowOff>
    </xdr:from>
    <xdr:to>
      <xdr:col>15</xdr:col>
      <xdr:colOff>101600</xdr:colOff>
      <xdr:row>57</xdr:row>
      <xdr:rowOff>53756</xdr:rowOff>
    </xdr:to>
    <xdr:sp macro="" textlink="">
      <xdr:nvSpPr>
        <xdr:cNvPr id="137" name="楕円 136"/>
        <xdr:cNvSpPr/>
      </xdr:nvSpPr>
      <xdr:spPr>
        <a:xfrm>
          <a:off x="2857500" y="97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44883</xdr:rowOff>
    </xdr:from>
    <xdr:ext cx="534377" cy="259045"/>
    <xdr:sp macro="" textlink="">
      <xdr:nvSpPr>
        <xdr:cNvPr id="138" name="テキスト ボックス 137"/>
        <xdr:cNvSpPr txBox="1"/>
      </xdr:nvSpPr>
      <xdr:spPr>
        <a:xfrm>
          <a:off x="2641111" y="98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62698</xdr:rowOff>
    </xdr:from>
    <xdr:to>
      <xdr:col>10</xdr:col>
      <xdr:colOff>165100</xdr:colOff>
      <xdr:row>54</xdr:row>
      <xdr:rowOff>164298</xdr:rowOff>
    </xdr:to>
    <xdr:sp macro="" textlink="">
      <xdr:nvSpPr>
        <xdr:cNvPr id="139" name="楕円 138"/>
        <xdr:cNvSpPr/>
      </xdr:nvSpPr>
      <xdr:spPr>
        <a:xfrm>
          <a:off x="1968500" y="93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155425</xdr:rowOff>
    </xdr:from>
    <xdr:ext cx="599010" cy="259045"/>
    <xdr:sp macro="" textlink="">
      <xdr:nvSpPr>
        <xdr:cNvPr id="140" name="テキスト ボックス 139"/>
        <xdr:cNvSpPr txBox="1"/>
      </xdr:nvSpPr>
      <xdr:spPr>
        <a:xfrm>
          <a:off x="1719795" y="941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106566</xdr:rowOff>
    </xdr:from>
    <xdr:to>
      <xdr:col>6</xdr:col>
      <xdr:colOff>38100</xdr:colOff>
      <xdr:row>57</xdr:row>
      <xdr:rowOff>36716</xdr:rowOff>
    </xdr:to>
    <xdr:sp macro="" textlink="">
      <xdr:nvSpPr>
        <xdr:cNvPr id="141" name="楕円 140"/>
        <xdr:cNvSpPr/>
      </xdr:nvSpPr>
      <xdr:spPr>
        <a:xfrm>
          <a:off x="1079500" y="97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53243</xdr:rowOff>
    </xdr:from>
    <xdr:ext cx="534377" cy="259045"/>
    <xdr:sp macro="" textlink="">
      <xdr:nvSpPr>
        <xdr:cNvPr id="142" name="テキスト ボックス 141"/>
        <xdr:cNvSpPr txBox="1"/>
      </xdr:nvSpPr>
      <xdr:spPr>
        <a:xfrm>
          <a:off x="863111" y="94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102732</xdr:rowOff>
    </xdr:from>
    <xdr:to>
      <xdr:col>24</xdr:col>
      <xdr:colOff>63500</xdr:colOff>
      <xdr:row>74</xdr:row>
      <xdr:rowOff>167687</xdr:rowOff>
    </xdr:to>
    <xdr:cxnSp macro="">
      <xdr:nvCxnSpPr>
        <xdr:cNvPr id="174" name="直線コネクタ 173"/>
        <xdr:cNvCxnSpPr/>
      </xdr:nvCxnSpPr>
      <xdr:spPr>
        <a:xfrm flipV="1">
          <a:off x="3797300" y="12790032"/>
          <a:ext cx="838200" cy="6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116056</xdr:rowOff>
    </xdr:from>
    <xdr:to>
      <xdr:col>19</xdr:col>
      <xdr:colOff>177800</xdr:colOff>
      <xdr:row>74</xdr:row>
      <xdr:rowOff>167687</xdr:rowOff>
    </xdr:to>
    <xdr:cxnSp macro="">
      <xdr:nvCxnSpPr>
        <xdr:cNvPr id="177" name="直線コネクタ 176"/>
        <xdr:cNvCxnSpPr/>
      </xdr:nvCxnSpPr>
      <xdr:spPr>
        <a:xfrm>
          <a:off x="2908300" y="12803356"/>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116056</xdr:rowOff>
    </xdr:from>
    <xdr:to>
      <xdr:col>15</xdr:col>
      <xdr:colOff>50800</xdr:colOff>
      <xdr:row>76</xdr:row>
      <xdr:rowOff>91923</xdr:rowOff>
    </xdr:to>
    <xdr:cxnSp macro="">
      <xdr:nvCxnSpPr>
        <xdr:cNvPr id="180" name="直線コネクタ 179"/>
        <xdr:cNvCxnSpPr/>
      </xdr:nvCxnSpPr>
      <xdr:spPr>
        <a:xfrm flipV="1">
          <a:off x="2019300" y="12803356"/>
          <a:ext cx="889000" cy="3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91923</xdr:rowOff>
    </xdr:from>
    <xdr:to>
      <xdr:col>10</xdr:col>
      <xdr:colOff>114300</xdr:colOff>
      <xdr:row>76</xdr:row>
      <xdr:rowOff>165281</xdr:rowOff>
    </xdr:to>
    <xdr:cxnSp macro="">
      <xdr:nvCxnSpPr>
        <xdr:cNvPr id="183" name="直線コネクタ 182"/>
        <xdr:cNvCxnSpPr/>
      </xdr:nvCxnSpPr>
      <xdr:spPr>
        <a:xfrm flipV="1">
          <a:off x="1130300" y="13122123"/>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51932</xdr:rowOff>
    </xdr:from>
    <xdr:to>
      <xdr:col>24</xdr:col>
      <xdr:colOff>114300</xdr:colOff>
      <xdr:row>74</xdr:row>
      <xdr:rowOff>153532</xdr:rowOff>
    </xdr:to>
    <xdr:sp macro="" textlink="">
      <xdr:nvSpPr>
        <xdr:cNvPr id="193" name="楕円 192"/>
        <xdr:cNvSpPr/>
      </xdr:nvSpPr>
      <xdr:spPr>
        <a:xfrm>
          <a:off x="4584700" y="127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74809</xdr:rowOff>
    </xdr:from>
    <xdr:ext cx="599010" cy="259045"/>
    <xdr:sp macro="" textlink="">
      <xdr:nvSpPr>
        <xdr:cNvPr id="194" name="民生費該当値テキスト"/>
        <xdr:cNvSpPr txBox="1"/>
      </xdr:nvSpPr>
      <xdr:spPr>
        <a:xfrm>
          <a:off x="4686300" y="1259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116887</xdr:rowOff>
    </xdr:from>
    <xdr:to>
      <xdr:col>20</xdr:col>
      <xdr:colOff>38100</xdr:colOff>
      <xdr:row>75</xdr:row>
      <xdr:rowOff>47037</xdr:rowOff>
    </xdr:to>
    <xdr:sp macro="" textlink="">
      <xdr:nvSpPr>
        <xdr:cNvPr id="195" name="楕円 194"/>
        <xdr:cNvSpPr/>
      </xdr:nvSpPr>
      <xdr:spPr>
        <a:xfrm>
          <a:off x="3746500" y="12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63564</xdr:rowOff>
    </xdr:from>
    <xdr:ext cx="599010" cy="259045"/>
    <xdr:sp macro="" textlink="">
      <xdr:nvSpPr>
        <xdr:cNvPr id="196" name="テキスト ボックス 195"/>
        <xdr:cNvSpPr txBox="1"/>
      </xdr:nvSpPr>
      <xdr:spPr>
        <a:xfrm>
          <a:off x="3497795" y="1257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65256</xdr:rowOff>
    </xdr:from>
    <xdr:to>
      <xdr:col>15</xdr:col>
      <xdr:colOff>101600</xdr:colOff>
      <xdr:row>74</xdr:row>
      <xdr:rowOff>166856</xdr:rowOff>
    </xdr:to>
    <xdr:sp macro="" textlink="">
      <xdr:nvSpPr>
        <xdr:cNvPr id="197" name="楕円 196"/>
        <xdr:cNvSpPr/>
      </xdr:nvSpPr>
      <xdr:spPr>
        <a:xfrm>
          <a:off x="2857500" y="127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11933</xdr:rowOff>
    </xdr:from>
    <xdr:ext cx="599010" cy="259045"/>
    <xdr:sp macro="" textlink="">
      <xdr:nvSpPr>
        <xdr:cNvPr id="198" name="テキスト ボックス 197"/>
        <xdr:cNvSpPr txBox="1"/>
      </xdr:nvSpPr>
      <xdr:spPr>
        <a:xfrm>
          <a:off x="2608795" y="1252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41123</xdr:rowOff>
    </xdr:from>
    <xdr:to>
      <xdr:col>10</xdr:col>
      <xdr:colOff>165100</xdr:colOff>
      <xdr:row>76</xdr:row>
      <xdr:rowOff>142723</xdr:rowOff>
    </xdr:to>
    <xdr:sp macro="" textlink="">
      <xdr:nvSpPr>
        <xdr:cNvPr id="199" name="楕円 198"/>
        <xdr:cNvSpPr/>
      </xdr:nvSpPr>
      <xdr:spPr>
        <a:xfrm>
          <a:off x="1968500" y="130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159249</xdr:rowOff>
    </xdr:from>
    <xdr:ext cx="599010" cy="259045"/>
    <xdr:sp macro="" textlink="">
      <xdr:nvSpPr>
        <xdr:cNvPr id="200" name="テキスト ボックス 199"/>
        <xdr:cNvSpPr txBox="1"/>
      </xdr:nvSpPr>
      <xdr:spPr>
        <a:xfrm>
          <a:off x="1719795" y="128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114481</xdr:rowOff>
    </xdr:from>
    <xdr:to>
      <xdr:col>6</xdr:col>
      <xdr:colOff>38100</xdr:colOff>
      <xdr:row>77</xdr:row>
      <xdr:rowOff>44631</xdr:rowOff>
    </xdr:to>
    <xdr:sp macro="" textlink="">
      <xdr:nvSpPr>
        <xdr:cNvPr id="201" name="楕円 200"/>
        <xdr:cNvSpPr/>
      </xdr:nvSpPr>
      <xdr:spPr>
        <a:xfrm>
          <a:off x="1079500" y="131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61158</xdr:rowOff>
    </xdr:from>
    <xdr:ext cx="599010" cy="259045"/>
    <xdr:sp macro="" textlink="">
      <xdr:nvSpPr>
        <xdr:cNvPr id="202" name="テキスト ボックス 201"/>
        <xdr:cNvSpPr txBox="1"/>
      </xdr:nvSpPr>
      <xdr:spPr>
        <a:xfrm>
          <a:off x="830795" y="1291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58928</xdr:rowOff>
    </xdr:from>
    <xdr:to>
      <xdr:col>24</xdr:col>
      <xdr:colOff>63500</xdr:colOff>
      <xdr:row>97</xdr:row>
      <xdr:rowOff>12788</xdr:rowOff>
    </xdr:to>
    <xdr:cxnSp macro="">
      <xdr:nvCxnSpPr>
        <xdr:cNvPr id="232" name="直線コネクタ 231"/>
        <xdr:cNvCxnSpPr/>
      </xdr:nvCxnSpPr>
      <xdr:spPr>
        <a:xfrm>
          <a:off x="3797300" y="16518128"/>
          <a:ext cx="838200" cy="1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58928</xdr:rowOff>
    </xdr:from>
    <xdr:to>
      <xdr:col>19</xdr:col>
      <xdr:colOff>177800</xdr:colOff>
      <xdr:row>96</xdr:row>
      <xdr:rowOff>160026</xdr:rowOff>
    </xdr:to>
    <xdr:cxnSp macro="">
      <xdr:nvCxnSpPr>
        <xdr:cNvPr id="235" name="直線コネクタ 234"/>
        <xdr:cNvCxnSpPr/>
      </xdr:nvCxnSpPr>
      <xdr:spPr>
        <a:xfrm flipV="1">
          <a:off x="2908300" y="16518128"/>
          <a:ext cx="8890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7131</xdr:rowOff>
    </xdr:from>
    <xdr:to>
      <xdr:col>15</xdr:col>
      <xdr:colOff>50800</xdr:colOff>
      <xdr:row>96</xdr:row>
      <xdr:rowOff>160026</xdr:rowOff>
    </xdr:to>
    <xdr:cxnSp macro="">
      <xdr:nvCxnSpPr>
        <xdr:cNvPr id="238" name="直線コネクタ 237"/>
        <xdr:cNvCxnSpPr/>
      </xdr:nvCxnSpPr>
      <xdr:spPr>
        <a:xfrm>
          <a:off x="2019300" y="16294881"/>
          <a:ext cx="889000" cy="3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7131</xdr:rowOff>
    </xdr:from>
    <xdr:to>
      <xdr:col>10</xdr:col>
      <xdr:colOff>114300</xdr:colOff>
      <xdr:row>96</xdr:row>
      <xdr:rowOff>154939</xdr:rowOff>
    </xdr:to>
    <xdr:cxnSp macro="">
      <xdr:nvCxnSpPr>
        <xdr:cNvPr id="241" name="直線コネクタ 240"/>
        <xdr:cNvCxnSpPr/>
      </xdr:nvCxnSpPr>
      <xdr:spPr>
        <a:xfrm flipV="1">
          <a:off x="1130300" y="16294881"/>
          <a:ext cx="889000" cy="3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133438</xdr:rowOff>
    </xdr:from>
    <xdr:to>
      <xdr:col>24</xdr:col>
      <xdr:colOff>114300</xdr:colOff>
      <xdr:row>97</xdr:row>
      <xdr:rowOff>63588</xdr:rowOff>
    </xdr:to>
    <xdr:sp macro="" textlink="">
      <xdr:nvSpPr>
        <xdr:cNvPr id="251" name="楕円 250"/>
        <xdr:cNvSpPr/>
      </xdr:nvSpPr>
      <xdr:spPr>
        <a:xfrm>
          <a:off x="45847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111865</xdr:rowOff>
    </xdr:from>
    <xdr:ext cx="534377" cy="259045"/>
    <xdr:sp macro="" textlink="">
      <xdr:nvSpPr>
        <xdr:cNvPr id="252" name="衛生費該当値テキスト"/>
        <xdr:cNvSpPr txBox="1"/>
      </xdr:nvSpPr>
      <xdr:spPr>
        <a:xfrm>
          <a:off x="4686300" y="165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8128</xdr:rowOff>
    </xdr:from>
    <xdr:to>
      <xdr:col>20</xdr:col>
      <xdr:colOff>38100</xdr:colOff>
      <xdr:row>96</xdr:row>
      <xdr:rowOff>109728</xdr:rowOff>
    </xdr:to>
    <xdr:sp macro="" textlink="">
      <xdr:nvSpPr>
        <xdr:cNvPr id="253" name="楕円 252"/>
        <xdr:cNvSpPr/>
      </xdr:nvSpPr>
      <xdr:spPr>
        <a:xfrm>
          <a:off x="3746500" y="1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100855</xdr:rowOff>
    </xdr:from>
    <xdr:ext cx="534377" cy="259045"/>
    <xdr:sp macro="" textlink="">
      <xdr:nvSpPr>
        <xdr:cNvPr id="254" name="テキスト ボックス 253"/>
        <xdr:cNvSpPr txBox="1"/>
      </xdr:nvSpPr>
      <xdr:spPr>
        <a:xfrm>
          <a:off x="3530111" y="165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109226</xdr:rowOff>
    </xdr:from>
    <xdr:to>
      <xdr:col>15</xdr:col>
      <xdr:colOff>101600</xdr:colOff>
      <xdr:row>97</xdr:row>
      <xdr:rowOff>39376</xdr:rowOff>
    </xdr:to>
    <xdr:sp macro="" textlink="">
      <xdr:nvSpPr>
        <xdr:cNvPr id="255" name="楕円 254"/>
        <xdr:cNvSpPr/>
      </xdr:nvSpPr>
      <xdr:spPr>
        <a:xfrm>
          <a:off x="2857500" y="16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30503</xdr:rowOff>
    </xdr:from>
    <xdr:ext cx="534377" cy="259045"/>
    <xdr:sp macro="" textlink="">
      <xdr:nvSpPr>
        <xdr:cNvPr id="256" name="テキスト ボックス 255"/>
        <xdr:cNvSpPr txBox="1"/>
      </xdr:nvSpPr>
      <xdr:spPr>
        <a:xfrm>
          <a:off x="2641111" y="1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127781</xdr:rowOff>
    </xdr:from>
    <xdr:to>
      <xdr:col>10</xdr:col>
      <xdr:colOff>165100</xdr:colOff>
      <xdr:row>95</xdr:row>
      <xdr:rowOff>57931</xdr:rowOff>
    </xdr:to>
    <xdr:sp macro="" textlink="">
      <xdr:nvSpPr>
        <xdr:cNvPr id="257" name="楕円 256"/>
        <xdr:cNvSpPr/>
      </xdr:nvSpPr>
      <xdr:spPr>
        <a:xfrm>
          <a:off x="1968500" y="162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74458</xdr:rowOff>
    </xdr:from>
    <xdr:ext cx="534377" cy="259045"/>
    <xdr:sp macro="" textlink="">
      <xdr:nvSpPr>
        <xdr:cNvPr id="258" name="テキスト ボックス 257"/>
        <xdr:cNvSpPr txBox="1"/>
      </xdr:nvSpPr>
      <xdr:spPr>
        <a:xfrm>
          <a:off x="1752111" y="160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104139</xdr:rowOff>
    </xdr:from>
    <xdr:to>
      <xdr:col>6</xdr:col>
      <xdr:colOff>38100</xdr:colOff>
      <xdr:row>97</xdr:row>
      <xdr:rowOff>34289</xdr:rowOff>
    </xdr:to>
    <xdr:sp macro="" textlink="">
      <xdr:nvSpPr>
        <xdr:cNvPr id="259" name="楕円 258"/>
        <xdr:cNvSpPr/>
      </xdr:nvSpPr>
      <xdr:spPr>
        <a:xfrm>
          <a:off x="1079500" y="16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50816</xdr:rowOff>
    </xdr:from>
    <xdr:ext cx="534377" cy="259045"/>
    <xdr:sp macro="" textlink="">
      <xdr:nvSpPr>
        <xdr:cNvPr id="260" name="テキスト ボックス 259"/>
        <xdr:cNvSpPr txBox="1"/>
      </xdr:nvSpPr>
      <xdr:spPr>
        <a:xfrm>
          <a:off x="863111" y="163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93249</xdr:rowOff>
    </xdr:from>
    <xdr:to>
      <xdr:col>55</xdr:col>
      <xdr:colOff>0</xdr:colOff>
      <xdr:row>36</xdr:row>
      <xdr:rowOff>100198</xdr:rowOff>
    </xdr:to>
    <xdr:cxnSp macro="">
      <xdr:nvCxnSpPr>
        <xdr:cNvPr id="287" name="直線コネクタ 286"/>
        <xdr:cNvCxnSpPr/>
      </xdr:nvCxnSpPr>
      <xdr:spPr>
        <a:xfrm flipV="1">
          <a:off x="9639300" y="6265449"/>
          <a:ext cx="8382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100198</xdr:rowOff>
    </xdr:from>
    <xdr:to>
      <xdr:col>50</xdr:col>
      <xdr:colOff>114300</xdr:colOff>
      <xdr:row>36</xdr:row>
      <xdr:rowOff>109433</xdr:rowOff>
    </xdr:to>
    <xdr:cxnSp macro="">
      <xdr:nvCxnSpPr>
        <xdr:cNvPr id="290" name="直線コネクタ 289"/>
        <xdr:cNvCxnSpPr/>
      </xdr:nvCxnSpPr>
      <xdr:spPr>
        <a:xfrm flipV="1">
          <a:off x="8750300" y="627239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109433</xdr:rowOff>
    </xdr:from>
    <xdr:to>
      <xdr:col>45</xdr:col>
      <xdr:colOff>177800</xdr:colOff>
      <xdr:row>36</xdr:row>
      <xdr:rowOff>114737</xdr:rowOff>
    </xdr:to>
    <xdr:cxnSp macro="">
      <xdr:nvCxnSpPr>
        <xdr:cNvPr id="293" name="直線コネクタ 292"/>
        <xdr:cNvCxnSpPr/>
      </xdr:nvCxnSpPr>
      <xdr:spPr>
        <a:xfrm flipV="1">
          <a:off x="7861300" y="6281633"/>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71668</xdr:rowOff>
    </xdr:from>
    <xdr:to>
      <xdr:col>41</xdr:col>
      <xdr:colOff>50800</xdr:colOff>
      <xdr:row>36</xdr:row>
      <xdr:rowOff>114737</xdr:rowOff>
    </xdr:to>
    <xdr:cxnSp macro="">
      <xdr:nvCxnSpPr>
        <xdr:cNvPr id="296" name="直線コネクタ 295"/>
        <xdr:cNvCxnSpPr/>
      </xdr:nvCxnSpPr>
      <xdr:spPr>
        <a:xfrm>
          <a:off x="6972300" y="6243868"/>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42449</xdr:rowOff>
    </xdr:from>
    <xdr:to>
      <xdr:col>55</xdr:col>
      <xdr:colOff>50800</xdr:colOff>
      <xdr:row>36</xdr:row>
      <xdr:rowOff>144049</xdr:rowOff>
    </xdr:to>
    <xdr:sp macro="" textlink="">
      <xdr:nvSpPr>
        <xdr:cNvPr id="306" name="楕円 305"/>
        <xdr:cNvSpPr/>
      </xdr:nvSpPr>
      <xdr:spPr>
        <a:xfrm>
          <a:off x="10426700" y="6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65326</xdr:rowOff>
    </xdr:from>
    <xdr:ext cx="469744" cy="259045"/>
    <xdr:sp macro="" textlink="">
      <xdr:nvSpPr>
        <xdr:cNvPr id="307" name="労働費該当値テキスト"/>
        <xdr:cNvSpPr txBox="1"/>
      </xdr:nvSpPr>
      <xdr:spPr>
        <a:xfrm>
          <a:off x="10528300" y="60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49398</xdr:rowOff>
    </xdr:from>
    <xdr:to>
      <xdr:col>50</xdr:col>
      <xdr:colOff>165100</xdr:colOff>
      <xdr:row>36</xdr:row>
      <xdr:rowOff>150998</xdr:rowOff>
    </xdr:to>
    <xdr:sp macro="" textlink="">
      <xdr:nvSpPr>
        <xdr:cNvPr id="308" name="楕円 307"/>
        <xdr:cNvSpPr/>
      </xdr:nvSpPr>
      <xdr:spPr>
        <a:xfrm>
          <a:off x="9588500" y="62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167525</xdr:rowOff>
    </xdr:from>
    <xdr:ext cx="469744" cy="259045"/>
    <xdr:sp macro="" textlink="">
      <xdr:nvSpPr>
        <xdr:cNvPr id="309" name="テキスト ボックス 308"/>
        <xdr:cNvSpPr txBox="1"/>
      </xdr:nvSpPr>
      <xdr:spPr>
        <a:xfrm>
          <a:off x="9404428" y="599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58633</xdr:rowOff>
    </xdr:from>
    <xdr:to>
      <xdr:col>46</xdr:col>
      <xdr:colOff>38100</xdr:colOff>
      <xdr:row>36</xdr:row>
      <xdr:rowOff>160233</xdr:rowOff>
    </xdr:to>
    <xdr:sp macro="" textlink="">
      <xdr:nvSpPr>
        <xdr:cNvPr id="310" name="楕円 309"/>
        <xdr:cNvSpPr/>
      </xdr:nvSpPr>
      <xdr:spPr>
        <a:xfrm>
          <a:off x="8699500" y="62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5310</xdr:rowOff>
    </xdr:from>
    <xdr:ext cx="469744" cy="259045"/>
    <xdr:sp macro="" textlink="">
      <xdr:nvSpPr>
        <xdr:cNvPr id="311" name="テキスト ボックス 310"/>
        <xdr:cNvSpPr txBox="1"/>
      </xdr:nvSpPr>
      <xdr:spPr>
        <a:xfrm>
          <a:off x="8515428" y="60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63937</xdr:rowOff>
    </xdr:from>
    <xdr:to>
      <xdr:col>41</xdr:col>
      <xdr:colOff>101600</xdr:colOff>
      <xdr:row>36</xdr:row>
      <xdr:rowOff>165537</xdr:rowOff>
    </xdr:to>
    <xdr:sp macro="" textlink="">
      <xdr:nvSpPr>
        <xdr:cNvPr id="312" name="楕円 311"/>
        <xdr:cNvSpPr/>
      </xdr:nvSpPr>
      <xdr:spPr>
        <a:xfrm>
          <a:off x="7810500" y="62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10614</xdr:rowOff>
    </xdr:from>
    <xdr:ext cx="469744" cy="259045"/>
    <xdr:sp macro="" textlink="">
      <xdr:nvSpPr>
        <xdr:cNvPr id="313" name="テキスト ボックス 312"/>
        <xdr:cNvSpPr txBox="1"/>
      </xdr:nvSpPr>
      <xdr:spPr>
        <a:xfrm>
          <a:off x="7626428" y="60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20868</xdr:rowOff>
    </xdr:from>
    <xdr:to>
      <xdr:col>36</xdr:col>
      <xdr:colOff>165100</xdr:colOff>
      <xdr:row>36</xdr:row>
      <xdr:rowOff>122468</xdr:rowOff>
    </xdr:to>
    <xdr:sp macro="" textlink="">
      <xdr:nvSpPr>
        <xdr:cNvPr id="314" name="楕円 313"/>
        <xdr:cNvSpPr/>
      </xdr:nvSpPr>
      <xdr:spPr>
        <a:xfrm>
          <a:off x="6921500" y="61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138995</xdr:rowOff>
    </xdr:from>
    <xdr:ext cx="469744" cy="259045"/>
    <xdr:sp macro="" textlink="">
      <xdr:nvSpPr>
        <xdr:cNvPr id="315" name="テキスト ボックス 314"/>
        <xdr:cNvSpPr txBox="1"/>
      </xdr:nvSpPr>
      <xdr:spPr>
        <a:xfrm>
          <a:off x="6737428" y="596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51003</xdr:rowOff>
    </xdr:from>
    <xdr:to>
      <xdr:col>55</xdr:col>
      <xdr:colOff>0</xdr:colOff>
      <xdr:row>58</xdr:row>
      <xdr:rowOff>60249</xdr:rowOff>
    </xdr:to>
    <xdr:cxnSp macro="">
      <xdr:nvCxnSpPr>
        <xdr:cNvPr id="344" name="直線コネクタ 343"/>
        <xdr:cNvCxnSpPr/>
      </xdr:nvCxnSpPr>
      <xdr:spPr>
        <a:xfrm flipV="1">
          <a:off x="9639300" y="9995103"/>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60249</xdr:rowOff>
    </xdr:from>
    <xdr:to>
      <xdr:col>50</xdr:col>
      <xdr:colOff>114300</xdr:colOff>
      <xdr:row>58</xdr:row>
      <xdr:rowOff>70917</xdr:rowOff>
    </xdr:to>
    <xdr:cxnSp macro="">
      <xdr:nvCxnSpPr>
        <xdr:cNvPr id="347" name="直線コネクタ 346"/>
        <xdr:cNvCxnSpPr/>
      </xdr:nvCxnSpPr>
      <xdr:spPr>
        <a:xfrm flipV="1">
          <a:off x="8750300" y="1000434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70917</xdr:rowOff>
    </xdr:from>
    <xdr:to>
      <xdr:col>45</xdr:col>
      <xdr:colOff>177800</xdr:colOff>
      <xdr:row>58</xdr:row>
      <xdr:rowOff>80505</xdr:rowOff>
    </xdr:to>
    <xdr:cxnSp macro="">
      <xdr:nvCxnSpPr>
        <xdr:cNvPr id="350" name="直線コネクタ 349"/>
        <xdr:cNvCxnSpPr/>
      </xdr:nvCxnSpPr>
      <xdr:spPr>
        <a:xfrm flipV="1">
          <a:off x="7861300" y="10015017"/>
          <a:ext cx="889000" cy="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67425</xdr:rowOff>
    </xdr:from>
    <xdr:to>
      <xdr:col>41</xdr:col>
      <xdr:colOff>50800</xdr:colOff>
      <xdr:row>58</xdr:row>
      <xdr:rowOff>80505</xdr:rowOff>
    </xdr:to>
    <xdr:cxnSp macro="">
      <xdr:nvCxnSpPr>
        <xdr:cNvPr id="353" name="直線コネクタ 352"/>
        <xdr:cNvCxnSpPr/>
      </xdr:nvCxnSpPr>
      <xdr:spPr>
        <a:xfrm>
          <a:off x="6972300" y="1001152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xdr:rowOff>
    </xdr:from>
    <xdr:to>
      <xdr:col>55</xdr:col>
      <xdr:colOff>50800</xdr:colOff>
      <xdr:row>58</xdr:row>
      <xdr:rowOff>101803</xdr:rowOff>
    </xdr:to>
    <xdr:sp macro="" textlink="">
      <xdr:nvSpPr>
        <xdr:cNvPr id="363" name="楕円 362"/>
        <xdr:cNvSpPr/>
      </xdr:nvSpPr>
      <xdr:spPr>
        <a:xfrm>
          <a:off x="104267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150080</xdr:rowOff>
    </xdr:from>
    <xdr:ext cx="534377" cy="259045"/>
    <xdr:sp macro="" textlink="">
      <xdr:nvSpPr>
        <xdr:cNvPr id="364" name="農林水産業費該当値テキスト"/>
        <xdr:cNvSpPr txBox="1"/>
      </xdr:nvSpPr>
      <xdr:spPr>
        <a:xfrm>
          <a:off x="10528300" y="99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9449</xdr:rowOff>
    </xdr:from>
    <xdr:to>
      <xdr:col>50</xdr:col>
      <xdr:colOff>165100</xdr:colOff>
      <xdr:row>58</xdr:row>
      <xdr:rowOff>111049</xdr:rowOff>
    </xdr:to>
    <xdr:sp macro="" textlink="">
      <xdr:nvSpPr>
        <xdr:cNvPr id="365" name="楕円 364"/>
        <xdr:cNvSpPr/>
      </xdr:nvSpPr>
      <xdr:spPr>
        <a:xfrm>
          <a:off x="9588500" y="99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102176</xdr:rowOff>
    </xdr:from>
    <xdr:ext cx="534377" cy="259045"/>
    <xdr:sp macro="" textlink="">
      <xdr:nvSpPr>
        <xdr:cNvPr id="366" name="テキスト ボックス 365"/>
        <xdr:cNvSpPr txBox="1"/>
      </xdr:nvSpPr>
      <xdr:spPr>
        <a:xfrm>
          <a:off x="9372111" y="100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20117</xdr:rowOff>
    </xdr:from>
    <xdr:to>
      <xdr:col>46</xdr:col>
      <xdr:colOff>38100</xdr:colOff>
      <xdr:row>58</xdr:row>
      <xdr:rowOff>121717</xdr:rowOff>
    </xdr:to>
    <xdr:sp macro="" textlink="">
      <xdr:nvSpPr>
        <xdr:cNvPr id="367" name="楕円 366"/>
        <xdr:cNvSpPr/>
      </xdr:nvSpPr>
      <xdr:spPr>
        <a:xfrm>
          <a:off x="8699500" y="99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112844</xdr:rowOff>
    </xdr:from>
    <xdr:ext cx="534377" cy="259045"/>
    <xdr:sp macro="" textlink="">
      <xdr:nvSpPr>
        <xdr:cNvPr id="368" name="テキスト ボックス 367"/>
        <xdr:cNvSpPr txBox="1"/>
      </xdr:nvSpPr>
      <xdr:spPr>
        <a:xfrm>
          <a:off x="8483111" y="100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29705</xdr:rowOff>
    </xdr:from>
    <xdr:to>
      <xdr:col>41</xdr:col>
      <xdr:colOff>101600</xdr:colOff>
      <xdr:row>58</xdr:row>
      <xdr:rowOff>131305</xdr:rowOff>
    </xdr:to>
    <xdr:sp macro="" textlink="">
      <xdr:nvSpPr>
        <xdr:cNvPr id="369" name="楕円 368"/>
        <xdr:cNvSpPr/>
      </xdr:nvSpPr>
      <xdr:spPr>
        <a:xfrm>
          <a:off x="7810500" y="99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122432</xdr:rowOff>
    </xdr:from>
    <xdr:ext cx="534377" cy="259045"/>
    <xdr:sp macro="" textlink="">
      <xdr:nvSpPr>
        <xdr:cNvPr id="370" name="テキスト ボックス 369"/>
        <xdr:cNvSpPr txBox="1"/>
      </xdr:nvSpPr>
      <xdr:spPr>
        <a:xfrm>
          <a:off x="7594111" y="100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16625</xdr:rowOff>
    </xdr:from>
    <xdr:to>
      <xdr:col>36</xdr:col>
      <xdr:colOff>165100</xdr:colOff>
      <xdr:row>58</xdr:row>
      <xdr:rowOff>118225</xdr:rowOff>
    </xdr:to>
    <xdr:sp macro="" textlink="">
      <xdr:nvSpPr>
        <xdr:cNvPr id="371" name="楕円 370"/>
        <xdr:cNvSpPr/>
      </xdr:nvSpPr>
      <xdr:spPr>
        <a:xfrm>
          <a:off x="6921500" y="9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109352</xdr:rowOff>
    </xdr:from>
    <xdr:ext cx="534377" cy="259045"/>
    <xdr:sp macro="" textlink="">
      <xdr:nvSpPr>
        <xdr:cNvPr id="372" name="テキスト ボックス 371"/>
        <xdr:cNvSpPr txBox="1"/>
      </xdr:nvSpPr>
      <xdr:spPr>
        <a:xfrm>
          <a:off x="6705111" y="100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121413</xdr:rowOff>
    </xdr:from>
    <xdr:to>
      <xdr:col>55</xdr:col>
      <xdr:colOff>0</xdr:colOff>
      <xdr:row>76</xdr:row>
      <xdr:rowOff>167227</xdr:rowOff>
    </xdr:to>
    <xdr:cxnSp macro="">
      <xdr:nvCxnSpPr>
        <xdr:cNvPr id="401" name="直線コネクタ 400"/>
        <xdr:cNvCxnSpPr/>
      </xdr:nvCxnSpPr>
      <xdr:spPr>
        <a:xfrm>
          <a:off x="9639300" y="13151613"/>
          <a:ext cx="838200" cy="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38391</xdr:rowOff>
    </xdr:from>
    <xdr:to>
      <xdr:col>50</xdr:col>
      <xdr:colOff>114300</xdr:colOff>
      <xdr:row>76</xdr:row>
      <xdr:rowOff>121413</xdr:rowOff>
    </xdr:to>
    <xdr:cxnSp macro="">
      <xdr:nvCxnSpPr>
        <xdr:cNvPr id="404" name="直線コネクタ 403"/>
        <xdr:cNvCxnSpPr/>
      </xdr:nvCxnSpPr>
      <xdr:spPr>
        <a:xfrm>
          <a:off x="8750300" y="13068591"/>
          <a:ext cx="889000" cy="8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152902</xdr:rowOff>
    </xdr:from>
    <xdr:to>
      <xdr:col>45</xdr:col>
      <xdr:colOff>177800</xdr:colOff>
      <xdr:row>76</xdr:row>
      <xdr:rowOff>38391</xdr:rowOff>
    </xdr:to>
    <xdr:cxnSp macro="">
      <xdr:nvCxnSpPr>
        <xdr:cNvPr id="407" name="直線コネクタ 406"/>
        <xdr:cNvCxnSpPr/>
      </xdr:nvCxnSpPr>
      <xdr:spPr>
        <a:xfrm>
          <a:off x="7861300" y="13011652"/>
          <a:ext cx="889000" cy="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152902</xdr:rowOff>
    </xdr:from>
    <xdr:to>
      <xdr:col>41</xdr:col>
      <xdr:colOff>50800</xdr:colOff>
      <xdr:row>76</xdr:row>
      <xdr:rowOff>130556</xdr:rowOff>
    </xdr:to>
    <xdr:cxnSp macro="">
      <xdr:nvCxnSpPr>
        <xdr:cNvPr id="410" name="直線コネクタ 409"/>
        <xdr:cNvCxnSpPr/>
      </xdr:nvCxnSpPr>
      <xdr:spPr>
        <a:xfrm flipV="1">
          <a:off x="6972300" y="13011652"/>
          <a:ext cx="889000" cy="1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116427</xdr:rowOff>
    </xdr:from>
    <xdr:to>
      <xdr:col>55</xdr:col>
      <xdr:colOff>50800</xdr:colOff>
      <xdr:row>77</xdr:row>
      <xdr:rowOff>46577</xdr:rowOff>
    </xdr:to>
    <xdr:sp macro="" textlink="">
      <xdr:nvSpPr>
        <xdr:cNvPr id="420" name="楕円 419"/>
        <xdr:cNvSpPr/>
      </xdr:nvSpPr>
      <xdr:spPr>
        <a:xfrm>
          <a:off x="10426700" y="131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139304</xdr:rowOff>
    </xdr:from>
    <xdr:ext cx="534377" cy="259045"/>
    <xdr:sp macro="" textlink="">
      <xdr:nvSpPr>
        <xdr:cNvPr id="421" name="商工費該当値テキスト"/>
        <xdr:cNvSpPr txBox="1"/>
      </xdr:nvSpPr>
      <xdr:spPr>
        <a:xfrm>
          <a:off x="10528300" y="12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70613</xdr:rowOff>
    </xdr:from>
    <xdr:to>
      <xdr:col>50</xdr:col>
      <xdr:colOff>165100</xdr:colOff>
      <xdr:row>77</xdr:row>
      <xdr:rowOff>763</xdr:rowOff>
    </xdr:to>
    <xdr:sp macro="" textlink="">
      <xdr:nvSpPr>
        <xdr:cNvPr id="422" name="楕円 421"/>
        <xdr:cNvSpPr/>
      </xdr:nvSpPr>
      <xdr:spPr>
        <a:xfrm>
          <a:off x="9588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17289</xdr:rowOff>
    </xdr:from>
    <xdr:ext cx="534377" cy="259045"/>
    <xdr:sp macro="" textlink="">
      <xdr:nvSpPr>
        <xdr:cNvPr id="423" name="テキスト ボックス 422"/>
        <xdr:cNvSpPr txBox="1"/>
      </xdr:nvSpPr>
      <xdr:spPr>
        <a:xfrm>
          <a:off x="9372111" y="128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159041</xdr:rowOff>
    </xdr:from>
    <xdr:to>
      <xdr:col>46</xdr:col>
      <xdr:colOff>38100</xdr:colOff>
      <xdr:row>76</xdr:row>
      <xdr:rowOff>89191</xdr:rowOff>
    </xdr:to>
    <xdr:sp macro="" textlink="">
      <xdr:nvSpPr>
        <xdr:cNvPr id="424" name="楕円 423"/>
        <xdr:cNvSpPr/>
      </xdr:nvSpPr>
      <xdr:spPr>
        <a:xfrm>
          <a:off x="8699500" y="130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105719</xdr:rowOff>
    </xdr:from>
    <xdr:ext cx="534377" cy="259045"/>
    <xdr:sp macro="" textlink="">
      <xdr:nvSpPr>
        <xdr:cNvPr id="425" name="テキスト ボックス 424"/>
        <xdr:cNvSpPr txBox="1"/>
      </xdr:nvSpPr>
      <xdr:spPr>
        <a:xfrm>
          <a:off x="8483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102102</xdr:rowOff>
    </xdr:from>
    <xdr:to>
      <xdr:col>41</xdr:col>
      <xdr:colOff>101600</xdr:colOff>
      <xdr:row>76</xdr:row>
      <xdr:rowOff>32252</xdr:rowOff>
    </xdr:to>
    <xdr:sp macro="" textlink="">
      <xdr:nvSpPr>
        <xdr:cNvPr id="426" name="楕円 425"/>
        <xdr:cNvSpPr/>
      </xdr:nvSpPr>
      <xdr:spPr>
        <a:xfrm>
          <a:off x="7810500" y="129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48779</xdr:rowOff>
    </xdr:from>
    <xdr:ext cx="534377" cy="259045"/>
    <xdr:sp macro="" textlink="">
      <xdr:nvSpPr>
        <xdr:cNvPr id="427" name="テキスト ボックス 426"/>
        <xdr:cNvSpPr txBox="1"/>
      </xdr:nvSpPr>
      <xdr:spPr>
        <a:xfrm>
          <a:off x="7594111" y="127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79756</xdr:rowOff>
    </xdr:from>
    <xdr:to>
      <xdr:col>36</xdr:col>
      <xdr:colOff>165100</xdr:colOff>
      <xdr:row>77</xdr:row>
      <xdr:rowOff>9906</xdr:rowOff>
    </xdr:to>
    <xdr:sp macro="" textlink="">
      <xdr:nvSpPr>
        <xdr:cNvPr id="428" name="楕円 427"/>
        <xdr:cNvSpPr/>
      </xdr:nvSpPr>
      <xdr:spPr>
        <a:xfrm>
          <a:off x="6921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26433</xdr:rowOff>
    </xdr:from>
    <xdr:ext cx="534377" cy="259045"/>
    <xdr:sp macro="" textlink="">
      <xdr:nvSpPr>
        <xdr:cNvPr id="429" name="テキスト ボックス 428"/>
        <xdr:cNvSpPr txBox="1"/>
      </xdr:nvSpPr>
      <xdr:spPr>
        <a:xfrm>
          <a:off x="6705111" y="128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114064</xdr:rowOff>
    </xdr:from>
    <xdr:to>
      <xdr:col>55</xdr:col>
      <xdr:colOff>0</xdr:colOff>
      <xdr:row>95</xdr:row>
      <xdr:rowOff>98830</xdr:rowOff>
    </xdr:to>
    <xdr:cxnSp macro="">
      <xdr:nvCxnSpPr>
        <xdr:cNvPr id="461" name="直線コネクタ 460"/>
        <xdr:cNvCxnSpPr/>
      </xdr:nvCxnSpPr>
      <xdr:spPr>
        <a:xfrm flipV="1">
          <a:off x="9639300" y="16230364"/>
          <a:ext cx="838200" cy="1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98830</xdr:rowOff>
    </xdr:from>
    <xdr:to>
      <xdr:col>50</xdr:col>
      <xdr:colOff>114300</xdr:colOff>
      <xdr:row>96</xdr:row>
      <xdr:rowOff>20289</xdr:rowOff>
    </xdr:to>
    <xdr:cxnSp macro="">
      <xdr:nvCxnSpPr>
        <xdr:cNvPr id="464" name="直線コネクタ 463"/>
        <xdr:cNvCxnSpPr/>
      </xdr:nvCxnSpPr>
      <xdr:spPr>
        <a:xfrm flipV="1">
          <a:off x="8750300" y="16386580"/>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162854</xdr:rowOff>
    </xdr:from>
    <xdr:to>
      <xdr:col>45</xdr:col>
      <xdr:colOff>177800</xdr:colOff>
      <xdr:row>96</xdr:row>
      <xdr:rowOff>20289</xdr:rowOff>
    </xdr:to>
    <xdr:cxnSp macro="">
      <xdr:nvCxnSpPr>
        <xdr:cNvPr id="467" name="直線コネクタ 466"/>
        <xdr:cNvCxnSpPr/>
      </xdr:nvCxnSpPr>
      <xdr:spPr>
        <a:xfrm>
          <a:off x="7861300" y="16450604"/>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162854</xdr:rowOff>
    </xdr:from>
    <xdr:to>
      <xdr:col>41</xdr:col>
      <xdr:colOff>50800</xdr:colOff>
      <xdr:row>96</xdr:row>
      <xdr:rowOff>79741</xdr:rowOff>
    </xdr:to>
    <xdr:cxnSp macro="">
      <xdr:nvCxnSpPr>
        <xdr:cNvPr id="470" name="直線コネクタ 469"/>
        <xdr:cNvCxnSpPr/>
      </xdr:nvCxnSpPr>
      <xdr:spPr>
        <a:xfrm flipV="1">
          <a:off x="6972300" y="16450604"/>
          <a:ext cx="889000" cy="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63264</xdr:rowOff>
    </xdr:from>
    <xdr:to>
      <xdr:col>55</xdr:col>
      <xdr:colOff>50800</xdr:colOff>
      <xdr:row>94</xdr:row>
      <xdr:rowOff>164864</xdr:rowOff>
    </xdr:to>
    <xdr:sp macro="" textlink="">
      <xdr:nvSpPr>
        <xdr:cNvPr id="480" name="楕円 479"/>
        <xdr:cNvSpPr/>
      </xdr:nvSpPr>
      <xdr:spPr>
        <a:xfrm>
          <a:off x="10426700" y="161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86141</xdr:rowOff>
    </xdr:from>
    <xdr:ext cx="534377" cy="259045"/>
    <xdr:sp macro="" textlink="">
      <xdr:nvSpPr>
        <xdr:cNvPr id="481" name="土木費該当値テキスト"/>
        <xdr:cNvSpPr txBox="1"/>
      </xdr:nvSpPr>
      <xdr:spPr>
        <a:xfrm>
          <a:off x="10528300" y="1603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48030</xdr:rowOff>
    </xdr:from>
    <xdr:to>
      <xdr:col>50</xdr:col>
      <xdr:colOff>165100</xdr:colOff>
      <xdr:row>95</xdr:row>
      <xdr:rowOff>149630</xdr:rowOff>
    </xdr:to>
    <xdr:sp macro="" textlink="">
      <xdr:nvSpPr>
        <xdr:cNvPr id="482" name="楕円 481"/>
        <xdr:cNvSpPr/>
      </xdr:nvSpPr>
      <xdr:spPr>
        <a:xfrm>
          <a:off x="9588500" y="1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166157</xdr:rowOff>
    </xdr:from>
    <xdr:ext cx="534377" cy="259045"/>
    <xdr:sp macro="" textlink="">
      <xdr:nvSpPr>
        <xdr:cNvPr id="483" name="テキスト ボックス 482"/>
        <xdr:cNvSpPr txBox="1"/>
      </xdr:nvSpPr>
      <xdr:spPr>
        <a:xfrm>
          <a:off x="9372111" y="161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140939</xdr:rowOff>
    </xdr:from>
    <xdr:to>
      <xdr:col>46</xdr:col>
      <xdr:colOff>38100</xdr:colOff>
      <xdr:row>96</xdr:row>
      <xdr:rowOff>71089</xdr:rowOff>
    </xdr:to>
    <xdr:sp macro="" textlink="">
      <xdr:nvSpPr>
        <xdr:cNvPr id="484" name="楕円 483"/>
        <xdr:cNvSpPr/>
      </xdr:nvSpPr>
      <xdr:spPr>
        <a:xfrm>
          <a:off x="8699500" y="164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87616</xdr:rowOff>
    </xdr:from>
    <xdr:ext cx="534377" cy="259045"/>
    <xdr:sp macro="" textlink="">
      <xdr:nvSpPr>
        <xdr:cNvPr id="485" name="テキスト ボックス 484"/>
        <xdr:cNvSpPr txBox="1"/>
      </xdr:nvSpPr>
      <xdr:spPr>
        <a:xfrm>
          <a:off x="8483111" y="162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112054</xdr:rowOff>
    </xdr:from>
    <xdr:to>
      <xdr:col>41</xdr:col>
      <xdr:colOff>101600</xdr:colOff>
      <xdr:row>96</xdr:row>
      <xdr:rowOff>42204</xdr:rowOff>
    </xdr:to>
    <xdr:sp macro="" textlink="">
      <xdr:nvSpPr>
        <xdr:cNvPr id="486" name="楕円 485"/>
        <xdr:cNvSpPr/>
      </xdr:nvSpPr>
      <xdr:spPr>
        <a:xfrm>
          <a:off x="7810500" y="16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58731</xdr:rowOff>
    </xdr:from>
    <xdr:ext cx="534377" cy="259045"/>
    <xdr:sp macro="" textlink="">
      <xdr:nvSpPr>
        <xdr:cNvPr id="487" name="テキスト ボックス 486"/>
        <xdr:cNvSpPr txBox="1"/>
      </xdr:nvSpPr>
      <xdr:spPr>
        <a:xfrm>
          <a:off x="7594111" y="161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28941</xdr:rowOff>
    </xdr:from>
    <xdr:to>
      <xdr:col>36</xdr:col>
      <xdr:colOff>165100</xdr:colOff>
      <xdr:row>96</xdr:row>
      <xdr:rowOff>130541</xdr:rowOff>
    </xdr:to>
    <xdr:sp macro="" textlink="">
      <xdr:nvSpPr>
        <xdr:cNvPr id="488" name="楕円 487"/>
        <xdr:cNvSpPr/>
      </xdr:nvSpPr>
      <xdr:spPr>
        <a:xfrm>
          <a:off x="6921500" y="164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147068</xdr:rowOff>
    </xdr:from>
    <xdr:ext cx="534377" cy="259045"/>
    <xdr:sp macro="" textlink="">
      <xdr:nvSpPr>
        <xdr:cNvPr id="489" name="テキスト ボックス 488"/>
        <xdr:cNvSpPr txBox="1"/>
      </xdr:nvSpPr>
      <xdr:spPr>
        <a:xfrm>
          <a:off x="6705111" y="162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160548</xdr:rowOff>
    </xdr:from>
    <xdr:to>
      <xdr:col>85</xdr:col>
      <xdr:colOff>127000</xdr:colOff>
      <xdr:row>35</xdr:row>
      <xdr:rowOff>22245</xdr:rowOff>
    </xdr:to>
    <xdr:cxnSp macro="">
      <xdr:nvCxnSpPr>
        <xdr:cNvPr id="517" name="直線コネクタ 516"/>
        <xdr:cNvCxnSpPr/>
      </xdr:nvCxnSpPr>
      <xdr:spPr>
        <a:xfrm flipV="1">
          <a:off x="15481300" y="5989848"/>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22245</xdr:rowOff>
    </xdr:from>
    <xdr:to>
      <xdr:col>81</xdr:col>
      <xdr:colOff>50800</xdr:colOff>
      <xdr:row>36</xdr:row>
      <xdr:rowOff>13513</xdr:rowOff>
    </xdr:to>
    <xdr:cxnSp macro="">
      <xdr:nvCxnSpPr>
        <xdr:cNvPr id="520" name="直線コネクタ 519"/>
        <xdr:cNvCxnSpPr/>
      </xdr:nvCxnSpPr>
      <xdr:spPr>
        <a:xfrm flipV="1">
          <a:off x="14592300" y="6022995"/>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13513</xdr:rowOff>
    </xdr:from>
    <xdr:to>
      <xdr:col>76</xdr:col>
      <xdr:colOff>114300</xdr:colOff>
      <xdr:row>36</xdr:row>
      <xdr:rowOff>36373</xdr:rowOff>
    </xdr:to>
    <xdr:cxnSp macro="">
      <xdr:nvCxnSpPr>
        <xdr:cNvPr id="523" name="直線コネクタ 522"/>
        <xdr:cNvCxnSpPr/>
      </xdr:nvCxnSpPr>
      <xdr:spPr>
        <a:xfrm flipV="1">
          <a:off x="13703300" y="61857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36373</xdr:rowOff>
    </xdr:from>
    <xdr:to>
      <xdr:col>71</xdr:col>
      <xdr:colOff>177800</xdr:colOff>
      <xdr:row>36</xdr:row>
      <xdr:rowOff>99924</xdr:rowOff>
    </xdr:to>
    <xdr:cxnSp macro="">
      <xdr:nvCxnSpPr>
        <xdr:cNvPr id="526" name="直線コネクタ 525"/>
        <xdr:cNvCxnSpPr/>
      </xdr:nvCxnSpPr>
      <xdr:spPr>
        <a:xfrm flipV="1">
          <a:off x="12814300" y="6208573"/>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109748</xdr:rowOff>
    </xdr:from>
    <xdr:to>
      <xdr:col>85</xdr:col>
      <xdr:colOff>177800</xdr:colOff>
      <xdr:row>35</xdr:row>
      <xdr:rowOff>39898</xdr:rowOff>
    </xdr:to>
    <xdr:sp macro="" textlink="">
      <xdr:nvSpPr>
        <xdr:cNvPr id="536" name="楕円 535"/>
        <xdr:cNvSpPr/>
      </xdr:nvSpPr>
      <xdr:spPr>
        <a:xfrm>
          <a:off x="16268700" y="59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132625</xdr:rowOff>
    </xdr:from>
    <xdr:ext cx="534377" cy="259045"/>
    <xdr:sp macro="" textlink="">
      <xdr:nvSpPr>
        <xdr:cNvPr id="537" name="消防費該当値テキスト"/>
        <xdr:cNvSpPr txBox="1"/>
      </xdr:nvSpPr>
      <xdr:spPr>
        <a:xfrm>
          <a:off x="16370300" y="57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142895</xdr:rowOff>
    </xdr:from>
    <xdr:to>
      <xdr:col>81</xdr:col>
      <xdr:colOff>101600</xdr:colOff>
      <xdr:row>35</xdr:row>
      <xdr:rowOff>73045</xdr:rowOff>
    </xdr:to>
    <xdr:sp macro="" textlink="">
      <xdr:nvSpPr>
        <xdr:cNvPr id="538" name="楕円 537"/>
        <xdr:cNvSpPr/>
      </xdr:nvSpPr>
      <xdr:spPr>
        <a:xfrm>
          <a:off x="15430500" y="59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89572</xdr:rowOff>
    </xdr:from>
    <xdr:ext cx="534377" cy="259045"/>
    <xdr:sp macro="" textlink="">
      <xdr:nvSpPr>
        <xdr:cNvPr id="539" name="テキスト ボックス 538"/>
        <xdr:cNvSpPr txBox="1"/>
      </xdr:nvSpPr>
      <xdr:spPr>
        <a:xfrm>
          <a:off x="15214111" y="574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134163</xdr:rowOff>
    </xdr:from>
    <xdr:to>
      <xdr:col>76</xdr:col>
      <xdr:colOff>165100</xdr:colOff>
      <xdr:row>36</xdr:row>
      <xdr:rowOff>64313</xdr:rowOff>
    </xdr:to>
    <xdr:sp macro="" textlink="">
      <xdr:nvSpPr>
        <xdr:cNvPr id="540" name="楕円 539"/>
        <xdr:cNvSpPr/>
      </xdr:nvSpPr>
      <xdr:spPr>
        <a:xfrm>
          <a:off x="14541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80840</xdr:rowOff>
    </xdr:from>
    <xdr:ext cx="534377" cy="259045"/>
    <xdr:sp macro="" textlink="">
      <xdr:nvSpPr>
        <xdr:cNvPr id="541" name="テキスト ボックス 540"/>
        <xdr:cNvSpPr txBox="1"/>
      </xdr:nvSpPr>
      <xdr:spPr>
        <a:xfrm>
          <a:off x="14325111" y="59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157023</xdr:rowOff>
    </xdr:from>
    <xdr:to>
      <xdr:col>72</xdr:col>
      <xdr:colOff>38100</xdr:colOff>
      <xdr:row>36</xdr:row>
      <xdr:rowOff>87173</xdr:rowOff>
    </xdr:to>
    <xdr:sp macro="" textlink="">
      <xdr:nvSpPr>
        <xdr:cNvPr id="542" name="楕円 541"/>
        <xdr:cNvSpPr/>
      </xdr:nvSpPr>
      <xdr:spPr>
        <a:xfrm>
          <a:off x="13652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103700</xdr:rowOff>
    </xdr:from>
    <xdr:ext cx="534377" cy="259045"/>
    <xdr:sp macro="" textlink="">
      <xdr:nvSpPr>
        <xdr:cNvPr id="543" name="テキスト ボックス 542"/>
        <xdr:cNvSpPr txBox="1"/>
      </xdr:nvSpPr>
      <xdr:spPr>
        <a:xfrm>
          <a:off x="13436111" y="5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49124</xdr:rowOff>
    </xdr:from>
    <xdr:to>
      <xdr:col>67</xdr:col>
      <xdr:colOff>101600</xdr:colOff>
      <xdr:row>36</xdr:row>
      <xdr:rowOff>150724</xdr:rowOff>
    </xdr:to>
    <xdr:sp macro="" textlink="">
      <xdr:nvSpPr>
        <xdr:cNvPr id="544" name="楕円 543"/>
        <xdr:cNvSpPr/>
      </xdr:nvSpPr>
      <xdr:spPr>
        <a:xfrm>
          <a:off x="12763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167251</xdr:rowOff>
    </xdr:from>
    <xdr:ext cx="534377" cy="259045"/>
    <xdr:sp macro="" textlink="">
      <xdr:nvSpPr>
        <xdr:cNvPr id="545" name="テキスト ボックス 544"/>
        <xdr:cNvSpPr txBox="1"/>
      </xdr:nvSpPr>
      <xdr:spPr>
        <a:xfrm>
          <a:off x="12547111" y="59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116154</xdr:rowOff>
    </xdr:from>
    <xdr:to>
      <xdr:col>85</xdr:col>
      <xdr:colOff>127000</xdr:colOff>
      <xdr:row>58</xdr:row>
      <xdr:rowOff>25209</xdr:rowOff>
    </xdr:to>
    <xdr:cxnSp macro="">
      <xdr:nvCxnSpPr>
        <xdr:cNvPr id="575" name="直線コネクタ 574"/>
        <xdr:cNvCxnSpPr/>
      </xdr:nvCxnSpPr>
      <xdr:spPr>
        <a:xfrm flipV="1">
          <a:off x="15481300" y="9888804"/>
          <a:ext cx="8382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142278</xdr:rowOff>
    </xdr:from>
    <xdr:to>
      <xdr:col>81</xdr:col>
      <xdr:colOff>50800</xdr:colOff>
      <xdr:row>58</xdr:row>
      <xdr:rowOff>25209</xdr:rowOff>
    </xdr:to>
    <xdr:cxnSp macro="">
      <xdr:nvCxnSpPr>
        <xdr:cNvPr id="578" name="直線コネクタ 577"/>
        <xdr:cNvCxnSpPr/>
      </xdr:nvCxnSpPr>
      <xdr:spPr>
        <a:xfrm>
          <a:off x="14592300" y="9914928"/>
          <a:ext cx="8890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32029</xdr:rowOff>
    </xdr:from>
    <xdr:to>
      <xdr:col>76</xdr:col>
      <xdr:colOff>114300</xdr:colOff>
      <xdr:row>57</xdr:row>
      <xdr:rowOff>142278</xdr:rowOff>
    </xdr:to>
    <xdr:cxnSp macro="">
      <xdr:nvCxnSpPr>
        <xdr:cNvPr id="581" name="直線コネクタ 580"/>
        <xdr:cNvCxnSpPr/>
      </xdr:nvCxnSpPr>
      <xdr:spPr>
        <a:xfrm>
          <a:off x="13703300" y="9633229"/>
          <a:ext cx="889000" cy="2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32029</xdr:rowOff>
    </xdr:from>
    <xdr:to>
      <xdr:col>71</xdr:col>
      <xdr:colOff>177800</xdr:colOff>
      <xdr:row>57</xdr:row>
      <xdr:rowOff>66002</xdr:rowOff>
    </xdr:to>
    <xdr:cxnSp macro="">
      <xdr:nvCxnSpPr>
        <xdr:cNvPr id="584" name="直線コネクタ 583"/>
        <xdr:cNvCxnSpPr/>
      </xdr:nvCxnSpPr>
      <xdr:spPr>
        <a:xfrm flipV="1">
          <a:off x="12814300" y="9633229"/>
          <a:ext cx="889000" cy="2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65354</xdr:rowOff>
    </xdr:from>
    <xdr:to>
      <xdr:col>85</xdr:col>
      <xdr:colOff>177800</xdr:colOff>
      <xdr:row>57</xdr:row>
      <xdr:rowOff>166954</xdr:rowOff>
    </xdr:to>
    <xdr:sp macro="" textlink="">
      <xdr:nvSpPr>
        <xdr:cNvPr id="594" name="楕円 593"/>
        <xdr:cNvSpPr/>
      </xdr:nvSpPr>
      <xdr:spPr>
        <a:xfrm>
          <a:off x="16268700" y="98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43781</xdr:rowOff>
    </xdr:from>
    <xdr:ext cx="534377" cy="259045"/>
    <xdr:sp macro="" textlink="">
      <xdr:nvSpPr>
        <xdr:cNvPr id="595" name="教育費該当値テキスト"/>
        <xdr:cNvSpPr txBox="1"/>
      </xdr:nvSpPr>
      <xdr:spPr>
        <a:xfrm>
          <a:off x="16370300" y="98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145859</xdr:rowOff>
    </xdr:from>
    <xdr:to>
      <xdr:col>81</xdr:col>
      <xdr:colOff>101600</xdr:colOff>
      <xdr:row>58</xdr:row>
      <xdr:rowOff>76009</xdr:rowOff>
    </xdr:to>
    <xdr:sp macro="" textlink="">
      <xdr:nvSpPr>
        <xdr:cNvPr id="596" name="楕円 595"/>
        <xdr:cNvSpPr/>
      </xdr:nvSpPr>
      <xdr:spPr>
        <a:xfrm>
          <a:off x="15430500" y="99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67136</xdr:rowOff>
    </xdr:from>
    <xdr:ext cx="534377" cy="259045"/>
    <xdr:sp macro="" textlink="">
      <xdr:nvSpPr>
        <xdr:cNvPr id="597" name="テキスト ボックス 596"/>
        <xdr:cNvSpPr txBox="1"/>
      </xdr:nvSpPr>
      <xdr:spPr>
        <a:xfrm>
          <a:off x="15214111" y="100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91478</xdr:rowOff>
    </xdr:from>
    <xdr:to>
      <xdr:col>76</xdr:col>
      <xdr:colOff>165100</xdr:colOff>
      <xdr:row>58</xdr:row>
      <xdr:rowOff>21628</xdr:rowOff>
    </xdr:to>
    <xdr:sp macro="" textlink="">
      <xdr:nvSpPr>
        <xdr:cNvPr id="598" name="楕円 597"/>
        <xdr:cNvSpPr/>
      </xdr:nvSpPr>
      <xdr:spPr>
        <a:xfrm>
          <a:off x="14541500" y="98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12755</xdr:rowOff>
    </xdr:from>
    <xdr:ext cx="534377" cy="259045"/>
    <xdr:sp macro="" textlink="">
      <xdr:nvSpPr>
        <xdr:cNvPr id="599" name="テキスト ボックス 598"/>
        <xdr:cNvSpPr txBox="1"/>
      </xdr:nvSpPr>
      <xdr:spPr>
        <a:xfrm>
          <a:off x="14325111" y="99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152679</xdr:rowOff>
    </xdr:from>
    <xdr:to>
      <xdr:col>72</xdr:col>
      <xdr:colOff>38100</xdr:colOff>
      <xdr:row>56</xdr:row>
      <xdr:rowOff>82829</xdr:rowOff>
    </xdr:to>
    <xdr:sp macro="" textlink="">
      <xdr:nvSpPr>
        <xdr:cNvPr id="600" name="楕円 599"/>
        <xdr:cNvSpPr/>
      </xdr:nvSpPr>
      <xdr:spPr>
        <a:xfrm>
          <a:off x="13652500" y="95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99356</xdr:rowOff>
    </xdr:from>
    <xdr:ext cx="534377" cy="259045"/>
    <xdr:sp macro="" textlink="">
      <xdr:nvSpPr>
        <xdr:cNvPr id="601" name="テキスト ボックス 600"/>
        <xdr:cNvSpPr txBox="1"/>
      </xdr:nvSpPr>
      <xdr:spPr>
        <a:xfrm>
          <a:off x="13436111" y="93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15202</xdr:rowOff>
    </xdr:from>
    <xdr:to>
      <xdr:col>67</xdr:col>
      <xdr:colOff>101600</xdr:colOff>
      <xdr:row>57</xdr:row>
      <xdr:rowOff>116802</xdr:rowOff>
    </xdr:to>
    <xdr:sp macro="" textlink="">
      <xdr:nvSpPr>
        <xdr:cNvPr id="602" name="楕円 601"/>
        <xdr:cNvSpPr/>
      </xdr:nvSpPr>
      <xdr:spPr>
        <a:xfrm>
          <a:off x="12763500" y="97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133329</xdr:rowOff>
    </xdr:from>
    <xdr:ext cx="534377" cy="259045"/>
    <xdr:sp macro="" textlink="">
      <xdr:nvSpPr>
        <xdr:cNvPr id="603" name="テキスト ボックス 602"/>
        <xdr:cNvSpPr txBox="1"/>
      </xdr:nvSpPr>
      <xdr:spPr>
        <a:xfrm>
          <a:off x="12547111" y="9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146124</xdr:rowOff>
    </xdr:from>
    <xdr:to>
      <xdr:col>85</xdr:col>
      <xdr:colOff>127000</xdr:colOff>
      <xdr:row>78</xdr:row>
      <xdr:rowOff>57815</xdr:rowOff>
    </xdr:to>
    <xdr:cxnSp macro="">
      <xdr:nvCxnSpPr>
        <xdr:cNvPr id="630" name="直線コネクタ 629"/>
        <xdr:cNvCxnSpPr/>
      </xdr:nvCxnSpPr>
      <xdr:spPr>
        <a:xfrm>
          <a:off x="15481300" y="13004874"/>
          <a:ext cx="838200" cy="4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20096</xdr:rowOff>
    </xdr:from>
    <xdr:to>
      <xdr:col>81</xdr:col>
      <xdr:colOff>50800</xdr:colOff>
      <xdr:row>75</xdr:row>
      <xdr:rowOff>146124</xdr:rowOff>
    </xdr:to>
    <xdr:cxnSp macro="">
      <xdr:nvCxnSpPr>
        <xdr:cNvPr id="633" name="直線コネクタ 632"/>
        <xdr:cNvCxnSpPr/>
      </xdr:nvCxnSpPr>
      <xdr:spPr>
        <a:xfrm>
          <a:off x="14592300" y="12707396"/>
          <a:ext cx="889000" cy="2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10953</xdr:rowOff>
    </xdr:from>
    <xdr:to>
      <xdr:col>76</xdr:col>
      <xdr:colOff>114300</xdr:colOff>
      <xdr:row>74</xdr:row>
      <xdr:rowOff>20096</xdr:rowOff>
    </xdr:to>
    <xdr:cxnSp macro="">
      <xdr:nvCxnSpPr>
        <xdr:cNvPr id="636" name="直線コネクタ 635"/>
        <xdr:cNvCxnSpPr/>
      </xdr:nvCxnSpPr>
      <xdr:spPr>
        <a:xfrm>
          <a:off x="13703300" y="1269825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93386</xdr:rowOff>
    </xdr:from>
    <xdr:to>
      <xdr:col>71</xdr:col>
      <xdr:colOff>177800</xdr:colOff>
      <xdr:row>74</xdr:row>
      <xdr:rowOff>10953</xdr:rowOff>
    </xdr:to>
    <xdr:cxnSp macro="">
      <xdr:nvCxnSpPr>
        <xdr:cNvPr id="639" name="直線コネクタ 638"/>
        <xdr:cNvCxnSpPr/>
      </xdr:nvCxnSpPr>
      <xdr:spPr>
        <a:xfrm>
          <a:off x="12814300" y="12609236"/>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7015</xdr:rowOff>
    </xdr:from>
    <xdr:to>
      <xdr:col>85</xdr:col>
      <xdr:colOff>177800</xdr:colOff>
      <xdr:row>78</xdr:row>
      <xdr:rowOff>108615</xdr:rowOff>
    </xdr:to>
    <xdr:sp macro="" textlink="">
      <xdr:nvSpPr>
        <xdr:cNvPr id="649" name="楕円 648"/>
        <xdr:cNvSpPr/>
      </xdr:nvSpPr>
      <xdr:spPr>
        <a:xfrm>
          <a:off x="16268700" y="1338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137842</xdr:rowOff>
    </xdr:from>
    <xdr:ext cx="469744" cy="259045"/>
    <xdr:sp macro="" textlink="">
      <xdr:nvSpPr>
        <xdr:cNvPr id="650" name="災害復旧費該当値テキスト"/>
        <xdr:cNvSpPr txBox="1"/>
      </xdr:nvSpPr>
      <xdr:spPr>
        <a:xfrm>
          <a:off x="16370300" y="131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95324</xdr:rowOff>
    </xdr:from>
    <xdr:to>
      <xdr:col>81</xdr:col>
      <xdr:colOff>101600</xdr:colOff>
      <xdr:row>76</xdr:row>
      <xdr:rowOff>25474</xdr:rowOff>
    </xdr:to>
    <xdr:sp macro="" textlink="">
      <xdr:nvSpPr>
        <xdr:cNvPr id="651" name="楕円 650"/>
        <xdr:cNvSpPr/>
      </xdr:nvSpPr>
      <xdr:spPr>
        <a:xfrm>
          <a:off x="15430500" y="129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42001</xdr:rowOff>
    </xdr:from>
    <xdr:ext cx="534377" cy="259045"/>
    <xdr:sp macro="" textlink="">
      <xdr:nvSpPr>
        <xdr:cNvPr id="652" name="テキスト ボックス 651"/>
        <xdr:cNvSpPr txBox="1"/>
      </xdr:nvSpPr>
      <xdr:spPr>
        <a:xfrm>
          <a:off x="15214111" y="127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140746</xdr:rowOff>
    </xdr:from>
    <xdr:to>
      <xdr:col>76</xdr:col>
      <xdr:colOff>165100</xdr:colOff>
      <xdr:row>74</xdr:row>
      <xdr:rowOff>70896</xdr:rowOff>
    </xdr:to>
    <xdr:sp macro="" textlink="">
      <xdr:nvSpPr>
        <xdr:cNvPr id="653" name="楕円 652"/>
        <xdr:cNvSpPr/>
      </xdr:nvSpPr>
      <xdr:spPr>
        <a:xfrm>
          <a:off x="14541500" y="126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87423</xdr:rowOff>
    </xdr:from>
    <xdr:ext cx="534377" cy="259045"/>
    <xdr:sp macro="" textlink="">
      <xdr:nvSpPr>
        <xdr:cNvPr id="654" name="テキスト ボックス 653"/>
        <xdr:cNvSpPr txBox="1"/>
      </xdr:nvSpPr>
      <xdr:spPr>
        <a:xfrm>
          <a:off x="14325111" y="124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131603</xdr:rowOff>
    </xdr:from>
    <xdr:to>
      <xdr:col>72</xdr:col>
      <xdr:colOff>38100</xdr:colOff>
      <xdr:row>74</xdr:row>
      <xdr:rowOff>61753</xdr:rowOff>
    </xdr:to>
    <xdr:sp macro="" textlink="">
      <xdr:nvSpPr>
        <xdr:cNvPr id="655" name="楕円 654"/>
        <xdr:cNvSpPr/>
      </xdr:nvSpPr>
      <xdr:spPr>
        <a:xfrm>
          <a:off x="13652500" y="126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78280</xdr:rowOff>
    </xdr:from>
    <xdr:ext cx="534377" cy="259045"/>
    <xdr:sp macro="" textlink="">
      <xdr:nvSpPr>
        <xdr:cNvPr id="656" name="テキスト ボックス 655"/>
        <xdr:cNvSpPr txBox="1"/>
      </xdr:nvSpPr>
      <xdr:spPr>
        <a:xfrm>
          <a:off x="13436111" y="124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42586</xdr:rowOff>
    </xdr:from>
    <xdr:to>
      <xdr:col>67</xdr:col>
      <xdr:colOff>101600</xdr:colOff>
      <xdr:row>73</xdr:row>
      <xdr:rowOff>144186</xdr:rowOff>
    </xdr:to>
    <xdr:sp macro="" textlink="">
      <xdr:nvSpPr>
        <xdr:cNvPr id="657" name="楕円 656"/>
        <xdr:cNvSpPr/>
      </xdr:nvSpPr>
      <xdr:spPr>
        <a:xfrm>
          <a:off x="12763500" y="12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160713</xdr:rowOff>
    </xdr:from>
    <xdr:ext cx="534377" cy="259045"/>
    <xdr:sp macro="" textlink="">
      <xdr:nvSpPr>
        <xdr:cNvPr id="658" name="テキスト ボックス 657"/>
        <xdr:cNvSpPr txBox="1"/>
      </xdr:nvSpPr>
      <xdr:spPr>
        <a:xfrm>
          <a:off x="12547111" y="123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54170</xdr:rowOff>
    </xdr:from>
    <xdr:to>
      <xdr:col>85</xdr:col>
      <xdr:colOff>127000</xdr:colOff>
      <xdr:row>91</xdr:row>
      <xdr:rowOff>105736</xdr:rowOff>
    </xdr:to>
    <xdr:cxnSp macro="">
      <xdr:nvCxnSpPr>
        <xdr:cNvPr id="689" name="直線コネクタ 688"/>
        <xdr:cNvCxnSpPr/>
      </xdr:nvCxnSpPr>
      <xdr:spPr>
        <a:xfrm flipV="1">
          <a:off x="15481300" y="15656120"/>
          <a:ext cx="8382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105736</xdr:rowOff>
    </xdr:from>
    <xdr:to>
      <xdr:col>81</xdr:col>
      <xdr:colOff>50800</xdr:colOff>
      <xdr:row>92</xdr:row>
      <xdr:rowOff>32094</xdr:rowOff>
    </xdr:to>
    <xdr:cxnSp macro="">
      <xdr:nvCxnSpPr>
        <xdr:cNvPr id="692" name="直線コネクタ 691"/>
        <xdr:cNvCxnSpPr/>
      </xdr:nvCxnSpPr>
      <xdr:spPr>
        <a:xfrm flipV="1">
          <a:off x="14592300" y="15707686"/>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163899</xdr:rowOff>
    </xdr:from>
    <xdr:to>
      <xdr:col>76</xdr:col>
      <xdr:colOff>114300</xdr:colOff>
      <xdr:row>92</xdr:row>
      <xdr:rowOff>32094</xdr:rowOff>
    </xdr:to>
    <xdr:cxnSp macro="">
      <xdr:nvCxnSpPr>
        <xdr:cNvPr id="695" name="直線コネクタ 694"/>
        <xdr:cNvCxnSpPr/>
      </xdr:nvCxnSpPr>
      <xdr:spPr>
        <a:xfrm>
          <a:off x="13703300" y="15765849"/>
          <a:ext cx="8890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163899</xdr:rowOff>
    </xdr:from>
    <xdr:to>
      <xdr:col>71</xdr:col>
      <xdr:colOff>177800</xdr:colOff>
      <xdr:row>92</xdr:row>
      <xdr:rowOff>74076</xdr:rowOff>
    </xdr:to>
    <xdr:cxnSp macro="">
      <xdr:nvCxnSpPr>
        <xdr:cNvPr id="698" name="直線コネクタ 697"/>
        <xdr:cNvCxnSpPr/>
      </xdr:nvCxnSpPr>
      <xdr:spPr>
        <a:xfrm flipV="1">
          <a:off x="12814300" y="15765849"/>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3370</xdr:rowOff>
    </xdr:from>
    <xdr:to>
      <xdr:col>85</xdr:col>
      <xdr:colOff>177800</xdr:colOff>
      <xdr:row>91</xdr:row>
      <xdr:rowOff>104970</xdr:rowOff>
    </xdr:to>
    <xdr:sp macro="" textlink="">
      <xdr:nvSpPr>
        <xdr:cNvPr id="708" name="楕円 707"/>
        <xdr:cNvSpPr/>
      </xdr:nvSpPr>
      <xdr:spPr>
        <a:xfrm>
          <a:off x="16268700" y="156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26247</xdr:rowOff>
    </xdr:from>
    <xdr:ext cx="534377" cy="259045"/>
    <xdr:sp macro="" textlink="">
      <xdr:nvSpPr>
        <xdr:cNvPr id="709" name="公債費該当値テキスト"/>
        <xdr:cNvSpPr txBox="1"/>
      </xdr:nvSpPr>
      <xdr:spPr>
        <a:xfrm>
          <a:off x="16370300" y="154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54936</xdr:rowOff>
    </xdr:from>
    <xdr:to>
      <xdr:col>81</xdr:col>
      <xdr:colOff>101600</xdr:colOff>
      <xdr:row>91</xdr:row>
      <xdr:rowOff>156536</xdr:rowOff>
    </xdr:to>
    <xdr:sp macro="" textlink="">
      <xdr:nvSpPr>
        <xdr:cNvPr id="710" name="楕円 709"/>
        <xdr:cNvSpPr/>
      </xdr:nvSpPr>
      <xdr:spPr>
        <a:xfrm>
          <a:off x="15430500" y="156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1613</xdr:rowOff>
    </xdr:from>
    <xdr:ext cx="534377" cy="259045"/>
    <xdr:sp macro="" textlink="">
      <xdr:nvSpPr>
        <xdr:cNvPr id="711" name="テキスト ボックス 710"/>
        <xdr:cNvSpPr txBox="1"/>
      </xdr:nvSpPr>
      <xdr:spPr>
        <a:xfrm>
          <a:off x="15214111" y="154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152744</xdr:rowOff>
    </xdr:from>
    <xdr:to>
      <xdr:col>76</xdr:col>
      <xdr:colOff>165100</xdr:colOff>
      <xdr:row>92</xdr:row>
      <xdr:rowOff>82894</xdr:rowOff>
    </xdr:to>
    <xdr:sp macro="" textlink="">
      <xdr:nvSpPr>
        <xdr:cNvPr id="712" name="楕円 711"/>
        <xdr:cNvSpPr/>
      </xdr:nvSpPr>
      <xdr:spPr>
        <a:xfrm>
          <a:off x="14541500" y="157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99421</xdr:rowOff>
    </xdr:from>
    <xdr:ext cx="534377" cy="259045"/>
    <xdr:sp macro="" textlink="">
      <xdr:nvSpPr>
        <xdr:cNvPr id="713" name="テキスト ボックス 712"/>
        <xdr:cNvSpPr txBox="1"/>
      </xdr:nvSpPr>
      <xdr:spPr>
        <a:xfrm>
          <a:off x="14325111" y="155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113099</xdr:rowOff>
    </xdr:from>
    <xdr:to>
      <xdr:col>72</xdr:col>
      <xdr:colOff>38100</xdr:colOff>
      <xdr:row>92</xdr:row>
      <xdr:rowOff>43249</xdr:rowOff>
    </xdr:to>
    <xdr:sp macro="" textlink="">
      <xdr:nvSpPr>
        <xdr:cNvPr id="714" name="楕円 713"/>
        <xdr:cNvSpPr/>
      </xdr:nvSpPr>
      <xdr:spPr>
        <a:xfrm>
          <a:off x="13652500" y="157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59776</xdr:rowOff>
    </xdr:from>
    <xdr:ext cx="534377" cy="259045"/>
    <xdr:sp macro="" textlink="">
      <xdr:nvSpPr>
        <xdr:cNvPr id="715" name="テキスト ボックス 714"/>
        <xdr:cNvSpPr txBox="1"/>
      </xdr:nvSpPr>
      <xdr:spPr>
        <a:xfrm>
          <a:off x="13436111" y="154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23276</xdr:rowOff>
    </xdr:from>
    <xdr:to>
      <xdr:col>67</xdr:col>
      <xdr:colOff>101600</xdr:colOff>
      <xdr:row>92</xdr:row>
      <xdr:rowOff>124876</xdr:rowOff>
    </xdr:to>
    <xdr:sp macro="" textlink="">
      <xdr:nvSpPr>
        <xdr:cNvPr id="716" name="楕円 715"/>
        <xdr:cNvSpPr/>
      </xdr:nvSpPr>
      <xdr:spPr>
        <a:xfrm>
          <a:off x="12763500" y="1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141403</xdr:rowOff>
    </xdr:from>
    <xdr:ext cx="534377" cy="259045"/>
    <xdr:sp macro="" textlink="">
      <xdr:nvSpPr>
        <xdr:cNvPr id="717" name="テキスト ボックス 716"/>
        <xdr:cNvSpPr txBox="1"/>
      </xdr:nvSpPr>
      <xdr:spPr>
        <a:xfrm>
          <a:off x="12547111" y="15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198,396</a:t>
          </a:r>
          <a:r>
            <a:rPr kumimoji="1" lang="ja-JP" altLang="ja-JP" sz="1100">
              <a:solidFill>
                <a:schemeClr val="dk1"/>
              </a:solidFill>
              <a:effectLst/>
              <a:latin typeface="+mn-lt"/>
              <a:ea typeface="+mn-ea"/>
              <a:cs typeface="+mn-cs"/>
            </a:rPr>
            <a:t>円と類似団体平均より高くなっている。これは、</a:t>
          </a:r>
          <a:r>
            <a:rPr kumimoji="1" lang="ja-JP" altLang="en-US" sz="1100">
              <a:solidFill>
                <a:schemeClr val="dk1"/>
              </a:solidFill>
              <a:effectLst/>
              <a:latin typeface="+mn-lt"/>
              <a:ea typeface="+mn-ea"/>
              <a:cs typeface="+mn-cs"/>
            </a:rPr>
            <a:t>後期高齢者医療広域連合への負担金や重層的支援体制整備事業に要</a:t>
          </a:r>
          <a:r>
            <a:rPr kumimoji="1" lang="ja-JP" altLang="ja-JP" sz="1100">
              <a:solidFill>
                <a:schemeClr val="dk1"/>
              </a:solidFill>
              <a:effectLst/>
              <a:latin typeface="+mn-lt"/>
              <a:ea typeface="+mn-ea"/>
              <a:cs typeface="+mn-cs"/>
            </a:rPr>
            <a:t>した経費が増加したことによるものである。</a:t>
          </a:r>
          <a:endParaRPr lang="ja-JP" altLang="ja-JP" sz="1400">
            <a:effectLst/>
          </a:endParaRPr>
        </a:p>
        <a:p>
          <a:r>
            <a:rPr kumimoji="1" lang="ja-JP" altLang="ja-JP" sz="1100">
              <a:solidFill>
                <a:schemeClr val="dk1"/>
              </a:solidFill>
              <a:effectLst/>
              <a:latin typeface="+mn-lt"/>
              <a:ea typeface="+mn-ea"/>
              <a:cs typeface="+mn-cs"/>
            </a:rPr>
            <a:t>　衛生費は、</a:t>
          </a:r>
          <a:r>
            <a:rPr kumimoji="1" lang="ja-JP" altLang="en-US" sz="1100">
              <a:solidFill>
                <a:schemeClr val="dk1"/>
              </a:solidFill>
              <a:effectLst/>
              <a:latin typeface="+mn-lt"/>
              <a:ea typeface="+mn-ea"/>
              <a:cs typeface="+mn-cs"/>
            </a:rPr>
            <a:t>賀茂第２クリーンセンター解体事業が完了したこと及び新型コロナウイルスワクチン接種事業に要した経費が減少したことにより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39,662</a:t>
          </a:r>
          <a:r>
            <a:rPr kumimoji="1" lang="ja-JP" altLang="ja-JP" sz="1100">
              <a:solidFill>
                <a:schemeClr val="dk1"/>
              </a:solidFill>
              <a:effectLst/>
              <a:latin typeface="+mn-lt"/>
              <a:ea typeface="+mn-ea"/>
              <a:cs typeface="+mn-cs"/>
            </a:rPr>
            <a:t>円と前年から</a:t>
          </a:r>
          <a:r>
            <a:rPr kumimoji="1" lang="en-US" altLang="ja-JP" sz="1100">
              <a:solidFill>
                <a:schemeClr val="dk1"/>
              </a:solidFill>
              <a:effectLst/>
              <a:latin typeface="+mn-lt"/>
              <a:ea typeface="+mn-ea"/>
              <a:cs typeface="+mn-cs"/>
            </a:rPr>
            <a:t>6,578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24,544</a:t>
          </a:r>
          <a:r>
            <a:rPr kumimoji="1" lang="ja-JP" altLang="ja-JP" sz="1100">
              <a:solidFill>
                <a:schemeClr val="dk1"/>
              </a:solidFill>
              <a:effectLst/>
              <a:latin typeface="+mn-lt"/>
              <a:ea typeface="+mn-ea"/>
              <a:cs typeface="+mn-cs"/>
            </a:rPr>
            <a:t>円と類似団体・全国・県内平均より高くなっている。これは、</a:t>
          </a:r>
          <a:r>
            <a:rPr kumimoji="1" lang="en-US" altLang="ja-JP" sz="1100">
              <a:solidFill>
                <a:schemeClr val="dk1"/>
              </a:solidFill>
              <a:effectLst/>
              <a:latin typeface="+mn-lt"/>
              <a:ea typeface="+mn-ea"/>
              <a:cs typeface="+mn-cs"/>
            </a:rPr>
            <a:t>G7</a:t>
          </a:r>
          <a:r>
            <a:rPr kumimoji="1" lang="ja-JP" altLang="en-US" sz="1100">
              <a:solidFill>
                <a:schemeClr val="dk1"/>
              </a:solidFill>
              <a:effectLst/>
              <a:latin typeface="+mn-lt"/>
              <a:ea typeface="+mn-ea"/>
              <a:cs typeface="+mn-cs"/>
            </a:rPr>
            <a:t>広島サミット開催に伴い、消防特別警戒事業に要した経費が増加したこと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年豪雨災害に対する災害復旧工事費</a:t>
          </a:r>
          <a:r>
            <a:rPr kumimoji="1" lang="ja-JP" altLang="en-US" sz="1100">
              <a:solidFill>
                <a:schemeClr val="dk1"/>
              </a:solidFill>
              <a:effectLst/>
              <a:latin typeface="+mn-lt"/>
              <a:ea typeface="+mn-ea"/>
              <a:cs typeface="+mn-cs"/>
            </a:rPr>
            <a:t>が完了したことにより、</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3,582</a:t>
          </a:r>
          <a:r>
            <a:rPr kumimoji="1" lang="ja-JP" altLang="ja-JP" sz="1100">
              <a:solidFill>
                <a:schemeClr val="dk1"/>
              </a:solidFill>
              <a:effectLst/>
              <a:latin typeface="+mn-lt"/>
              <a:ea typeface="+mn-ea"/>
              <a:cs typeface="+mn-cs"/>
            </a:rPr>
            <a:t>円と前年度より</a:t>
          </a:r>
          <a:r>
            <a:rPr kumimoji="1" lang="en-US" altLang="ja-JP" sz="1100">
              <a:solidFill>
                <a:schemeClr val="dk1"/>
              </a:solidFill>
              <a:effectLst/>
              <a:latin typeface="+mn-lt"/>
              <a:ea typeface="+mn-ea"/>
              <a:cs typeface="+mn-cs"/>
            </a:rPr>
            <a:t>18,637</a:t>
          </a:r>
          <a:r>
            <a:rPr kumimoji="1" lang="ja-JP" altLang="en-US" sz="1100">
              <a:solidFill>
                <a:schemeClr val="dk1"/>
              </a:solidFill>
              <a:effectLst/>
              <a:latin typeface="+mn-lt"/>
              <a:ea typeface="+mn-ea"/>
              <a:cs typeface="+mn-cs"/>
            </a:rPr>
            <a:t>円減少しているが、</a:t>
          </a:r>
          <a:r>
            <a:rPr kumimoji="1" lang="ja-JP" altLang="ja-JP" sz="1100">
              <a:solidFill>
                <a:schemeClr val="dk1"/>
              </a:solidFill>
              <a:effectLst/>
              <a:latin typeface="+mn-lt"/>
              <a:ea typeface="+mn-ea"/>
              <a:cs typeface="+mn-cs"/>
            </a:rPr>
            <a:t>類似団体・全国・県内平均より高くなっている。これは</a:t>
          </a:r>
          <a:r>
            <a:rPr kumimoji="1" lang="ja-JP" altLang="en-US"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令和</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a:t>
          </a:r>
          <a:r>
            <a:rPr lang="en-US" altLang="ja-JP" sz="1100" b="0" i="0" u="none" strike="noStrike" baseline="0" smtClean="0">
              <a:solidFill>
                <a:schemeClr val="dk1"/>
              </a:solidFill>
              <a:latin typeface="+mn-lt"/>
              <a:ea typeface="+mn-ea"/>
              <a:cs typeface="+mn-cs"/>
            </a:rPr>
            <a:t>6</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日から</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日まで及び</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日から</a:t>
          </a:r>
          <a:r>
            <a:rPr lang="en-US" altLang="ja-JP" sz="1100" b="0" i="0" u="none" strike="noStrike" baseline="0" smtClean="0">
              <a:solidFill>
                <a:schemeClr val="dk1"/>
              </a:solidFill>
              <a:latin typeface="+mn-lt"/>
              <a:ea typeface="+mn-ea"/>
              <a:cs typeface="+mn-cs"/>
            </a:rPr>
            <a:t>7</a:t>
          </a:r>
          <a:r>
            <a:rPr lang="ja-JP" altLang="en-US" sz="1100" b="0" i="0" u="none" strike="noStrike" baseline="0" smtClean="0">
              <a:solidFill>
                <a:schemeClr val="dk1"/>
              </a:solidFill>
              <a:latin typeface="+mn-lt"/>
              <a:ea typeface="+mn-ea"/>
              <a:cs typeface="+mn-cs"/>
            </a:rPr>
            <a:t>月</a:t>
          </a:r>
          <a:r>
            <a:rPr lang="en-US" altLang="ja-JP" sz="1100" b="0" i="0" u="none" strike="noStrike" baseline="0" smtClean="0">
              <a:solidFill>
                <a:schemeClr val="dk1"/>
              </a:solidFill>
              <a:latin typeface="+mn-lt"/>
              <a:ea typeface="+mn-ea"/>
              <a:cs typeface="+mn-cs"/>
            </a:rPr>
            <a:t>10</a:t>
          </a:r>
          <a:r>
            <a:rPr lang="ja-JP" altLang="en-US" sz="1100" b="0" i="0" u="none" strike="noStrike" baseline="0" smtClean="0">
              <a:solidFill>
                <a:schemeClr val="dk1"/>
              </a:solidFill>
              <a:latin typeface="+mn-lt"/>
              <a:ea typeface="+mn-ea"/>
              <a:cs typeface="+mn-cs"/>
            </a:rPr>
            <a:t>日までの豪雨による</a:t>
          </a:r>
          <a:r>
            <a:rPr kumimoji="1" lang="ja-JP" altLang="ja-JP" sz="1100">
              <a:solidFill>
                <a:schemeClr val="dk1"/>
              </a:solidFill>
              <a:effectLst/>
              <a:latin typeface="+mn-lt"/>
              <a:ea typeface="+mn-ea"/>
              <a:cs typeface="+mn-cs"/>
            </a:rPr>
            <a:t>災害復旧工事</a:t>
          </a:r>
          <a:r>
            <a:rPr kumimoji="1" lang="ja-JP" altLang="en-US" sz="1100">
              <a:solidFill>
                <a:schemeClr val="dk1"/>
              </a:solidFill>
              <a:effectLst/>
              <a:latin typeface="+mn-lt"/>
              <a:ea typeface="+mn-ea"/>
              <a:cs typeface="+mn-cs"/>
            </a:rPr>
            <a:t>が必要となったこと</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財政調整基金残高は、適切な財源確保と歳出の精査により、取崩しを回避しており、前年度から増となっている。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市町村民税</a:t>
          </a:r>
          <a:r>
            <a:rPr kumimoji="1" lang="ja-JP" altLang="ja-JP" sz="1100">
              <a:solidFill>
                <a:schemeClr val="dk1"/>
              </a:solidFill>
              <a:effectLst/>
              <a:latin typeface="+mn-lt"/>
              <a:ea typeface="+mn-ea"/>
              <a:cs typeface="+mn-cs"/>
            </a:rPr>
            <a:t>の減及び</a:t>
          </a:r>
          <a:r>
            <a:rPr kumimoji="1" lang="ja-JP" altLang="en-US" sz="1100">
              <a:solidFill>
                <a:schemeClr val="dk1"/>
              </a:solidFill>
              <a:effectLst/>
              <a:latin typeface="+mn-lt"/>
              <a:ea typeface="+mn-ea"/>
              <a:cs typeface="+mn-cs"/>
            </a:rPr>
            <a:t>人事院勧告による職員給等の</a:t>
          </a:r>
          <a:r>
            <a:rPr kumimoji="1" lang="ja-JP" altLang="ja-JP" sz="1100">
              <a:solidFill>
                <a:schemeClr val="dk1"/>
              </a:solidFill>
              <a:effectLst/>
              <a:latin typeface="+mn-lt"/>
              <a:ea typeface="+mn-ea"/>
              <a:cs typeface="+mn-cs"/>
            </a:rPr>
            <a:t>増により、実質収支額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減少しており、引き続き個別事業の取捨選択や事業費を精査するとともに、市税、使用料・手数料、財産収入等の自主財源の確保に努める。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全会計が黒字で推移しており、健全な状態にある。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下水道事業会計における高資本対策費に対する一般会計等からの繰出が令和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年度で終了したことにより、準元利償還金（公営企業分）が</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百万円減少したことによる。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a:t>
          </a:r>
          <a:r>
            <a:rPr kumimoji="1" lang="en-US" altLang="ja-JP" sz="1100">
              <a:solidFill>
                <a:schemeClr val="dk1"/>
              </a:solidFill>
              <a:effectLst/>
              <a:latin typeface="+mn-lt"/>
              <a:ea typeface="+mn-ea"/>
              <a:cs typeface="+mn-cs"/>
            </a:rPr>
            <a:t>5,625</a:t>
          </a:r>
          <a:r>
            <a:rPr kumimoji="1" lang="ja-JP" altLang="ja-JP" sz="1100">
              <a:solidFill>
                <a:schemeClr val="dk1"/>
              </a:solidFill>
              <a:effectLst/>
              <a:latin typeface="+mn-lt"/>
              <a:ea typeface="+mn-ea"/>
              <a:cs typeface="+mn-cs"/>
            </a:rPr>
            <a:t>百万円の減額となっている。これは、下水道事業会計における高資本対策費に対する一般会計等からの繰出</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年度で終了したことに伴い、下水道事業会計における元利償還金に対する一般会計等からの繰出金の負担割合が減少し、繰入見込額が減少した</a:t>
          </a:r>
          <a:r>
            <a:rPr kumimoji="1" lang="ja-JP" altLang="ja-JP" sz="1100">
              <a:solidFill>
                <a:schemeClr val="dk1"/>
              </a:solidFill>
              <a:effectLst/>
              <a:latin typeface="+mn-lt"/>
              <a:ea typeface="+mn-ea"/>
              <a:cs typeface="+mn-cs"/>
            </a:rPr>
            <a:t>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また、充当可能財源等については、前年度より</a:t>
          </a:r>
          <a:r>
            <a:rPr kumimoji="1" lang="en-US" altLang="ja-JP" sz="1100">
              <a:solidFill>
                <a:schemeClr val="dk1"/>
              </a:solidFill>
              <a:effectLst/>
              <a:latin typeface="+mn-lt"/>
              <a:ea typeface="+mn-ea"/>
              <a:cs typeface="+mn-cs"/>
            </a:rPr>
            <a:t>2,431</a:t>
          </a:r>
          <a:r>
            <a:rPr kumimoji="1" lang="ja-JP" altLang="ja-JP" sz="1100">
              <a:solidFill>
                <a:schemeClr val="dk1"/>
              </a:solidFill>
              <a:effectLst/>
              <a:latin typeface="+mn-lt"/>
              <a:ea typeface="+mn-ea"/>
              <a:cs typeface="+mn-cs"/>
            </a:rPr>
            <a:t>百万円の減となっており、将来負担比率の分子は</a:t>
          </a:r>
          <a:r>
            <a:rPr kumimoji="1" lang="en-US" altLang="ja-JP" sz="1100">
              <a:solidFill>
                <a:schemeClr val="dk1"/>
              </a:solidFill>
              <a:effectLst/>
              <a:latin typeface="+mn-lt"/>
              <a:ea typeface="+mn-ea"/>
              <a:cs typeface="+mn-cs"/>
            </a:rPr>
            <a:t>3,194</a:t>
          </a:r>
          <a:r>
            <a:rPr kumimoji="1" lang="ja-JP" altLang="ja-JP"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学ぶ力育成事業や</a:t>
          </a:r>
          <a:r>
            <a:rPr kumimoji="1" lang="ja-JP" altLang="en-US" sz="1100">
              <a:solidFill>
                <a:schemeClr val="dk1"/>
              </a:solidFill>
              <a:effectLst/>
              <a:latin typeface="+mn-lt"/>
              <a:ea typeface="+mn-ea"/>
              <a:cs typeface="+mn-cs"/>
            </a:rPr>
            <a:t>子ども・子育て支援事業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の財源</a:t>
          </a:r>
          <a:r>
            <a:rPr kumimoji="1" lang="ja-JP" altLang="ja-JP" sz="1100">
              <a:solidFill>
                <a:schemeClr val="dk1"/>
              </a:solidFill>
              <a:effectLst/>
              <a:latin typeface="+mn-lt"/>
              <a:ea typeface="+mn-ea"/>
              <a:cs typeface="+mn-cs"/>
            </a:rPr>
            <a:t>として、みはらふるさとゆめ基金から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百万円取り崩したが、ふるさと納税を</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百万円積み立てたほか、</a:t>
          </a:r>
          <a:r>
            <a:rPr kumimoji="1" lang="ja-JP" altLang="en-US" sz="1100">
              <a:solidFill>
                <a:schemeClr val="dk1"/>
              </a:solidFill>
              <a:effectLst/>
              <a:latin typeface="+mn-lt"/>
              <a:ea typeface="+mn-ea"/>
              <a:cs typeface="+mn-cs"/>
            </a:rPr>
            <a:t>元市民福祉会館及び元宮沖保育所の土地売払収入を大規模事業基金へ</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百万円積み立てたため、基金全体としては</a:t>
          </a:r>
          <a:r>
            <a:rPr kumimoji="1" lang="en-US" altLang="ja-JP" sz="1100">
              <a:solidFill>
                <a:schemeClr val="dk1"/>
              </a:solidFill>
              <a:effectLst/>
              <a:latin typeface="+mn-lt"/>
              <a:ea typeface="+mn-ea"/>
              <a:cs typeface="+mn-cs"/>
            </a:rPr>
            <a:t>587</a:t>
          </a:r>
          <a:r>
            <a:rPr kumimoji="1" lang="ja-JP" altLang="ja-JP" sz="1100">
              <a:solidFill>
                <a:schemeClr val="dk1"/>
              </a:solidFill>
              <a:effectLst/>
              <a:latin typeface="+mn-lt"/>
              <a:ea typeface="+mn-ea"/>
              <a:cs typeface="+mn-cs"/>
            </a:rPr>
            <a:t>百万円増額となった。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財政調整基金は災害等への備え等のため、今後も現状数値を維持する。</a:t>
          </a:r>
          <a:endParaRPr lang="ja-JP" altLang="ja-JP" sz="1400">
            <a:effectLst/>
          </a:endParaRPr>
        </a:p>
        <a:p>
          <a:r>
            <a:rPr kumimoji="1" lang="ja-JP" altLang="ja-JP" sz="1100">
              <a:solidFill>
                <a:schemeClr val="dk1"/>
              </a:solidFill>
              <a:effectLst/>
              <a:latin typeface="+mn-lt"/>
              <a:ea typeface="+mn-ea"/>
              <a:cs typeface="+mn-cs"/>
            </a:rPr>
            <a:t>　　減債基金、その他特定目的基金については、目的の必要に応じて取崩しを行う。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・合併特例基金　</a:t>
          </a:r>
          <a:endParaRPr lang="ja-JP" altLang="ja-JP" sz="1400">
            <a:effectLst/>
          </a:endParaRPr>
        </a:p>
        <a:p>
          <a:r>
            <a:rPr kumimoji="1" lang="ja-JP" altLang="ja-JP" sz="1100">
              <a:solidFill>
                <a:schemeClr val="dk1"/>
              </a:solidFill>
              <a:effectLst/>
              <a:latin typeface="+mn-lt"/>
              <a:ea typeface="+mn-ea"/>
              <a:cs typeface="+mn-cs"/>
            </a:rPr>
            <a:t>　　新市建設計画に位置付けられた事業に要する経費</a:t>
          </a:r>
          <a:endParaRPr lang="ja-JP" altLang="ja-JP" sz="1400">
            <a:effectLst/>
          </a:endParaRPr>
        </a:p>
        <a:p>
          <a:r>
            <a:rPr kumimoji="1" lang="ja-JP" altLang="ja-JP" sz="1100">
              <a:solidFill>
                <a:schemeClr val="dk1"/>
              </a:solidFill>
              <a:effectLst/>
              <a:latin typeface="+mn-lt"/>
              <a:ea typeface="+mn-ea"/>
              <a:cs typeface="+mn-cs"/>
            </a:rPr>
            <a:t>　・大規模事業基金</a:t>
          </a:r>
          <a:endParaRPr lang="ja-JP" altLang="ja-JP" sz="1400">
            <a:effectLst/>
          </a:endParaRPr>
        </a:p>
        <a:p>
          <a:r>
            <a:rPr kumimoji="1" lang="ja-JP" altLang="ja-JP" sz="1100">
              <a:solidFill>
                <a:schemeClr val="dk1"/>
              </a:solidFill>
              <a:effectLst/>
              <a:latin typeface="+mn-lt"/>
              <a:ea typeface="+mn-ea"/>
              <a:cs typeface="+mn-cs"/>
            </a:rPr>
            <a:t>　　市の発展の基盤となる大規模事業を円滑に推進するための経費</a:t>
          </a:r>
          <a:endParaRPr lang="ja-JP" altLang="ja-JP" sz="1400">
            <a:effectLst/>
          </a:endParaRPr>
        </a:p>
        <a:p>
          <a:r>
            <a:rPr kumimoji="1" lang="ja-JP" altLang="ja-JP" sz="1100">
              <a:solidFill>
                <a:schemeClr val="dk1"/>
              </a:solidFill>
              <a:effectLst/>
              <a:latin typeface="+mn-lt"/>
              <a:ea typeface="+mn-ea"/>
              <a:cs typeface="+mn-cs"/>
            </a:rPr>
            <a:t>　・地域共生基金</a:t>
          </a:r>
          <a:endParaRPr lang="ja-JP" altLang="ja-JP" sz="1400">
            <a:effectLst/>
          </a:endParaRPr>
        </a:p>
        <a:p>
          <a:r>
            <a:rPr kumimoji="1" lang="ja-JP" altLang="ja-JP" sz="1100">
              <a:solidFill>
                <a:schemeClr val="dk1"/>
              </a:solidFill>
              <a:effectLst/>
              <a:latin typeface="+mn-lt"/>
              <a:ea typeface="+mn-ea"/>
              <a:cs typeface="+mn-cs"/>
            </a:rPr>
            <a:t>　　地域共生社会の実現に向け、地域福祉の充実に資する施策を推進する経費</a:t>
          </a:r>
          <a:endParaRPr lang="ja-JP" altLang="ja-JP" sz="1400">
            <a:effectLst/>
          </a:endParaRPr>
        </a:p>
        <a:p>
          <a:r>
            <a:rPr kumimoji="1" lang="ja-JP" altLang="ja-JP" sz="1100">
              <a:solidFill>
                <a:schemeClr val="dk1"/>
              </a:solidFill>
              <a:effectLst/>
              <a:latin typeface="+mn-lt"/>
              <a:ea typeface="+mn-ea"/>
              <a:cs typeface="+mn-cs"/>
            </a:rPr>
            <a:t>　・みはらふるさと夢基金</a:t>
          </a:r>
          <a:endParaRPr lang="ja-JP" altLang="ja-JP" sz="1400">
            <a:effectLst/>
          </a:endParaRPr>
        </a:p>
        <a:p>
          <a:r>
            <a:rPr kumimoji="1" lang="ja-JP" altLang="ja-JP" sz="1100">
              <a:solidFill>
                <a:schemeClr val="dk1"/>
              </a:solidFill>
              <a:effectLst/>
              <a:latin typeface="+mn-lt"/>
              <a:ea typeface="+mn-ea"/>
              <a:cs typeface="+mn-cs"/>
            </a:rPr>
            <a:t>　　三原市の夢ある未来づくりに要する経費</a:t>
          </a:r>
          <a:endParaRPr lang="ja-JP" altLang="ja-JP" sz="1400">
            <a:effectLst/>
          </a:endParaRPr>
        </a:p>
        <a:p>
          <a:r>
            <a:rPr kumimoji="1" lang="ja-JP" altLang="ja-JP" sz="1100">
              <a:solidFill>
                <a:schemeClr val="dk1"/>
              </a:solidFill>
              <a:effectLst/>
              <a:latin typeface="+mn-lt"/>
              <a:ea typeface="+mn-ea"/>
              <a:cs typeface="+mn-cs"/>
            </a:rPr>
            <a:t>　・過疎地域持続的発展特別事業基金</a:t>
          </a:r>
          <a:endParaRPr lang="ja-JP" altLang="ja-JP" sz="1400">
            <a:effectLst/>
          </a:endParaRPr>
        </a:p>
        <a:p>
          <a:r>
            <a:rPr kumimoji="1" lang="ja-JP" altLang="ja-JP" sz="1100">
              <a:solidFill>
                <a:schemeClr val="dk1"/>
              </a:solidFill>
              <a:effectLst/>
              <a:latin typeface="+mn-lt"/>
              <a:ea typeface="+mn-ea"/>
              <a:cs typeface="+mn-cs"/>
            </a:rPr>
            <a:t>　　過疎地域の持続的発展に必要な施設整備や集落の維持・活性化等に要する経費</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・合併特例基金　預金利子を積み立てたことによる増額</a:t>
          </a:r>
          <a:endParaRPr lang="ja-JP" altLang="ja-JP" sz="1400">
            <a:effectLst/>
          </a:endParaRPr>
        </a:p>
        <a:p>
          <a:r>
            <a:rPr kumimoji="1" lang="ja-JP" altLang="ja-JP" sz="1100">
              <a:solidFill>
                <a:schemeClr val="dk1"/>
              </a:solidFill>
              <a:effectLst/>
              <a:latin typeface="+mn-lt"/>
              <a:ea typeface="+mn-ea"/>
              <a:cs typeface="+mn-cs"/>
            </a:rPr>
            <a:t>　・大規模事業基金　元市民福祉会館及び元宮沖保育所の土地売払収入</a:t>
          </a:r>
          <a:r>
            <a:rPr kumimoji="1" lang="ja-JP" altLang="en-US" sz="1100">
              <a:solidFill>
                <a:schemeClr val="dk1"/>
              </a:solidFill>
              <a:effectLst/>
              <a:latin typeface="+mn-lt"/>
              <a:ea typeface="+mn-ea"/>
              <a:cs typeface="+mn-cs"/>
            </a:rPr>
            <a:t>並びに</a:t>
          </a:r>
          <a:r>
            <a:rPr kumimoji="1" lang="ja-JP" altLang="ja-JP" sz="1100">
              <a:solidFill>
                <a:schemeClr val="dk1"/>
              </a:solidFill>
              <a:effectLst/>
              <a:latin typeface="+mn-lt"/>
              <a:ea typeface="+mn-ea"/>
              <a:cs typeface="+mn-cs"/>
            </a:rPr>
            <a:t>預金利子を積み立てたことによる増額　</a:t>
          </a:r>
          <a:endParaRPr lang="ja-JP" altLang="ja-JP" sz="1400">
            <a:effectLst/>
          </a:endParaRPr>
        </a:p>
        <a:p>
          <a:r>
            <a:rPr kumimoji="1" lang="ja-JP" altLang="ja-JP" sz="1100">
              <a:solidFill>
                <a:schemeClr val="dk1"/>
              </a:solidFill>
              <a:effectLst/>
              <a:latin typeface="+mn-lt"/>
              <a:ea typeface="+mn-ea"/>
              <a:cs typeface="+mn-cs"/>
            </a:rPr>
            <a:t>　・地域共生基金　</a:t>
          </a:r>
          <a:r>
            <a:rPr kumimoji="1" lang="ja-JP" altLang="en-US" sz="1100">
              <a:solidFill>
                <a:schemeClr val="dk1"/>
              </a:solidFill>
              <a:effectLst/>
              <a:latin typeface="+mn-lt"/>
              <a:ea typeface="+mn-ea"/>
              <a:cs typeface="+mn-cs"/>
            </a:rPr>
            <a:t>障害者就労推進事業、地域共生社会推進事業及びひきこもり支援ステーション事業の財源として取り崩したことによる減</a:t>
          </a:r>
          <a:r>
            <a:rPr kumimoji="1" lang="ja-JP" altLang="ja-JP" sz="1100">
              <a:solidFill>
                <a:schemeClr val="dk1"/>
              </a:solidFill>
              <a:effectLst/>
              <a:latin typeface="+mn-lt"/>
              <a:ea typeface="+mn-ea"/>
              <a:cs typeface="+mn-cs"/>
            </a:rPr>
            <a:t>額</a:t>
          </a:r>
          <a:endParaRPr lang="ja-JP" altLang="ja-JP" sz="1400">
            <a:effectLst/>
          </a:endParaRPr>
        </a:p>
        <a:p>
          <a:r>
            <a:rPr kumimoji="1" lang="ja-JP" altLang="ja-JP" sz="1100">
              <a:solidFill>
                <a:schemeClr val="dk1"/>
              </a:solidFill>
              <a:effectLst/>
              <a:latin typeface="+mn-lt"/>
              <a:ea typeface="+mn-ea"/>
              <a:cs typeface="+mn-cs"/>
            </a:rPr>
            <a:t>　・みはらふるさと夢基金　ふるさと納税を積み立てたことによる増額　</a:t>
          </a:r>
          <a:endParaRPr lang="ja-JP" altLang="ja-JP" sz="1400">
            <a:effectLst/>
          </a:endParaRPr>
        </a:p>
        <a:p>
          <a:r>
            <a:rPr kumimoji="1" lang="ja-JP" altLang="ja-JP" sz="1100">
              <a:solidFill>
                <a:schemeClr val="dk1"/>
              </a:solidFill>
              <a:effectLst/>
              <a:latin typeface="+mn-lt"/>
              <a:ea typeface="+mn-ea"/>
              <a:cs typeface="+mn-cs"/>
            </a:rPr>
            <a:t>　・過疎地域持続的発展特別事業基金　過疎対策事業債を積み立てたことによる増額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各事業の進捗状況を踏まえ、必要に応じて取崩しを行う。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預金利子を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百万円積み立てたことにより増額となった。</a:t>
          </a:r>
          <a:endParaRPr lang="ja-JP" altLang="ja-JP">
            <a:effectLst/>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災害等への備え等のため、今後も現状と同程度の数値を維持する。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臨時財政対策債償還基金費分を積み立てたことにより、前年度から</a:t>
          </a:r>
          <a:r>
            <a:rPr kumimoji="1" lang="en-US" altLang="ja-JP" sz="1100">
              <a:solidFill>
                <a:schemeClr val="dk1"/>
              </a:solidFill>
              <a:effectLst/>
              <a:latin typeface="+mn-lt"/>
              <a:ea typeface="+mn-ea"/>
              <a:cs typeface="+mn-cs"/>
            </a:rPr>
            <a:t>139</a:t>
          </a:r>
          <a:r>
            <a:rPr kumimoji="1" lang="ja-JP" altLang="en-US" sz="1100">
              <a:solidFill>
                <a:schemeClr val="dk1"/>
              </a:solidFill>
              <a:effectLst/>
              <a:latin typeface="+mn-lt"/>
              <a:ea typeface="+mn-ea"/>
              <a:cs typeface="+mn-cs"/>
            </a:rPr>
            <a:t>百万円増額となった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臨時財政対策債償還基金費分</a:t>
          </a:r>
          <a:r>
            <a:rPr kumimoji="1" lang="ja-JP" altLang="en-US"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年度及び令和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年度でそれぞれ</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百万円を取り崩す。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地方債の償還計画を踏まえ、必要に応じて取崩しを行う。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53738363</v>
      </c>
      <c r="BO4" s="371"/>
      <c r="BP4" s="371"/>
      <c r="BQ4" s="371"/>
      <c r="BR4" s="371"/>
      <c r="BS4" s="371"/>
      <c r="BT4" s="371"/>
      <c r="BU4" s="372"/>
      <c r="BV4" s="370">
        <v>54241529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4.5999999999999996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52646853</v>
      </c>
      <c r="BO5" s="408"/>
      <c r="BP5" s="408"/>
      <c r="BQ5" s="408"/>
      <c r="BR5" s="408"/>
      <c r="BS5" s="408"/>
      <c r="BT5" s="408"/>
      <c r="BU5" s="409"/>
      <c r="BV5" s="407">
        <v>52500075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95.4</v>
      </c>
      <c r="CU5" s="405"/>
      <c r="CV5" s="405"/>
      <c r="CW5" s="405"/>
      <c r="CX5" s="405"/>
      <c r="CY5" s="405"/>
      <c r="CZ5" s="405"/>
      <c r="DA5" s="406"/>
      <c r="DB5" s="404">
        <v>95.2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1091510</v>
      </c>
      <c r="BO6" s="408"/>
      <c r="BP6" s="408"/>
      <c r="BQ6" s="408"/>
      <c r="BR6" s="408"/>
      <c r="BS6" s="408"/>
      <c r="BT6" s="408"/>
      <c r="BU6" s="409"/>
      <c r="BV6" s="407">
        <v>1741454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275404</v>
      </c>
      <c r="BO7" s="408"/>
      <c r="BP7" s="408"/>
      <c r="BQ7" s="408"/>
      <c r="BR7" s="408"/>
      <c r="BS7" s="408"/>
      <c r="BT7" s="408"/>
      <c r="BU7" s="409"/>
      <c r="BV7" s="407">
        <v>489895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27544659</v>
      </c>
      <c r="CU7" s="408"/>
      <c r="CV7" s="408"/>
      <c r="CW7" s="408"/>
      <c r="CX7" s="408"/>
      <c r="CY7" s="408"/>
      <c r="CZ7" s="408"/>
      <c r="DA7" s="409"/>
      <c r="DB7" s="407">
        <v>27427814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816106</v>
      </c>
      <c r="BO8" s="408"/>
      <c r="BP8" s="408"/>
      <c r="BQ8" s="408"/>
      <c r="BR8" s="408"/>
      <c r="BS8" s="408"/>
      <c r="BT8" s="408"/>
      <c r="BU8" s="409"/>
      <c r="BV8" s="407">
        <v>1251559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0.53</v>
      </c>
      <c r="CU8" s="448"/>
      <c r="CV8" s="448"/>
      <c r="CW8" s="448"/>
      <c r="CX8" s="448"/>
      <c r="CY8" s="448"/>
      <c r="CZ8" s="448"/>
      <c r="DA8" s="449"/>
      <c r="DB8" s="447">
        <v>0.54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90573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-435453</v>
      </c>
      <c r="BO9" s="408"/>
      <c r="BP9" s="408"/>
      <c r="BQ9" s="408"/>
      <c r="BR9" s="408"/>
      <c r="BS9" s="408"/>
      <c r="BT9" s="408"/>
      <c r="BU9" s="409"/>
      <c r="BV9" s="407">
        <v>-1210441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21.9</v>
      </c>
      <c r="CU9" s="405"/>
      <c r="CV9" s="405"/>
      <c r="CW9" s="405"/>
      <c r="CX9" s="405"/>
      <c r="CY9" s="405"/>
      <c r="CZ9" s="405"/>
      <c r="DA9" s="406"/>
      <c r="DB9" s="404">
        <v>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96194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4479</v>
      </c>
      <c r="BO10" s="408"/>
      <c r="BP10" s="408"/>
      <c r="BQ10" s="408"/>
      <c r="BR10" s="408"/>
      <c r="BS10" s="408"/>
      <c r="BT10" s="408"/>
      <c r="BU10" s="409"/>
      <c r="BV10" s="407">
        <v>803870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1004492</v>
      </c>
      <c r="BO11" s="408"/>
      <c r="BP11" s="408"/>
      <c r="BQ11" s="408"/>
      <c r="BR11" s="408"/>
      <c r="BS11" s="408"/>
      <c r="BT11" s="408"/>
      <c r="BU11" s="409"/>
      <c r="BV11" s="407">
        <v>669339</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88128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85509</v>
      </c>
      <c r="S13" s="492"/>
      <c r="T13" s="492"/>
      <c r="U13" s="492"/>
      <c r="V13" s="493"/>
      <c r="W13" s="423" t="s">
        <v>131</v>
      </c>
      <c r="X13" s="424"/>
      <c r="Y13" s="424"/>
      <c r="Z13" s="424"/>
      <c r="AA13" s="424"/>
      <c r="AB13" s="414"/>
      <c r="AC13" s="458">
        <v>2238</v>
      </c>
      <c r="AD13" s="459"/>
      <c r="AE13" s="459"/>
      <c r="AF13" s="459"/>
      <c r="AG13" s="501"/>
      <c r="AH13" s="458">
        <v>2386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573518</v>
      </c>
      <c r="BO13" s="408"/>
      <c r="BP13" s="408"/>
      <c r="BQ13" s="408"/>
      <c r="BR13" s="408"/>
      <c r="BS13" s="408"/>
      <c r="BT13" s="408"/>
      <c r="BU13" s="409"/>
      <c r="BV13" s="407">
        <v>262768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89154</v>
      </c>
      <c r="S14" s="492"/>
      <c r="T14" s="492"/>
      <c r="U14" s="492"/>
      <c r="V14" s="493"/>
      <c r="W14" s="397"/>
      <c r="X14" s="398"/>
      <c r="Y14" s="398"/>
      <c r="Z14" s="398"/>
      <c r="AA14" s="398"/>
      <c r="AB14" s="387"/>
      <c r="AC14" s="494">
        <v>5.4</v>
      </c>
      <c r="AD14" s="495"/>
      <c r="AE14" s="495"/>
      <c r="AF14" s="495"/>
      <c r="AG14" s="496"/>
      <c r="AH14" s="494">
        <v>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11.4</v>
      </c>
      <c r="CU14" s="506"/>
      <c r="CV14" s="506"/>
      <c r="CW14" s="506"/>
      <c r="CX14" s="506"/>
      <c r="CY14" s="506"/>
      <c r="CZ14" s="506"/>
      <c r="DA14" s="507"/>
      <c r="DB14" s="505">
        <v>26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86923</v>
      </c>
      <c r="S15" s="492"/>
      <c r="T15" s="492"/>
      <c r="U15" s="492"/>
      <c r="V15" s="493"/>
      <c r="W15" s="423" t="s">
        <v>137</v>
      </c>
      <c r="X15" s="424"/>
      <c r="Y15" s="424"/>
      <c r="Z15" s="424"/>
      <c r="AA15" s="424"/>
      <c r="AB15" s="414"/>
      <c r="AC15" s="458">
        <v>12606</v>
      </c>
      <c r="AD15" s="459"/>
      <c r="AE15" s="459"/>
      <c r="AF15" s="459"/>
      <c r="AG15" s="501"/>
      <c r="AH15" s="458">
        <v>13304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12740475</v>
      </c>
      <c r="BO15" s="371"/>
      <c r="BP15" s="371"/>
      <c r="BQ15" s="371"/>
      <c r="BR15" s="371"/>
      <c r="BS15" s="371"/>
      <c r="BT15" s="371"/>
      <c r="BU15" s="372"/>
      <c r="BV15" s="370">
        <v>12796066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30.7</v>
      </c>
      <c r="AD16" s="495"/>
      <c r="AE16" s="495"/>
      <c r="AF16" s="495"/>
      <c r="AG16" s="496"/>
      <c r="AH16" s="494">
        <v>31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24022823</v>
      </c>
      <c r="BO16" s="408"/>
      <c r="BP16" s="408"/>
      <c r="BQ16" s="408"/>
      <c r="BR16" s="408"/>
      <c r="BS16" s="408"/>
      <c r="BT16" s="408"/>
      <c r="BU16" s="409"/>
      <c r="BV16" s="407">
        <v>23510298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26267</v>
      </c>
      <c r="AD17" s="459"/>
      <c r="AE17" s="459"/>
      <c r="AF17" s="459"/>
      <c r="AG17" s="501"/>
      <c r="AH17" s="458">
        <v>27247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16096183</v>
      </c>
      <c r="BO17" s="408"/>
      <c r="BP17" s="408"/>
      <c r="BQ17" s="408"/>
      <c r="BR17" s="408"/>
      <c r="BS17" s="408"/>
      <c r="BT17" s="408"/>
      <c r="BU17" s="409"/>
      <c r="BV17" s="407">
        <v>16241078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471.51</v>
      </c>
      <c r="M18" s="531"/>
      <c r="N18" s="531"/>
      <c r="O18" s="531"/>
      <c r="P18" s="531"/>
      <c r="Q18" s="531"/>
      <c r="R18" s="532"/>
      <c r="S18" s="532"/>
      <c r="T18" s="532"/>
      <c r="U18" s="532"/>
      <c r="V18" s="533"/>
      <c r="W18" s="425"/>
      <c r="X18" s="426"/>
      <c r="Y18" s="426"/>
      <c r="Z18" s="426"/>
      <c r="AA18" s="426"/>
      <c r="AB18" s="417"/>
      <c r="AC18" s="534">
        <v>63.9</v>
      </c>
      <c r="AD18" s="535"/>
      <c r="AE18" s="535"/>
      <c r="AF18" s="535"/>
      <c r="AG18" s="536"/>
      <c r="AH18" s="534">
        <v>63.5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26695075</v>
      </c>
      <c r="BO18" s="408"/>
      <c r="BP18" s="408"/>
      <c r="BQ18" s="408"/>
      <c r="BR18" s="408"/>
      <c r="BS18" s="408"/>
      <c r="BT18" s="408"/>
      <c r="BU18" s="409"/>
      <c r="BV18" s="407">
        <v>26307252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34486981</v>
      </c>
      <c r="BO19" s="408"/>
      <c r="BP19" s="408"/>
      <c r="BQ19" s="408"/>
      <c r="BR19" s="408"/>
      <c r="BS19" s="408"/>
      <c r="BT19" s="408"/>
      <c r="BU19" s="409"/>
      <c r="BV19" s="407">
        <v>34413762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39091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57991193</v>
      </c>
      <c r="BO22" s="371"/>
      <c r="BP22" s="371"/>
      <c r="BQ22" s="371"/>
      <c r="BR22" s="371"/>
      <c r="BS22" s="371"/>
      <c r="BT22" s="371"/>
      <c r="BU22" s="372"/>
      <c r="BV22" s="370">
        <v>61167320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39454673</v>
      </c>
      <c r="BO23" s="408"/>
      <c r="BP23" s="408"/>
      <c r="BQ23" s="408"/>
      <c r="BR23" s="408"/>
      <c r="BS23" s="408"/>
      <c r="BT23" s="408"/>
      <c r="BU23" s="409"/>
      <c r="BV23" s="407">
        <v>41367455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9430</v>
      </c>
      <c r="R24" s="459"/>
      <c r="S24" s="459"/>
      <c r="T24" s="459"/>
      <c r="U24" s="459"/>
      <c r="V24" s="501"/>
      <c r="W24" s="553"/>
      <c r="X24" s="554"/>
      <c r="Y24" s="555"/>
      <c r="Z24" s="457" t="s">
        <v>162</v>
      </c>
      <c r="AA24" s="437"/>
      <c r="AB24" s="437"/>
      <c r="AC24" s="437"/>
      <c r="AD24" s="437"/>
      <c r="AE24" s="437"/>
      <c r="AF24" s="437"/>
      <c r="AG24" s="438"/>
      <c r="AH24" s="458">
        <v>843</v>
      </c>
      <c r="AI24" s="459"/>
      <c r="AJ24" s="459"/>
      <c r="AK24" s="459"/>
      <c r="AL24" s="501"/>
      <c r="AM24" s="458">
        <v>2671467</v>
      </c>
      <c r="AN24" s="459"/>
      <c r="AO24" s="459"/>
      <c r="AP24" s="459"/>
      <c r="AQ24" s="459"/>
      <c r="AR24" s="501"/>
      <c r="AS24" s="458">
        <v>3169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42409665</v>
      </c>
      <c r="BO24" s="408"/>
      <c r="BP24" s="408"/>
      <c r="BQ24" s="408"/>
      <c r="BR24" s="408"/>
      <c r="BS24" s="408"/>
      <c r="BT24" s="408"/>
      <c r="BU24" s="409"/>
      <c r="BV24" s="407">
        <v>43868591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7440</v>
      </c>
      <c r="R25" s="459"/>
      <c r="S25" s="459"/>
      <c r="T25" s="459"/>
      <c r="U25" s="459"/>
      <c r="V25" s="501"/>
      <c r="W25" s="553"/>
      <c r="X25" s="554"/>
      <c r="Y25" s="555"/>
      <c r="Z25" s="457" t="s">
        <v>165</v>
      </c>
      <c r="AA25" s="437"/>
      <c r="AB25" s="437"/>
      <c r="AC25" s="437"/>
      <c r="AD25" s="437"/>
      <c r="AE25" s="437"/>
      <c r="AF25" s="437"/>
      <c r="AG25" s="438"/>
      <c r="AH25" s="458">
        <v>166</v>
      </c>
      <c r="AI25" s="459"/>
      <c r="AJ25" s="459"/>
      <c r="AK25" s="459"/>
      <c r="AL25" s="501"/>
      <c r="AM25" s="458">
        <v>531864</v>
      </c>
      <c r="AN25" s="459"/>
      <c r="AO25" s="459"/>
      <c r="AP25" s="459"/>
      <c r="AQ25" s="459"/>
      <c r="AR25" s="501"/>
      <c r="AS25" s="458">
        <v>3204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4276270</v>
      </c>
      <c r="BO25" s="371"/>
      <c r="BP25" s="371"/>
      <c r="BQ25" s="371"/>
      <c r="BR25" s="371"/>
      <c r="BS25" s="371"/>
      <c r="BT25" s="371"/>
      <c r="BU25" s="372"/>
      <c r="BV25" s="370">
        <v>5843762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6500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55641</v>
      </c>
      <c r="AN26" s="459"/>
      <c r="AO26" s="459"/>
      <c r="AP26" s="459"/>
      <c r="AQ26" s="459"/>
      <c r="AR26" s="501"/>
      <c r="AS26" s="458">
        <v>3273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32</v>
      </c>
      <c r="AI27" s="459"/>
      <c r="AJ27" s="459"/>
      <c r="AK27" s="459"/>
      <c r="AL27" s="501"/>
      <c r="AM27" s="458">
        <v>101888</v>
      </c>
      <c r="AN27" s="459"/>
      <c r="AO27" s="459"/>
      <c r="AP27" s="459"/>
      <c r="AQ27" s="459"/>
      <c r="AR27" s="501"/>
      <c r="AS27" s="458">
        <v>3184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4750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6987349</v>
      </c>
      <c r="BO28" s="371"/>
      <c r="BP28" s="371"/>
      <c r="BQ28" s="371"/>
      <c r="BR28" s="371"/>
      <c r="BS28" s="371"/>
      <c r="BT28" s="371"/>
      <c r="BU28" s="372"/>
      <c r="BV28" s="370">
        <v>6982870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23</v>
      </c>
      <c r="M29" s="459"/>
      <c r="N29" s="459"/>
      <c r="O29" s="459"/>
      <c r="P29" s="501"/>
      <c r="Q29" s="458">
        <v>4280</v>
      </c>
      <c r="R29" s="459"/>
      <c r="S29" s="459"/>
      <c r="T29" s="459"/>
      <c r="U29" s="459"/>
      <c r="V29" s="501"/>
      <c r="W29" s="556"/>
      <c r="X29" s="557"/>
      <c r="Y29" s="558"/>
      <c r="Z29" s="457" t="s">
        <v>177</v>
      </c>
      <c r="AA29" s="437"/>
      <c r="AB29" s="437"/>
      <c r="AC29" s="437"/>
      <c r="AD29" s="437"/>
      <c r="AE29" s="437"/>
      <c r="AF29" s="437"/>
      <c r="AG29" s="438"/>
      <c r="AH29" s="458">
        <v>875</v>
      </c>
      <c r="AI29" s="459"/>
      <c r="AJ29" s="459"/>
      <c r="AK29" s="459"/>
      <c r="AL29" s="501"/>
      <c r="AM29" s="458">
        <v>2773355</v>
      </c>
      <c r="AN29" s="459"/>
      <c r="AO29" s="459"/>
      <c r="AP29" s="459"/>
      <c r="AQ29" s="459"/>
      <c r="AR29" s="501"/>
      <c r="AS29" s="458">
        <v>3170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1314040</v>
      </c>
      <c r="BO29" s="408"/>
      <c r="BP29" s="408"/>
      <c r="BQ29" s="408"/>
      <c r="BR29" s="408"/>
      <c r="BS29" s="408"/>
      <c r="BT29" s="408"/>
      <c r="BU29" s="409"/>
      <c r="BV29" s="407">
        <v>1175288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7941969</v>
      </c>
      <c r="BO30" s="527"/>
      <c r="BP30" s="527"/>
      <c r="BQ30" s="527"/>
      <c r="BR30" s="527"/>
      <c r="BS30" s="527"/>
      <c r="BT30" s="527"/>
      <c r="BU30" s="528"/>
      <c r="BV30" s="526">
        <v>7497716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IF('各会計、関係団体の財政状況及び健全化判断比率'!B33="","",'各会計、関係団体の財政状況及び健全化判断比率'!B33)</f>
        <v>下水道事業会計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IF('各会計、関係団体の財政状況及び健全化判断比率'!B34="","",'各会計、関係団体の財政状況及び健全化判断比率'!B34)</f>
        <v>土地区画整理事業特別会計（特別会計）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一般財団法人 みはら文化芸術財団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ケーブルネットワーク事業特別会計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国民健康保険（直営診療施設勘定）特別会計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株式会社 FMみはら</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公共用地先行取得事業特別会計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三原広域市町村圏事務組合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港湾事業特別会計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広島中部台地土地改良施設管理組合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土地区画整理事業特別会計（一般会計）</v>
      </c>
      <c r="F38" s="598"/>
      <c r="G38" s="598"/>
      <c r="H38" s="598"/>
      <c r="I38" s="598"/>
      <c r="J38" s="598"/>
      <c r="K38" s="598"/>
      <c r="L38" s="598"/>
      <c r="M38" s="598"/>
      <c r="N38" s="598"/>
      <c r="O38" s="598"/>
      <c r="P38" s="598"/>
      <c r="Q38" s="598"/>
      <c r="R38" s="598"/>
      <c r="S38" s="598"/>
      <c r="T38" s="181"/>
      <c r="U38" s="597">
        <f t="shared" si="4"/>
        <v>10</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世羅中央病院企業団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広島県市町総合事務組合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広島県水道広域連合企業団（水道事業会計）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広島県水道広域連合企業団（工業用水道事業会計）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g9K3vkh9DwGUXcyOhjdd4tHA8yoJgnOz43aRMRTp+mQ9BD5nvqBiRD4Lz0KLBskpjYS0BUEalK6luYqDZBufw==" saltValue="00UW9aGthDZRKURcD+JP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13728287</v>
      </c>
      <c r="S5" s="613"/>
      <c r="T5" s="613"/>
      <c r="U5" s="613"/>
      <c r="V5" s="613"/>
      <c r="W5" s="613"/>
      <c r="X5" s="613"/>
      <c r="Y5" s="614"/>
      <c r="Z5" s="615">
        <v>25.5</v>
      </c>
      <c r="AA5" s="615"/>
      <c r="AB5" s="615"/>
      <c r="AC5" s="615"/>
      <c r="AD5" s="616">
        <v>12967638</v>
      </c>
      <c r="AE5" s="616"/>
      <c r="AF5" s="616"/>
      <c r="AG5" s="616"/>
      <c r="AH5" s="616"/>
      <c r="AI5" s="616"/>
      <c r="AJ5" s="616"/>
      <c r="AK5" s="616"/>
      <c r="AL5" s="617">
        <v>46.7</v>
      </c>
      <c r="AM5" s="618"/>
      <c r="AN5" s="618"/>
      <c r="AO5" s="619"/>
      <c r="AP5" s="609" t="s">
        <v>216</v>
      </c>
      <c r="AQ5" s="610"/>
      <c r="AR5" s="610"/>
      <c r="AS5" s="610"/>
      <c r="AT5" s="610"/>
      <c r="AU5" s="610"/>
      <c r="AV5" s="610"/>
      <c r="AW5" s="610"/>
      <c r="AX5" s="610"/>
      <c r="AY5" s="610"/>
      <c r="AZ5" s="610"/>
      <c r="BA5" s="610"/>
      <c r="BB5" s="610"/>
      <c r="BC5" s="610"/>
      <c r="BD5" s="610"/>
      <c r="BE5" s="610"/>
      <c r="BF5" s="611"/>
      <c r="BG5" s="623">
        <v>12967292</v>
      </c>
      <c r="BH5" s="624"/>
      <c r="BI5" s="624"/>
      <c r="BJ5" s="624"/>
      <c r="BK5" s="624"/>
      <c r="BL5" s="624"/>
      <c r="BM5" s="624"/>
      <c r="BN5" s="625"/>
      <c r="BO5" s="626">
        <v>94.5</v>
      </c>
      <c r="BP5" s="626"/>
      <c r="BQ5" s="626"/>
      <c r="BR5" s="626"/>
      <c r="BS5" s="627">
        <v>179576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542489</v>
      </c>
      <c r="S6" s="624"/>
      <c r="T6" s="624"/>
      <c r="U6" s="624"/>
      <c r="V6" s="624"/>
      <c r="W6" s="624"/>
      <c r="X6" s="624"/>
      <c r="Y6" s="625"/>
      <c r="Z6" s="626">
        <v>1</v>
      </c>
      <c r="AA6" s="626"/>
      <c r="AB6" s="626"/>
      <c r="AC6" s="626"/>
      <c r="AD6" s="627">
        <v>542489</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12967292</v>
      </c>
      <c r="BH6" s="624"/>
      <c r="BI6" s="624"/>
      <c r="BJ6" s="624"/>
      <c r="BK6" s="624"/>
      <c r="BL6" s="624"/>
      <c r="BM6" s="624"/>
      <c r="BN6" s="625"/>
      <c r="BO6" s="626">
        <v>94.5</v>
      </c>
      <c r="BP6" s="626"/>
      <c r="BQ6" s="626"/>
      <c r="BR6" s="626"/>
      <c r="BS6" s="627">
        <v>179576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311375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311375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5139</v>
      </c>
      <c r="S7" s="624"/>
      <c r="T7" s="624"/>
      <c r="U7" s="624"/>
      <c r="V7" s="624"/>
      <c r="W7" s="624"/>
      <c r="X7" s="624"/>
      <c r="Y7" s="625"/>
      <c r="Z7" s="626">
        <v>0</v>
      </c>
      <c r="AA7" s="626"/>
      <c r="AB7" s="626"/>
      <c r="AC7" s="626"/>
      <c r="AD7" s="627">
        <v>5139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5131449</v>
      </c>
      <c r="BH7" s="624"/>
      <c r="BI7" s="624"/>
      <c r="BJ7" s="624"/>
      <c r="BK7" s="624"/>
      <c r="BL7" s="624"/>
      <c r="BM7" s="624"/>
      <c r="BN7" s="625"/>
      <c r="BO7" s="626">
        <v>37.4</v>
      </c>
      <c r="BP7" s="626"/>
      <c r="BQ7" s="626"/>
      <c r="BR7" s="626"/>
      <c r="BS7" s="627">
        <v>179576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7069194</v>
      </c>
      <c r="CS7" s="624"/>
      <c r="CT7" s="624"/>
      <c r="CU7" s="624"/>
      <c r="CV7" s="624"/>
      <c r="CW7" s="624"/>
      <c r="CX7" s="624"/>
      <c r="CY7" s="625"/>
      <c r="CZ7" s="626">
        <v>13.4</v>
      </c>
      <c r="DA7" s="626"/>
      <c r="DB7" s="626"/>
      <c r="DC7" s="626"/>
      <c r="DD7" s="632">
        <v>1190484</v>
      </c>
      <c r="DE7" s="624"/>
      <c r="DF7" s="624"/>
      <c r="DG7" s="624"/>
      <c r="DH7" s="624"/>
      <c r="DI7" s="624"/>
      <c r="DJ7" s="624"/>
      <c r="DK7" s="624"/>
      <c r="DL7" s="624"/>
      <c r="DM7" s="624"/>
      <c r="DN7" s="624"/>
      <c r="DO7" s="624"/>
      <c r="DP7" s="625"/>
      <c r="DQ7" s="632">
        <v>4928659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66329</v>
      </c>
      <c r="S8" s="624"/>
      <c r="T8" s="624"/>
      <c r="U8" s="624"/>
      <c r="V8" s="624"/>
      <c r="W8" s="624"/>
      <c r="X8" s="624"/>
      <c r="Y8" s="625"/>
      <c r="Z8" s="626">
        <v>0.1</v>
      </c>
      <c r="AA8" s="626"/>
      <c r="AB8" s="626"/>
      <c r="AC8" s="626"/>
      <c r="AD8" s="627">
        <v>66329</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154754</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17484244</v>
      </c>
      <c r="CS8" s="624"/>
      <c r="CT8" s="624"/>
      <c r="CU8" s="624"/>
      <c r="CV8" s="624"/>
      <c r="CW8" s="624"/>
      <c r="CX8" s="624"/>
      <c r="CY8" s="625"/>
      <c r="CZ8" s="626">
        <v>33.200000000000003</v>
      </c>
      <c r="DA8" s="626"/>
      <c r="DB8" s="626"/>
      <c r="DC8" s="626"/>
      <c r="DD8" s="632">
        <v>240737</v>
      </c>
      <c r="DE8" s="624"/>
      <c r="DF8" s="624"/>
      <c r="DG8" s="624"/>
      <c r="DH8" s="624"/>
      <c r="DI8" s="624"/>
      <c r="DJ8" s="624"/>
      <c r="DK8" s="624"/>
      <c r="DL8" s="624"/>
      <c r="DM8" s="624"/>
      <c r="DN8" s="624"/>
      <c r="DO8" s="624"/>
      <c r="DP8" s="625"/>
      <c r="DQ8" s="632">
        <v>9842361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73080</v>
      </c>
      <c r="S9" s="624"/>
      <c r="T9" s="624"/>
      <c r="U9" s="624"/>
      <c r="V9" s="624"/>
      <c r="W9" s="624"/>
      <c r="X9" s="624"/>
      <c r="Y9" s="625"/>
      <c r="Z9" s="626">
        <v>0.1</v>
      </c>
      <c r="AA9" s="626"/>
      <c r="AB9" s="626"/>
      <c r="AC9" s="626"/>
      <c r="AD9" s="627">
        <v>73080</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4064966</v>
      </c>
      <c r="BH9" s="624"/>
      <c r="BI9" s="624"/>
      <c r="BJ9" s="624"/>
      <c r="BK9" s="624"/>
      <c r="BL9" s="624"/>
      <c r="BM9" s="624"/>
      <c r="BN9" s="625"/>
      <c r="BO9" s="626">
        <v>29.6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3495309</v>
      </c>
      <c r="CS9" s="624"/>
      <c r="CT9" s="624"/>
      <c r="CU9" s="624"/>
      <c r="CV9" s="624"/>
      <c r="CW9" s="624"/>
      <c r="CX9" s="624"/>
      <c r="CY9" s="625"/>
      <c r="CZ9" s="626">
        <v>6.6</v>
      </c>
      <c r="DA9" s="626"/>
      <c r="DB9" s="626"/>
      <c r="DC9" s="626"/>
      <c r="DD9" s="632">
        <v>96678</v>
      </c>
      <c r="DE9" s="624"/>
      <c r="DF9" s="624"/>
      <c r="DG9" s="624"/>
      <c r="DH9" s="624"/>
      <c r="DI9" s="624"/>
      <c r="DJ9" s="624"/>
      <c r="DK9" s="624"/>
      <c r="DL9" s="624"/>
      <c r="DM9" s="624"/>
      <c r="DN9" s="624"/>
      <c r="DO9" s="624"/>
      <c r="DP9" s="625"/>
      <c r="DQ9" s="632">
        <v>2618023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284567</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375276</v>
      </c>
      <c r="CS10" s="624"/>
      <c r="CT10" s="624"/>
      <c r="CU10" s="624"/>
      <c r="CV10" s="624"/>
      <c r="CW10" s="624"/>
      <c r="CX10" s="624"/>
      <c r="CY10" s="625"/>
      <c r="CZ10" s="626">
        <v>0.7</v>
      </c>
      <c r="DA10" s="626"/>
      <c r="DB10" s="626"/>
      <c r="DC10" s="626"/>
      <c r="DD10" s="632" t="s">
        <v>122</v>
      </c>
      <c r="DE10" s="624"/>
      <c r="DF10" s="624"/>
      <c r="DG10" s="624"/>
      <c r="DH10" s="624"/>
      <c r="DI10" s="624"/>
      <c r="DJ10" s="624"/>
      <c r="DK10" s="624"/>
      <c r="DL10" s="624"/>
      <c r="DM10" s="624"/>
      <c r="DN10" s="624"/>
      <c r="DO10" s="624"/>
      <c r="DP10" s="625"/>
      <c r="DQ10" s="632">
        <v>125121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2236478</v>
      </c>
      <c r="S11" s="624"/>
      <c r="T11" s="624"/>
      <c r="U11" s="624"/>
      <c r="V11" s="624"/>
      <c r="W11" s="624"/>
      <c r="X11" s="624"/>
      <c r="Y11" s="625"/>
      <c r="Z11" s="628">
        <v>4.2</v>
      </c>
      <c r="AA11" s="629"/>
      <c r="AB11" s="629"/>
      <c r="AC11" s="635"/>
      <c r="AD11" s="632">
        <v>2236478</v>
      </c>
      <c r="AE11" s="624"/>
      <c r="AF11" s="624"/>
      <c r="AG11" s="624"/>
      <c r="AH11" s="624"/>
      <c r="AI11" s="624"/>
      <c r="AJ11" s="624"/>
      <c r="AK11" s="625"/>
      <c r="AL11" s="628">
        <v>8.1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627162</v>
      </c>
      <c r="BH11" s="624"/>
      <c r="BI11" s="624"/>
      <c r="BJ11" s="624"/>
      <c r="BK11" s="624"/>
      <c r="BL11" s="624"/>
      <c r="BM11" s="624"/>
      <c r="BN11" s="625"/>
      <c r="BO11" s="626">
        <v>4.5999999999999996</v>
      </c>
      <c r="BP11" s="626"/>
      <c r="BQ11" s="626"/>
      <c r="BR11" s="626"/>
      <c r="BS11" s="627">
        <v>179576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1144252</v>
      </c>
      <c r="CS11" s="624"/>
      <c r="CT11" s="624"/>
      <c r="CU11" s="624"/>
      <c r="CV11" s="624"/>
      <c r="CW11" s="624"/>
      <c r="CX11" s="624"/>
      <c r="CY11" s="625"/>
      <c r="CZ11" s="626">
        <v>2.2000000000000002</v>
      </c>
      <c r="DA11" s="626"/>
      <c r="DB11" s="626"/>
      <c r="DC11" s="626"/>
      <c r="DD11" s="632">
        <v>253808</v>
      </c>
      <c r="DE11" s="624"/>
      <c r="DF11" s="624"/>
      <c r="DG11" s="624"/>
      <c r="DH11" s="624"/>
      <c r="DI11" s="624"/>
      <c r="DJ11" s="624"/>
      <c r="DK11" s="624"/>
      <c r="DL11" s="624"/>
      <c r="DM11" s="624"/>
      <c r="DN11" s="624"/>
      <c r="DO11" s="624"/>
      <c r="DP11" s="625"/>
      <c r="DQ11" s="632">
        <v>596148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122138</v>
      </c>
      <c r="S12" s="624"/>
      <c r="T12" s="624"/>
      <c r="U12" s="624"/>
      <c r="V12" s="624"/>
      <c r="W12" s="624"/>
      <c r="X12" s="624"/>
      <c r="Y12" s="625"/>
      <c r="Z12" s="626">
        <v>0.2</v>
      </c>
      <c r="AA12" s="626"/>
      <c r="AB12" s="626"/>
      <c r="AC12" s="626"/>
      <c r="AD12" s="627">
        <v>122138</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6862583</v>
      </c>
      <c r="BH12" s="624"/>
      <c r="BI12" s="624"/>
      <c r="BJ12" s="624"/>
      <c r="BK12" s="624"/>
      <c r="BL12" s="624"/>
      <c r="BM12" s="624"/>
      <c r="BN12" s="625"/>
      <c r="BO12" s="626">
        <v>50</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1811478</v>
      </c>
      <c r="CS12" s="624"/>
      <c r="CT12" s="624"/>
      <c r="CU12" s="624"/>
      <c r="CV12" s="624"/>
      <c r="CW12" s="624"/>
      <c r="CX12" s="624"/>
      <c r="CY12" s="625"/>
      <c r="CZ12" s="626">
        <v>3.4</v>
      </c>
      <c r="DA12" s="626"/>
      <c r="DB12" s="626"/>
      <c r="DC12" s="626"/>
      <c r="DD12" s="632">
        <v>18990</v>
      </c>
      <c r="DE12" s="624"/>
      <c r="DF12" s="624"/>
      <c r="DG12" s="624"/>
      <c r="DH12" s="624"/>
      <c r="DI12" s="624"/>
      <c r="DJ12" s="624"/>
      <c r="DK12" s="624"/>
      <c r="DL12" s="624"/>
      <c r="DM12" s="624"/>
      <c r="DN12" s="624"/>
      <c r="DO12" s="624"/>
      <c r="DP12" s="625"/>
      <c r="DQ12" s="632">
        <v>590470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6692149</v>
      </c>
      <c r="BH13" s="624"/>
      <c r="BI13" s="624"/>
      <c r="BJ13" s="624"/>
      <c r="BK13" s="624"/>
      <c r="BL13" s="624"/>
      <c r="BM13" s="624"/>
      <c r="BN13" s="625"/>
      <c r="BO13" s="626">
        <v>48.7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6307311</v>
      </c>
      <c r="CS13" s="624"/>
      <c r="CT13" s="624"/>
      <c r="CU13" s="624"/>
      <c r="CV13" s="624"/>
      <c r="CW13" s="624"/>
      <c r="CX13" s="624"/>
      <c r="CY13" s="625"/>
      <c r="CZ13" s="626">
        <v>12</v>
      </c>
      <c r="DA13" s="626"/>
      <c r="DB13" s="626"/>
      <c r="DC13" s="626"/>
      <c r="DD13" s="632">
        <v>3600451</v>
      </c>
      <c r="DE13" s="624"/>
      <c r="DF13" s="624"/>
      <c r="DG13" s="624"/>
      <c r="DH13" s="624"/>
      <c r="DI13" s="624"/>
      <c r="DJ13" s="624"/>
      <c r="DK13" s="624"/>
      <c r="DL13" s="624"/>
      <c r="DM13" s="624"/>
      <c r="DN13" s="624"/>
      <c r="DO13" s="624"/>
      <c r="DP13" s="625"/>
      <c r="DQ13" s="632">
        <v>2484974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5795</v>
      </c>
      <c r="S14" s="624"/>
      <c r="T14" s="624"/>
      <c r="U14" s="624"/>
      <c r="V14" s="624"/>
      <c r="W14" s="624"/>
      <c r="X14" s="624"/>
      <c r="Y14" s="625"/>
      <c r="Z14" s="626">
        <v>0</v>
      </c>
      <c r="AA14" s="626"/>
      <c r="AB14" s="626"/>
      <c r="AC14" s="626"/>
      <c r="AD14" s="627">
        <v>5795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353183</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2162980</v>
      </c>
      <c r="CS14" s="624"/>
      <c r="CT14" s="624"/>
      <c r="CU14" s="624"/>
      <c r="CV14" s="624"/>
      <c r="CW14" s="624"/>
      <c r="CX14" s="624"/>
      <c r="CY14" s="625"/>
      <c r="CZ14" s="626">
        <v>4.0999999999999996</v>
      </c>
      <c r="DA14" s="626"/>
      <c r="DB14" s="626"/>
      <c r="DC14" s="626"/>
      <c r="DD14" s="632">
        <v>428044</v>
      </c>
      <c r="DE14" s="624"/>
      <c r="DF14" s="624"/>
      <c r="DG14" s="624"/>
      <c r="DH14" s="624"/>
      <c r="DI14" s="624"/>
      <c r="DJ14" s="624"/>
      <c r="DK14" s="624"/>
      <c r="DL14" s="624"/>
      <c r="DM14" s="624"/>
      <c r="DN14" s="624"/>
      <c r="DO14" s="624"/>
      <c r="DP14" s="625"/>
      <c r="DQ14" s="632">
        <v>1353573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620077</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4525751</v>
      </c>
      <c r="CS15" s="624"/>
      <c r="CT15" s="624"/>
      <c r="CU15" s="624"/>
      <c r="CV15" s="624"/>
      <c r="CW15" s="624"/>
      <c r="CX15" s="624"/>
      <c r="CY15" s="625"/>
      <c r="CZ15" s="626">
        <v>8.6</v>
      </c>
      <c r="DA15" s="626"/>
      <c r="DB15" s="626"/>
      <c r="DC15" s="626"/>
      <c r="DD15" s="632">
        <v>842175</v>
      </c>
      <c r="DE15" s="624"/>
      <c r="DF15" s="624"/>
      <c r="DG15" s="624"/>
      <c r="DH15" s="624"/>
      <c r="DI15" s="624"/>
      <c r="DJ15" s="624"/>
      <c r="DK15" s="624"/>
      <c r="DL15" s="624"/>
      <c r="DM15" s="624"/>
      <c r="DN15" s="624"/>
      <c r="DO15" s="624"/>
      <c r="DP15" s="625"/>
      <c r="DQ15" s="632">
        <v>2968763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67134</v>
      </c>
      <c r="S16" s="624"/>
      <c r="T16" s="624"/>
      <c r="U16" s="624"/>
      <c r="V16" s="624"/>
      <c r="W16" s="624"/>
      <c r="X16" s="624"/>
      <c r="Y16" s="625"/>
      <c r="Z16" s="626">
        <v>0.1</v>
      </c>
      <c r="AA16" s="626"/>
      <c r="AB16" s="626"/>
      <c r="AC16" s="626"/>
      <c r="AD16" s="627">
        <v>67134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315648</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13208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211190</v>
      </c>
      <c r="S17" s="624"/>
      <c r="T17" s="624"/>
      <c r="U17" s="624"/>
      <c r="V17" s="624"/>
      <c r="W17" s="624"/>
      <c r="X17" s="624"/>
      <c r="Y17" s="625"/>
      <c r="Z17" s="626">
        <v>0.4</v>
      </c>
      <c r="AA17" s="626"/>
      <c r="AB17" s="626"/>
      <c r="AC17" s="626"/>
      <c r="AD17" s="627">
        <v>211190</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7644035</v>
      </c>
      <c r="CS17" s="624"/>
      <c r="CT17" s="624"/>
      <c r="CU17" s="624"/>
      <c r="CV17" s="624"/>
      <c r="CW17" s="624"/>
      <c r="CX17" s="624"/>
      <c r="CY17" s="625"/>
      <c r="CZ17" s="626">
        <v>14.5</v>
      </c>
      <c r="DA17" s="626"/>
      <c r="DB17" s="626"/>
      <c r="DC17" s="626"/>
      <c r="DD17" s="632" t="s">
        <v>122</v>
      </c>
      <c r="DE17" s="624"/>
      <c r="DF17" s="624"/>
      <c r="DG17" s="624"/>
      <c r="DH17" s="624"/>
      <c r="DI17" s="624"/>
      <c r="DJ17" s="624"/>
      <c r="DK17" s="624"/>
      <c r="DL17" s="624"/>
      <c r="DM17" s="624"/>
      <c r="DN17" s="624"/>
      <c r="DO17" s="624"/>
      <c r="DP17" s="625"/>
      <c r="DQ17" s="632">
        <v>7562796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91440</v>
      </c>
      <c r="S18" s="624"/>
      <c r="T18" s="624"/>
      <c r="U18" s="624"/>
      <c r="V18" s="624"/>
      <c r="W18" s="624"/>
      <c r="X18" s="624"/>
      <c r="Y18" s="625"/>
      <c r="Z18" s="626">
        <v>0.2</v>
      </c>
      <c r="AA18" s="626"/>
      <c r="AB18" s="626"/>
      <c r="AC18" s="626"/>
      <c r="AD18" s="627">
        <v>91440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76769</v>
      </c>
      <c r="S19" s="624"/>
      <c r="T19" s="624"/>
      <c r="U19" s="624"/>
      <c r="V19" s="624"/>
      <c r="W19" s="624"/>
      <c r="X19" s="624"/>
      <c r="Y19" s="625"/>
      <c r="Z19" s="626">
        <v>0.1</v>
      </c>
      <c r="AA19" s="626"/>
      <c r="AB19" s="626"/>
      <c r="AC19" s="626"/>
      <c r="AD19" s="627">
        <v>76769</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760995</v>
      </c>
      <c r="BH19" s="624"/>
      <c r="BI19" s="624"/>
      <c r="BJ19" s="624"/>
      <c r="BK19" s="624"/>
      <c r="BL19" s="624"/>
      <c r="BM19" s="624"/>
      <c r="BN19" s="625"/>
      <c r="BO19" s="626">
        <v>5.5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14671</v>
      </c>
      <c r="S20" s="624"/>
      <c r="T20" s="624"/>
      <c r="U20" s="624"/>
      <c r="V20" s="624"/>
      <c r="W20" s="624"/>
      <c r="X20" s="624"/>
      <c r="Y20" s="625"/>
      <c r="Z20" s="626">
        <v>0</v>
      </c>
      <c r="AA20" s="626"/>
      <c r="AB20" s="626"/>
      <c r="AC20" s="626"/>
      <c r="AD20" s="627">
        <v>14671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760995</v>
      </c>
      <c r="BH20" s="624"/>
      <c r="BI20" s="624"/>
      <c r="BJ20" s="624"/>
      <c r="BK20" s="624"/>
      <c r="BL20" s="624"/>
      <c r="BM20" s="624"/>
      <c r="BN20" s="625"/>
      <c r="BO20" s="626">
        <v>5.5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52646853</v>
      </c>
      <c r="CS20" s="624"/>
      <c r="CT20" s="624"/>
      <c r="CU20" s="624"/>
      <c r="CV20" s="624"/>
      <c r="CW20" s="624"/>
      <c r="CX20" s="624"/>
      <c r="CY20" s="625"/>
      <c r="CZ20" s="626">
        <v>100</v>
      </c>
      <c r="DA20" s="626"/>
      <c r="DB20" s="626"/>
      <c r="DC20" s="626"/>
      <c r="DD20" s="632">
        <v>6671367</v>
      </c>
      <c r="DE20" s="624"/>
      <c r="DF20" s="624"/>
      <c r="DG20" s="624"/>
      <c r="DH20" s="624"/>
      <c r="DI20" s="624"/>
      <c r="DJ20" s="624"/>
      <c r="DK20" s="624"/>
      <c r="DL20" s="624"/>
      <c r="DM20" s="624"/>
      <c r="DN20" s="624"/>
      <c r="DO20" s="624"/>
      <c r="DP20" s="625"/>
      <c r="DQ20" s="632">
        <v>33395471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12718380</v>
      </c>
      <c r="S21" s="624"/>
      <c r="T21" s="624"/>
      <c r="U21" s="624"/>
      <c r="V21" s="624"/>
      <c r="W21" s="624"/>
      <c r="X21" s="624"/>
      <c r="Y21" s="625"/>
      <c r="Z21" s="626">
        <v>23.7</v>
      </c>
      <c r="AA21" s="626"/>
      <c r="AB21" s="626"/>
      <c r="AC21" s="626"/>
      <c r="AD21" s="627">
        <v>11229939</v>
      </c>
      <c r="AE21" s="627"/>
      <c r="AF21" s="627"/>
      <c r="AG21" s="627"/>
      <c r="AH21" s="627"/>
      <c r="AI21" s="627"/>
      <c r="AJ21" s="627"/>
      <c r="AK21" s="627"/>
      <c r="AL21" s="628">
        <v>40.5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346</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11229939</v>
      </c>
      <c r="S22" s="624"/>
      <c r="T22" s="624"/>
      <c r="U22" s="624"/>
      <c r="V22" s="624"/>
      <c r="W22" s="624"/>
      <c r="X22" s="624"/>
      <c r="Y22" s="625"/>
      <c r="Z22" s="626">
        <v>20.9</v>
      </c>
      <c r="AA22" s="626"/>
      <c r="AB22" s="626"/>
      <c r="AC22" s="626"/>
      <c r="AD22" s="627">
        <v>11229939</v>
      </c>
      <c r="AE22" s="627"/>
      <c r="AF22" s="627"/>
      <c r="AG22" s="627"/>
      <c r="AH22" s="627"/>
      <c r="AI22" s="627"/>
      <c r="AJ22" s="627"/>
      <c r="AK22" s="627"/>
      <c r="AL22" s="628">
        <v>40.5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1488441</v>
      </c>
      <c r="S23" s="624"/>
      <c r="T23" s="624"/>
      <c r="U23" s="624"/>
      <c r="V23" s="624"/>
      <c r="W23" s="624"/>
      <c r="X23" s="624"/>
      <c r="Y23" s="625"/>
      <c r="Z23" s="626">
        <v>2.8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760649</v>
      </c>
      <c r="BH23" s="624"/>
      <c r="BI23" s="624"/>
      <c r="BJ23" s="624"/>
      <c r="BK23" s="624"/>
      <c r="BL23" s="624"/>
      <c r="BM23" s="624"/>
      <c r="BN23" s="625"/>
      <c r="BO23" s="626">
        <v>5.5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25353849</v>
      </c>
      <c r="CS24" s="613"/>
      <c r="CT24" s="613"/>
      <c r="CU24" s="613"/>
      <c r="CV24" s="613"/>
      <c r="CW24" s="613"/>
      <c r="CX24" s="613"/>
      <c r="CY24" s="614"/>
      <c r="CZ24" s="617">
        <v>48.2</v>
      </c>
      <c r="DA24" s="618"/>
      <c r="DB24" s="618"/>
      <c r="DC24" s="634"/>
      <c r="DD24" s="655">
        <v>17637994</v>
      </c>
      <c r="DE24" s="613"/>
      <c r="DF24" s="613"/>
      <c r="DG24" s="613"/>
      <c r="DH24" s="613"/>
      <c r="DI24" s="613"/>
      <c r="DJ24" s="613"/>
      <c r="DK24" s="614"/>
      <c r="DL24" s="655">
        <v>16398082</v>
      </c>
      <c r="DM24" s="613"/>
      <c r="DN24" s="613"/>
      <c r="DO24" s="613"/>
      <c r="DP24" s="613"/>
      <c r="DQ24" s="613"/>
      <c r="DR24" s="613"/>
      <c r="DS24" s="613"/>
      <c r="DT24" s="613"/>
      <c r="DU24" s="613"/>
      <c r="DV24" s="614"/>
      <c r="DW24" s="617">
        <v>58.6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29867879</v>
      </c>
      <c r="S25" s="624"/>
      <c r="T25" s="624"/>
      <c r="U25" s="624"/>
      <c r="V25" s="624"/>
      <c r="W25" s="624"/>
      <c r="X25" s="624"/>
      <c r="Y25" s="625"/>
      <c r="Z25" s="626">
        <v>55.6</v>
      </c>
      <c r="AA25" s="626"/>
      <c r="AB25" s="626"/>
      <c r="AC25" s="626"/>
      <c r="AD25" s="627">
        <v>27618789</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8384027</v>
      </c>
      <c r="CS25" s="644"/>
      <c r="CT25" s="644"/>
      <c r="CU25" s="644"/>
      <c r="CV25" s="644"/>
      <c r="CW25" s="644"/>
      <c r="CX25" s="644"/>
      <c r="CY25" s="645"/>
      <c r="CZ25" s="628">
        <v>15.9</v>
      </c>
      <c r="DA25" s="656"/>
      <c r="DB25" s="656"/>
      <c r="DC25" s="658"/>
      <c r="DD25" s="632">
        <v>7179284</v>
      </c>
      <c r="DE25" s="644"/>
      <c r="DF25" s="644"/>
      <c r="DG25" s="644"/>
      <c r="DH25" s="644"/>
      <c r="DI25" s="644"/>
      <c r="DJ25" s="644"/>
      <c r="DK25" s="645"/>
      <c r="DL25" s="632">
        <v>7129439</v>
      </c>
      <c r="DM25" s="644"/>
      <c r="DN25" s="644"/>
      <c r="DO25" s="644"/>
      <c r="DP25" s="644"/>
      <c r="DQ25" s="644"/>
      <c r="DR25" s="644"/>
      <c r="DS25" s="644"/>
      <c r="DT25" s="644"/>
      <c r="DU25" s="644"/>
      <c r="DV25" s="645"/>
      <c r="DW25" s="628">
        <v>25.5</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7921</v>
      </c>
      <c r="S26" s="624"/>
      <c r="T26" s="624"/>
      <c r="U26" s="624"/>
      <c r="V26" s="624"/>
      <c r="W26" s="624"/>
      <c r="X26" s="624"/>
      <c r="Y26" s="625"/>
      <c r="Z26" s="626">
        <v>0</v>
      </c>
      <c r="AA26" s="626"/>
      <c r="AB26" s="626"/>
      <c r="AC26" s="626"/>
      <c r="AD26" s="627">
        <v>7921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5581889</v>
      </c>
      <c r="CS26" s="624"/>
      <c r="CT26" s="624"/>
      <c r="CU26" s="624"/>
      <c r="CV26" s="624"/>
      <c r="CW26" s="624"/>
      <c r="CX26" s="624"/>
      <c r="CY26" s="625"/>
      <c r="CZ26" s="628">
        <v>10.6</v>
      </c>
      <c r="DA26" s="656"/>
      <c r="DB26" s="656"/>
      <c r="DC26" s="658"/>
      <c r="DD26" s="632">
        <v>4680665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1014213</v>
      </c>
      <c r="S27" s="624"/>
      <c r="T27" s="624"/>
      <c r="U27" s="624"/>
      <c r="V27" s="624"/>
      <c r="W27" s="624"/>
      <c r="X27" s="624"/>
      <c r="Y27" s="625"/>
      <c r="Z27" s="626">
        <v>1.9</v>
      </c>
      <c r="AA27" s="626"/>
      <c r="AB27" s="626"/>
      <c r="AC27" s="626"/>
      <c r="AD27" s="627">
        <v>1603</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13728287</v>
      </c>
      <c r="BH27" s="624"/>
      <c r="BI27" s="624"/>
      <c r="BJ27" s="624"/>
      <c r="BK27" s="624"/>
      <c r="BL27" s="624"/>
      <c r="BM27" s="624"/>
      <c r="BN27" s="625"/>
      <c r="BO27" s="626">
        <v>100</v>
      </c>
      <c r="BP27" s="626"/>
      <c r="BQ27" s="626"/>
      <c r="BR27" s="626"/>
      <c r="BS27" s="627">
        <v>179576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9325925</v>
      </c>
      <c r="CS27" s="644"/>
      <c r="CT27" s="644"/>
      <c r="CU27" s="644"/>
      <c r="CV27" s="644"/>
      <c r="CW27" s="644"/>
      <c r="CX27" s="644"/>
      <c r="CY27" s="645"/>
      <c r="CZ27" s="628">
        <v>17.7</v>
      </c>
      <c r="DA27" s="656"/>
      <c r="DB27" s="656"/>
      <c r="DC27" s="658"/>
      <c r="DD27" s="632">
        <v>2896052</v>
      </c>
      <c r="DE27" s="644"/>
      <c r="DF27" s="644"/>
      <c r="DG27" s="644"/>
      <c r="DH27" s="644"/>
      <c r="DI27" s="644"/>
      <c r="DJ27" s="644"/>
      <c r="DK27" s="645"/>
      <c r="DL27" s="632">
        <v>2726625</v>
      </c>
      <c r="DM27" s="644"/>
      <c r="DN27" s="644"/>
      <c r="DO27" s="644"/>
      <c r="DP27" s="644"/>
      <c r="DQ27" s="644"/>
      <c r="DR27" s="644"/>
      <c r="DS27" s="644"/>
      <c r="DT27" s="644"/>
      <c r="DU27" s="644"/>
      <c r="DV27" s="645"/>
      <c r="DW27" s="628">
        <v>9.6999999999999993</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523751</v>
      </c>
      <c r="S28" s="624"/>
      <c r="T28" s="624"/>
      <c r="U28" s="624"/>
      <c r="V28" s="624"/>
      <c r="W28" s="624"/>
      <c r="X28" s="624"/>
      <c r="Y28" s="625"/>
      <c r="Z28" s="626">
        <v>1</v>
      </c>
      <c r="AA28" s="626"/>
      <c r="AB28" s="626"/>
      <c r="AC28" s="626"/>
      <c r="AD28" s="627">
        <v>13155</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7643897</v>
      </c>
      <c r="CS28" s="624"/>
      <c r="CT28" s="624"/>
      <c r="CU28" s="624"/>
      <c r="CV28" s="624"/>
      <c r="CW28" s="624"/>
      <c r="CX28" s="624"/>
      <c r="CY28" s="625"/>
      <c r="CZ28" s="628">
        <v>14.5</v>
      </c>
      <c r="DA28" s="656"/>
      <c r="DB28" s="656"/>
      <c r="DC28" s="658"/>
      <c r="DD28" s="632">
        <v>7562658</v>
      </c>
      <c r="DE28" s="624"/>
      <c r="DF28" s="624"/>
      <c r="DG28" s="624"/>
      <c r="DH28" s="624"/>
      <c r="DI28" s="624"/>
      <c r="DJ28" s="624"/>
      <c r="DK28" s="625"/>
      <c r="DL28" s="632">
        <v>6542018</v>
      </c>
      <c r="DM28" s="624"/>
      <c r="DN28" s="624"/>
      <c r="DO28" s="624"/>
      <c r="DP28" s="624"/>
      <c r="DQ28" s="624"/>
      <c r="DR28" s="624"/>
      <c r="DS28" s="624"/>
      <c r="DT28" s="624"/>
      <c r="DU28" s="624"/>
      <c r="DV28" s="625"/>
      <c r="DW28" s="628">
        <v>23.4</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298873</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7643892</v>
      </c>
      <c r="CS29" s="644"/>
      <c r="CT29" s="644"/>
      <c r="CU29" s="644"/>
      <c r="CV29" s="644"/>
      <c r="CW29" s="644"/>
      <c r="CX29" s="644"/>
      <c r="CY29" s="645"/>
      <c r="CZ29" s="628">
        <v>14.5</v>
      </c>
      <c r="DA29" s="656"/>
      <c r="DB29" s="656"/>
      <c r="DC29" s="658"/>
      <c r="DD29" s="632">
        <v>7562653</v>
      </c>
      <c r="DE29" s="644"/>
      <c r="DF29" s="644"/>
      <c r="DG29" s="644"/>
      <c r="DH29" s="644"/>
      <c r="DI29" s="644"/>
      <c r="DJ29" s="644"/>
      <c r="DK29" s="645"/>
      <c r="DL29" s="632">
        <v>6542013</v>
      </c>
      <c r="DM29" s="644"/>
      <c r="DN29" s="644"/>
      <c r="DO29" s="644"/>
      <c r="DP29" s="644"/>
      <c r="DQ29" s="644"/>
      <c r="DR29" s="644"/>
      <c r="DS29" s="644"/>
      <c r="DT29" s="644"/>
      <c r="DU29" s="644"/>
      <c r="DV29" s="645"/>
      <c r="DW29" s="628">
        <v>23.4</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9257713</v>
      </c>
      <c r="S30" s="624"/>
      <c r="T30" s="624"/>
      <c r="U30" s="624"/>
      <c r="V30" s="624"/>
      <c r="W30" s="624"/>
      <c r="X30" s="624"/>
      <c r="Y30" s="625"/>
      <c r="Z30" s="626">
        <v>17.2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7408027</v>
      </c>
      <c r="CS30" s="624"/>
      <c r="CT30" s="624"/>
      <c r="CU30" s="624"/>
      <c r="CV30" s="624"/>
      <c r="CW30" s="624"/>
      <c r="CX30" s="624"/>
      <c r="CY30" s="625"/>
      <c r="CZ30" s="628">
        <v>14.1</v>
      </c>
      <c r="DA30" s="656"/>
      <c r="DB30" s="656"/>
      <c r="DC30" s="658"/>
      <c r="DD30" s="632">
        <v>7334190</v>
      </c>
      <c r="DE30" s="624"/>
      <c r="DF30" s="624"/>
      <c r="DG30" s="624"/>
      <c r="DH30" s="624"/>
      <c r="DI30" s="624"/>
      <c r="DJ30" s="624"/>
      <c r="DK30" s="625"/>
      <c r="DL30" s="632">
        <v>6317590</v>
      </c>
      <c r="DM30" s="624"/>
      <c r="DN30" s="624"/>
      <c r="DO30" s="624"/>
      <c r="DP30" s="624"/>
      <c r="DQ30" s="624"/>
      <c r="DR30" s="624"/>
      <c r="DS30" s="624"/>
      <c r="DT30" s="624"/>
      <c r="DU30" s="624"/>
      <c r="DV30" s="625"/>
      <c r="DW30" s="628">
        <v>22.6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98.3</v>
      </c>
      <c r="BN31" s="667"/>
      <c r="BO31" s="667"/>
      <c r="BP31" s="667"/>
      <c r="BQ31" s="668"/>
      <c r="BR31" s="670">
        <v>99.4</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235865</v>
      </c>
      <c r="CS31" s="644"/>
      <c r="CT31" s="644"/>
      <c r="CU31" s="644"/>
      <c r="CV31" s="644"/>
      <c r="CW31" s="644"/>
      <c r="CX31" s="644"/>
      <c r="CY31" s="645"/>
      <c r="CZ31" s="628">
        <v>0.4</v>
      </c>
      <c r="DA31" s="656"/>
      <c r="DB31" s="656"/>
      <c r="DC31" s="658"/>
      <c r="DD31" s="632">
        <v>228463</v>
      </c>
      <c r="DE31" s="644"/>
      <c r="DF31" s="644"/>
      <c r="DG31" s="644"/>
      <c r="DH31" s="644"/>
      <c r="DI31" s="644"/>
      <c r="DJ31" s="644"/>
      <c r="DK31" s="645"/>
      <c r="DL31" s="632">
        <v>224423</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3589385</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97.7</v>
      </c>
      <c r="BN32" s="644"/>
      <c r="BO32" s="644"/>
      <c r="BP32" s="644"/>
      <c r="BQ32" s="669"/>
      <c r="BR32" s="680">
        <v>99.3</v>
      </c>
      <c r="BS32" s="644"/>
      <c r="BT32" s="644"/>
      <c r="BU32" s="644"/>
      <c r="BV32" s="644"/>
      <c r="BW32" s="644"/>
      <c r="BX32" s="629">
        <v>97.7</v>
      </c>
      <c r="BY32" s="644"/>
      <c r="BZ32" s="644"/>
      <c r="CA32" s="644"/>
      <c r="CB32" s="669"/>
      <c r="CD32" s="665"/>
      <c r="CE32" s="666"/>
      <c r="CF32" s="620" t="s">
        <v>304</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6"/>
      <c r="DB32" s="656"/>
      <c r="DC32" s="658"/>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533062</v>
      </c>
      <c r="S33" s="624"/>
      <c r="T33" s="624"/>
      <c r="U33" s="624"/>
      <c r="V33" s="624"/>
      <c r="W33" s="624"/>
      <c r="X33" s="624"/>
      <c r="Y33" s="625"/>
      <c r="Z33" s="626">
        <v>1</v>
      </c>
      <c r="AA33" s="626"/>
      <c r="AB33" s="626"/>
      <c r="AC33" s="626"/>
      <c r="AD33" s="627">
        <v>97571</v>
      </c>
      <c r="AE33" s="627"/>
      <c r="AF33" s="627"/>
      <c r="AG33" s="627"/>
      <c r="AH33" s="627"/>
      <c r="AI33" s="627"/>
      <c r="AJ33" s="627"/>
      <c r="AK33" s="627"/>
      <c r="AL33" s="628">
        <v>0.4</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99.5</v>
      </c>
      <c r="BH33" s="682"/>
      <c r="BI33" s="682"/>
      <c r="BJ33" s="682"/>
      <c r="BK33" s="682"/>
      <c r="BL33" s="682"/>
      <c r="BM33" s="683">
        <v>98.6</v>
      </c>
      <c r="BN33" s="682"/>
      <c r="BO33" s="682"/>
      <c r="BP33" s="682"/>
      <c r="BQ33" s="684"/>
      <c r="BR33" s="681">
        <v>99.5</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20309784</v>
      </c>
      <c r="CS33" s="644"/>
      <c r="CT33" s="644"/>
      <c r="CU33" s="644"/>
      <c r="CV33" s="644"/>
      <c r="CW33" s="644"/>
      <c r="CX33" s="644"/>
      <c r="CY33" s="645"/>
      <c r="CZ33" s="628">
        <v>38.6</v>
      </c>
      <c r="DA33" s="656"/>
      <c r="DB33" s="656"/>
      <c r="DC33" s="658"/>
      <c r="DD33" s="632">
        <v>14696575</v>
      </c>
      <c r="DE33" s="644"/>
      <c r="DF33" s="644"/>
      <c r="DG33" s="644"/>
      <c r="DH33" s="644"/>
      <c r="DI33" s="644"/>
      <c r="DJ33" s="644"/>
      <c r="DK33" s="645"/>
      <c r="DL33" s="632">
        <v>10296993</v>
      </c>
      <c r="DM33" s="644"/>
      <c r="DN33" s="644"/>
      <c r="DO33" s="644"/>
      <c r="DP33" s="644"/>
      <c r="DQ33" s="644"/>
      <c r="DR33" s="644"/>
      <c r="DS33" s="644"/>
      <c r="DT33" s="644"/>
      <c r="DU33" s="644"/>
      <c r="DV33" s="645"/>
      <c r="DW33" s="628">
        <v>36.799999999999997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308622</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6358441</v>
      </c>
      <c r="CS34" s="624"/>
      <c r="CT34" s="624"/>
      <c r="CU34" s="624"/>
      <c r="CV34" s="624"/>
      <c r="CW34" s="624"/>
      <c r="CX34" s="624"/>
      <c r="CY34" s="625"/>
      <c r="CZ34" s="628">
        <v>12.1</v>
      </c>
      <c r="DA34" s="656"/>
      <c r="DB34" s="656"/>
      <c r="DC34" s="658"/>
      <c r="DD34" s="632">
        <v>4272961</v>
      </c>
      <c r="DE34" s="624"/>
      <c r="DF34" s="624"/>
      <c r="DG34" s="624"/>
      <c r="DH34" s="624"/>
      <c r="DI34" s="624"/>
      <c r="DJ34" s="624"/>
      <c r="DK34" s="625"/>
      <c r="DL34" s="632">
        <v>3888806</v>
      </c>
      <c r="DM34" s="624"/>
      <c r="DN34" s="624"/>
      <c r="DO34" s="624"/>
      <c r="DP34" s="624"/>
      <c r="DQ34" s="624"/>
      <c r="DR34" s="624"/>
      <c r="DS34" s="624"/>
      <c r="DT34" s="624"/>
      <c r="DU34" s="624"/>
      <c r="DV34" s="625"/>
      <c r="DW34" s="628">
        <v>13.9</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179286</v>
      </c>
      <c r="S35" s="624"/>
      <c r="T35" s="624"/>
      <c r="U35" s="624"/>
      <c r="V35" s="624"/>
      <c r="W35" s="624"/>
      <c r="X35" s="624"/>
      <c r="Y35" s="625"/>
      <c r="Z35" s="626">
        <v>0.3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702513</v>
      </c>
      <c r="CS35" s="644"/>
      <c r="CT35" s="644"/>
      <c r="CU35" s="644"/>
      <c r="CV35" s="644"/>
      <c r="CW35" s="644"/>
      <c r="CX35" s="644"/>
      <c r="CY35" s="645"/>
      <c r="CZ35" s="628">
        <v>1.3</v>
      </c>
      <c r="DA35" s="656"/>
      <c r="DB35" s="656"/>
      <c r="DC35" s="658"/>
      <c r="DD35" s="632">
        <v>388757</v>
      </c>
      <c r="DE35" s="644"/>
      <c r="DF35" s="644"/>
      <c r="DG35" s="644"/>
      <c r="DH35" s="644"/>
      <c r="DI35" s="644"/>
      <c r="DJ35" s="644"/>
      <c r="DK35" s="645"/>
      <c r="DL35" s="632">
        <v>283572</v>
      </c>
      <c r="DM35" s="644"/>
      <c r="DN35" s="644"/>
      <c r="DO35" s="644"/>
      <c r="DP35" s="644"/>
      <c r="DQ35" s="644"/>
      <c r="DR35" s="644"/>
      <c r="DS35" s="644"/>
      <c r="DT35" s="644"/>
      <c r="DU35" s="644"/>
      <c r="DV35" s="645"/>
      <c r="DW35" s="628">
        <v>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1741454</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6176998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113213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6615539</v>
      </c>
      <c r="CS36" s="624"/>
      <c r="CT36" s="624"/>
      <c r="CU36" s="624"/>
      <c r="CV36" s="624"/>
      <c r="CW36" s="624"/>
      <c r="CX36" s="624"/>
      <c r="CY36" s="625"/>
      <c r="CZ36" s="628">
        <v>12.6</v>
      </c>
      <c r="DA36" s="656"/>
      <c r="DB36" s="656"/>
      <c r="DC36" s="658"/>
      <c r="DD36" s="632">
        <v>5915172</v>
      </c>
      <c r="DE36" s="624"/>
      <c r="DF36" s="624"/>
      <c r="DG36" s="624"/>
      <c r="DH36" s="624"/>
      <c r="DI36" s="624"/>
      <c r="DJ36" s="624"/>
      <c r="DK36" s="625"/>
      <c r="DL36" s="632">
        <v>2800259</v>
      </c>
      <c r="DM36" s="624"/>
      <c r="DN36" s="624"/>
      <c r="DO36" s="624"/>
      <c r="DP36" s="624"/>
      <c r="DQ36" s="624"/>
      <c r="DR36" s="624"/>
      <c r="DS36" s="624"/>
      <c r="DT36" s="624"/>
      <c r="DU36" s="624"/>
      <c r="DV36" s="625"/>
      <c r="DW36" s="628">
        <v>10</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2184304</v>
      </c>
      <c r="S37" s="624"/>
      <c r="T37" s="624"/>
      <c r="U37" s="624"/>
      <c r="V37" s="624"/>
      <c r="W37" s="624"/>
      <c r="X37" s="624"/>
      <c r="Y37" s="625"/>
      <c r="Z37" s="626">
        <v>4.0999999999999996</v>
      </c>
      <c r="AA37" s="626"/>
      <c r="AB37" s="626"/>
      <c r="AC37" s="626"/>
      <c r="AD37" s="627">
        <v>18025</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1397092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7749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148725</v>
      </c>
      <c r="CS37" s="644"/>
      <c r="CT37" s="644"/>
      <c r="CU37" s="644"/>
      <c r="CV37" s="644"/>
      <c r="CW37" s="644"/>
      <c r="CX37" s="644"/>
      <c r="CY37" s="645"/>
      <c r="CZ37" s="628">
        <v>0.3</v>
      </c>
      <c r="DA37" s="656"/>
      <c r="DB37" s="656"/>
      <c r="DC37" s="658"/>
      <c r="DD37" s="632">
        <v>146798</v>
      </c>
      <c r="DE37" s="644"/>
      <c r="DF37" s="644"/>
      <c r="DG37" s="644"/>
      <c r="DH37" s="644"/>
      <c r="DI37" s="644"/>
      <c r="DJ37" s="644"/>
      <c r="DK37" s="645"/>
      <c r="DL37" s="632">
        <v>136381</v>
      </c>
      <c r="DM37" s="644"/>
      <c r="DN37" s="644"/>
      <c r="DO37" s="644"/>
      <c r="DP37" s="644"/>
      <c r="DQ37" s="644"/>
      <c r="DR37" s="644"/>
      <c r="DS37" s="644"/>
      <c r="DT37" s="644"/>
      <c r="DU37" s="644"/>
      <c r="DV37" s="645"/>
      <c r="DW37" s="628">
        <v>0.5</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4231900</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559052</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11483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4145587</v>
      </c>
      <c r="CS38" s="624"/>
      <c r="CT38" s="624"/>
      <c r="CU38" s="624"/>
      <c r="CV38" s="624"/>
      <c r="CW38" s="624"/>
      <c r="CX38" s="624"/>
      <c r="CY38" s="625"/>
      <c r="CZ38" s="628">
        <v>7.9</v>
      </c>
      <c r="DA38" s="656"/>
      <c r="DB38" s="656"/>
      <c r="DC38" s="658"/>
      <c r="DD38" s="632">
        <v>3441693</v>
      </c>
      <c r="DE38" s="624"/>
      <c r="DF38" s="624"/>
      <c r="DG38" s="624"/>
      <c r="DH38" s="624"/>
      <c r="DI38" s="624"/>
      <c r="DJ38" s="624"/>
      <c r="DK38" s="625"/>
      <c r="DL38" s="632">
        <v>3324356</v>
      </c>
      <c r="DM38" s="624"/>
      <c r="DN38" s="624"/>
      <c r="DO38" s="624"/>
      <c r="DP38" s="624"/>
      <c r="DQ38" s="624"/>
      <c r="DR38" s="624"/>
      <c r="DS38" s="624"/>
      <c r="DT38" s="624"/>
      <c r="DU38" s="624"/>
      <c r="DV38" s="625"/>
      <c r="DW38" s="628">
        <v>11.9</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75267</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16525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682722</v>
      </c>
      <c r="CS39" s="644"/>
      <c r="CT39" s="644"/>
      <c r="CU39" s="644"/>
      <c r="CV39" s="644"/>
      <c r="CW39" s="644"/>
      <c r="CX39" s="644"/>
      <c r="CY39" s="645"/>
      <c r="CZ39" s="628">
        <v>1.3</v>
      </c>
      <c r="DA39" s="656"/>
      <c r="DB39" s="656"/>
      <c r="DC39" s="658"/>
      <c r="DD39" s="632">
        <v>455322</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212000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1804982</v>
      </c>
      <c r="CS40" s="624"/>
      <c r="CT40" s="624"/>
      <c r="CU40" s="624"/>
      <c r="CV40" s="624"/>
      <c r="CW40" s="624"/>
      <c r="CX40" s="624"/>
      <c r="CY40" s="625"/>
      <c r="CZ40" s="628">
        <v>3.4</v>
      </c>
      <c r="DA40" s="656"/>
      <c r="DB40" s="656"/>
      <c r="DC40" s="658"/>
      <c r="DD40" s="632">
        <v>222670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53738363</v>
      </c>
      <c r="S41" s="696"/>
      <c r="T41" s="696"/>
      <c r="U41" s="696"/>
      <c r="V41" s="696"/>
      <c r="W41" s="696"/>
      <c r="X41" s="696"/>
      <c r="Y41" s="700"/>
      <c r="Z41" s="701">
        <v>100</v>
      </c>
      <c r="AA41" s="701"/>
      <c r="AB41" s="701"/>
      <c r="AC41" s="701"/>
      <c r="AD41" s="702">
        <v>27757064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749215</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3396372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6983220</v>
      </c>
      <c r="CS42" s="644"/>
      <c r="CT42" s="644"/>
      <c r="CU42" s="644"/>
      <c r="CV42" s="644"/>
      <c r="CW42" s="644"/>
      <c r="CX42" s="644"/>
      <c r="CY42" s="645"/>
      <c r="CZ42" s="628">
        <v>13.3</v>
      </c>
      <c r="DA42" s="656"/>
      <c r="DB42" s="656"/>
      <c r="DC42" s="658"/>
      <c r="DD42" s="632">
        <v>1060902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46780</v>
      </c>
      <c r="CS43" s="644"/>
      <c r="CT43" s="644"/>
      <c r="CU43" s="644"/>
      <c r="CV43" s="644"/>
      <c r="CW43" s="644"/>
      <c r="CX43" s="644"/>
      <c r="CY43" s="645"/>
      <c r="CZ43" s="628">
        <v>0.1</v>
      </c>
      <c r="DA43" s="656"/>
      <c r="DB43" s="656"/>
      <c r="DC43" s="658"/>
      <c r="DD43" s="632">
        <v>42980</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6671367</v>
      </c>
      <c r="CS44" s="624"/>
      <c r="CT44" s="624"/>
      <c r="CU44" s="624"/>
      <c r="CV44" s="624"/>
      <c r="CW44" s="624"/>
      <c r="CX44" s="624"/>
      <c r="CY44" s="625"/>
      <c r="CZ44" s="628">
        <v>12.7</v>
      </c>
      <c r="DA44" s="629"/>
      <c r="DB44" s="629"/>
      <c r="DC44" s="635"/>
      <c r="DD44" s="632">
        <v>1047694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2787041</v>
      </c>
      <c r="CS45" s="644"/>
      <c r="CT45" s="644"/>
      <c r="CU45" s="644"/>
      <c r="CV45" s="644"/>
      <c r="CW45" s="644"/>
      <c r="CX45" s="644"/>
      <c r="CY45" s="645"/>
      <c r="CZ45" s="628">
        <v>5.3</v>
      </c>
      <c r="DA45" s="656"/>
      <c r="DB45" s="656"/>
      <c r="DC45" s="658"/>
      <c r="DD45" s="632">
        <v>273702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3570961</v>
      </c>
      <c r="CS46" s="624"/>
      <c r="CT46" s="624"/>
      <c r="CU46" s="624"/>
      <c r="CV46" s="624"/>
      <c r="CW46" s="624"/>
      <c r="CX46" s="624"/>
      <c r="CY46" s="625"/>
      <c r="CZ46" s="628">
        <v>6.8</v>
      </c>
      <c r="DA46" s="629"/>
      <c r="DB46" s="629"/>
      <c r="DC46" s="635"/>
      <c r="DD46" s="632">
        <v>704216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311853</v>
      </c>
      <c r="CS47" s="644"/>
      <c r="CT47" s="644"/>
      <c r="CU47" s="644"/>
      <c r="CV47" s="644"/>
      <c r="CW47" s="644"/>
      <c r="CX47" s="644"/>
      <c r="CY47" s="645"/>
      <c r="CZ47" s="628">
        <v>0.6</v>
      </c>
      <c r="DA47" s="656"/>
      <c r="DB47" s="656"/>
      <c r="DC47" s="658"/>
      <c r="DD47" s="632">
        <v>13208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52646853</v>
      </c>
      <c r="CS49" s="682"/>
      <c r="CT49" s="682"/>
      <c r="CU49" s="682"/>
      <c r="CV49" s="682"/>
      <c r="CW49" s="682"/>
      <c r="CX49" s="682"/>
      <c r="CY49" s="711"/>
      <c r="CZ49" s="703">
        <v>100</v>
      </c>
      <c r="DA49" s="712"/>
      <c r="DB49" s="712"/>
      <c r="DC49" s="713"/>
      <c r="DD49" s="714">
        <v>33395471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QrsuY41g9mm+Mi+y4PFIHJaUkB3gGetDOtVo6N9epM5WcOVMvfBBvn6f0o98rCgwkwSbzECrT0oWyOFEJ0MsA==" saltValue="/s65j67CZuJnJZpjpUyL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55" zoomScaleNormal="55" zoomScaleSheetLayoutView="70" workbookViewId="0"/>
  </sheetViews>
  <sheetFormatPr defaultColWidth="0" defaultRowHeight="13.5"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53383</v>
      </c>
      <c r="R7" s="753"/>
      <c r="S7" s="753"/>
      <c r="T7" s="753"/>
      <c r="U7" s="753"/>
      <c r="V7" s="753">
        <v>52267</v>
      </c>
      <c r="W7" s="753"/>
      <c r="X7" s="753"/>
      <c r="Y7" s="753"/>
      <c r="Z7" s="753"/>
      <c r="AA7" s="753">
        <v>1071</v>
      </c>
      <c r="AB7" s="753"/>
      <c r="AC7" s="753"/>
      <c r="AD7" s="753"/>
      <c r="AE7" s="754"/>
      <c r="AF7" s="755">
        <v>799</v>
      </c>
      <c r="AG7" s="756"/>
      <c r="AH7" s="756"/>
      <c r="AI7" s="756"/>
      <c r="AJ7" s="757"/>
      <c r="AK7" s="758">
        <v>205</v>
      </c>
      <c r="AL7" s="759"/>
      <c r="AM7" s="759"/>
      <c r="AN7" s="759"/>
      <c r="AO7" s="759"/>
      <c r="AP7" s="759">
        <v>57803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1</v>
      </c>
      <c r="CI7" s="744"/>
      <c r="CJ7" s="744"/>
      <c r="CK7" s="744"/>
      <c r="CL7" s="745"/>
      <c r="CM7" s="743">
        <v>21</v>
      </c>
      <c r="CN7" s="744"/>
      <c r="CO7" s="744"/>
      <c r="CP7" s="744"/>
      <c r="CQ7" s="745"/>
      <c r="CR7" s="743">
        <v>3</v>
      </c>
      <c r="CS7" s="744"/>
      <c r="CT7" s="744"/>
      <c r="CU7" s="744"/>
      <c r="CV7" s="745"/>
      <c r="CW7" s="743" t="s">
        <v>552</v>
      </c>
      <c r="CX7" s="744"/>
      <c r="CY7" s="744"/>
      <c r="CZ7" s="744"/>
      <c r="DA7" s="745"/>
      <c r="DB7" s="743" t="s">
        <v>552</v>
      </c>
      <c r="DC7" s="744"/>
      <c r="DD7" s="744"/>
      <c r="DE7" s="744"/>
      <c r="DF7" s="745"/>
      <c r="DG7" s="743" t="s">
        <v>552</v>
      </c>
      <c r="DH7" s="744"/>
      <c r="DI7" s="744"/>
      <c r="DJ7" s="744"/>
      <c r="DK7" s="745"/>
      <c r="DL7" s="743" t="s">
        <v>552</v>
      </c>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80</v>
      </c>
      <c r="R8" s="784"/>
      <c r="S8" s="784"/>
      <c r="T8" s="784"/>
      <c r="U8" s="784"/>
      <c r="V8" s="784">
        <v>73</v>
      </c>
      <c r="W8" s="784"/>
      <c r="X8" s="784"/>
      <c r="Y8" s="784"/>
      <c r="Z8" s="784"/>
      <c r="AA8" s="784">
        <v>7</v>
      </c>
      <c r="AB8" s="784"/>
      <c r="AC8" s="784"/>
      <c r="AD8" s="784"/>
      <c r="AE8" s="785"/>
      <c r="AF8" s="786">
        <v>7</v>
      </c>
      <c r="AG8" s="787"/>
      <c r="AH8" s="787"/>
      <c r="AI8" s="787"/>
      <c r="AJ8" s="788"/>
      <c r="AK8" s="769" t="s">
        <v>552</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-1</v>
      </c>
      <c r="CI8" s="777"/>
      <c r="CJ8" s="777"/>
      <c r="CK8" s="777"/>
      <c r="CL8" s="778"/>
      <c r="CM8" s="776">
        <v>45</v>
      </c>
      <c r="CN8" s="777"/>
      <c r="CO8" s="777"/>
      <c r="CP8" s="777"/>
      <c r="CQ8" s="778"/>
      <c r="CR8" s="776">
        <v>10</v>
      </c>
      <c r="CS8" s="777"/>
      <c r="CT8" s="777"/>
      <c r="CU8" s="777"/>
      <c r="CV8" s="778"/>
      <c r="CW8" s="776">
        <v>2</v>
      </c>
      <c r="CX8" s="777"/>
      <c r="CY8" s="777"/>
      <c r="CZ8" s="777"/>
      <c r="DA8" s="778"/>
      <c r="DB8" s="776" t="s">
        <v>552</v>
      </c>
      <c r="DC8" s="777"/>
      <c r="DD8" s="777"/>
      <c r="DE8" s="777"/>
      <c r="DF8" s="778"/>
      <c r="DG8" s="776" t="s">
        <v>552</v>
      </c>
      <c r="DH8" s="777"/>
      <c r="DI8" s="777"/>
      <c r="DJ8" s="777"/>
      <c r="DK8" s="778"/>
      <c r="DL8" s="776" t="s">
        <v>552</v>
      </c>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189</v>
      </c>
      <c r="R9" s="784"/>
      <c r="S9" s="784"/>
      <c r="T9" s="784"/>
      <c r="U9" s="784"/>
      <c r="V9" s="784">
        <v>189</v>
      </c>
      <c r="W9" s="784"/>
      <c r="X9" s="784"/>
      <c r="Y9" s="784"/>
      <c r="Z9" s="784"/>
      <c r="AA9" s="784">
        <v>0</v>
      </c>
      <c r="AB9" s="784"/>
      <c r="AC9" s="784"/>
      <c r="AD9" s="784"/>
      <c r="AE9" s="785"/>
      <c r="AF9" s="786" t="s">
        <v>122</v>
      </c>
      <c r="AG9" s="787"/>
      <c r="AH9" s="787"/>
      <c r="AI9" s="787"/>
      <c r="AJ9" s="788"/>
      <c r="AK9" s="769">
        <v>0</v>
      </c>
      <c r="AL9" s="770"/>
      <c r="AM9" s="770"/>
      <c r="AN9" s="770"/>
      <c r="AO9" s="770"/>
      <c r="AP9" s="770">
        <v>188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130</v>
      </c>
      <c r="R10" s="784"/>
      <c r="S10" s="784"/>
      <c r="T10" s="784"/>
      <c r="U10" s="784"/>
      <c r="V10" s="784">
        <v>120</v>
      </c>
      <c r="W10" s="784"/>
      <c r="X10" s="784"/>
      <c r="Y10" s="784"/>
      <c r="Z10" s="784"/>
      <c r="AA10" s="784">
        <v>10</v>
      </c>
      <c r="AB10" s="784"/>
      <c r="AC10" s="784"/>
      <c r="AD10" s="784"/>
      <c r="AE10" s="785"/>
      <c r="AF10" s="786">
        <v>10</v>
      </c>
      <c r="AG10" s="787"/>
      <c r="AH10" s="787"/>
      <c r="AI10" s="787"/>
      <c r="AJ10" s="788"/>
      <c r="AK10" s="769" t="s">
        <v>552</v>
      </c>
      <c r="AL10" s="770"/>
      <c r="AM10" s="770"/>
      <c r="AN10" s="770"/>
      <c r="AO10" s="770"/>
      <c r="AP10" s="770" t="s">
        <v>552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85</v>
      </c>
      <c r="R11" s="784"/>
      <c r="S11" s="784"/>
      <c r="T11" s="784"/>
      <c r="U11" s="784"/>
      <c r="V11" s="784">
        <v>82</v>
      </c>
      <c r="W11" s="784"/>
      <c r="X11" s="784"/>
      <c r="Y11" s="784"/>
      <c r="Z11" s="784"/>
      <c r="AA11" s="784">
        <v>3</v>
      </c>
      <c r="AB11" s="784"/>
      <c r="AC11" s="784"/>
      <c r="AD11" s="784"/>
      <c r="AE11" s="785"/>
      <c r="AF11" s="786" t="s">
        <v>122</v>
      </c>
      <c r="AG11" s="787"/>
      <c r="AH11" s="787"/>
      <c r="AI11" s="787"/>
      <c r="AJ11" s="788"/>
      <c r="AK11" s="769">
        <v>4</v>
      </c>
      <c r="AL11" s="770"/>
      <c r="AM11" s="770"/>
      <c r="AN11" s="770"/>
      <c r="AO11" s="770"/>
      <c r="AP11" s="770" t="s">
        <v>552</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53755</v>
      </c>
      <c r="R23" s="793"/>
      <c r="S23" s="793"/>
      <c r="T23" s="793"/>
      <c r="U23" s="793"/>
      <c r="V23" s="793">
        <v>52664</v>
      </c>
      <c r="W23" s="793"/>
      <c r="X23" s="793"/>
      <c r="Y23" s="793"/>
      <c r="Z23" s="793"/>
      <c r="AA23" s="793">
        <v>1092</v>
      </c>
      <c r="AB23" s="793"/>
      <c r="AC23" s="793"/>
      <c r="AD23" s="793"/>
      <c r="AE23" s="794"/>
      <c r="AF23" s="795">
        <v>816</v>
      </c>
      <c r="AG23" s="793"/>
      <c r="AH23" s="793"/>
      <c r="AI23" s="793"/>
      <c r="AJ23" s="796"/>
      <c r="AK23" s="797"/>
      <c r="AL23" s="798"/>
      <c r="AM23" s="798"/>
      <c r="AN23" s="798"/>
      <c r="AO23" s="798"/>
      <c r="AP23" s="793">
        <v>57991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9786</v>
      </c>
      <c r="R28" s="823"/>
      <c r="S28" s="823"/>
      <c r="T28" s="823"/>
      <c r="U28" s="823"/>
      <c r="V28" s="823">
        <v>9673</v>
      </c>
      <c r="W28" s="823"/>
      <c r="X28" s="823"/>
      <c r="Y28" s="823"/>
      <c r="Z28" s="823"/>
      <c r="AA28" s="823">
        <v>113</v>
      </c>
      <c r="AB28" s="823"/>
      <c r="AC28" s="823"/>
      <c r="AD28" s="823"/>
      <c r="AE28" s="824"/>
      <c r="AF28" s="825">
        <v>113</v>
      </c>
      <c r="AG28" s="823"/>
      <c r="AH28" s="823"/>
      <c r="AI28" s="823"/>
      <c r="AJ28" s="826"/>
      <c r="AK28" s="827">
        <v>742</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82</v>
      </c>
      <c r="R29" s="784"/>
      <c r="S29" s="784"/>
      <c r="T29" s="784"/>
      <c r="U29" s="784"/>
      <c r="V29" s="784">
        <v>70</v>
      </c>
      <c r="W29" s="784"/>
      <c r="X29" s="784"/>
      <c r="Y29" s="784"/>
      <c r="Z29" s="784"/>
      <c r="AA29" s="784">
        <v>11</v>
      </c>
      <c r="AB29" s="784"/>
      <c r="AC29" s="784"/>
      <c r="AD29" s="784"/>
      <c r="AE29" s="785"/>
      <c r="AF29" s="786">
        <v>11</v>
      </c>
      <c r="AG29" s="787"/>
      <c r="AH29" s="787"/>
      <c r="AI29" s="787"/>
      <c r="AJ29" s="788"/>
      <c r="AK29" s="834">
        <v>7</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10521</v>
      </c>
      <c r="R30" s="784"/>
      <c r="S30" s="784"/>
      <c r="T30" s="784"/>
      <c r="U30" s="784"/>
      <c r="V30" s="784">
        <v>10159</v>
      </c>
      <c r="W30" s="784"/>
      <c r="X30" s="784"/>
      <c r="Y30" s="784"/>
      <c r="Z30" s="784"/>
      <c r="AA30" s="784">
        <v>362</v>
      </c>
      <c r="AB30" s="784"/>
      <c r="AC30" s="784"/>
      <c r="AD30" s="784"/>
      <c r="AE30" s="785"/>
      <c r="AF30" s="786">
        <v>362</v>
      </c>
      <c r="AG30" s="787"/>
      <c r="AH30" s="787"/>
      <c r="AI30" s="787"/>
      <c r="AJ30" s="788"/>
      <c r="AK30" s="834">
        <v>1481</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395</v>
      </c>
      <c r="C31" s="781"/>
      <c r="D31" s="781"/>
      <c r="E31" s="781"/>
      <c r="F31" s="781"/>
      <c r="G31" s="781"/>
      <c r="H31" s="781"/>
      <c r="I31" s="781"/>
      <c r="J31" s="781"/>
      <c r="K31" s="781"/>
      <c r="L31" s="781"/>
      <c r="M31" s="781"/>
      <c r="N31" s="781"/>
      <c r="O31" s="781"/>
      <c r="P31" s="782"/>
      <c r="Q31" s="783">
        <v>1588</v>
      </c>
      <c r="R31" s="784"/>
      <c r="S31" s="784"/>
      <c r="T31" s="784"/>
      <c r="U31" s="784"/>
      <c r="V31" s="784">
        <v>1583</v>
      </c>
      <c r="W31" s="784"/>
      <c r="X31" s="784"/>
      <c r="Y31" s="784"/>
      <c r="Z31" s="784"/>
      <c r="AA31" s="784">
        <v>5</v>
      </c>
      <c r="AB31" s="784"/>
      <c r="AC31" s="784"/>
      <c r="AD31" s="784"/>
      <c r="AE31" s="785"/>
      <c r="AF31" s="786">
        <v>5</v>
      </c>
      <c r="AG31" s="787"/>
      <c r="AH31" s="787"/>
      <c r="AI31" s="787"/>
      <c r="AJ31" s="788"/>
      <c r="AK31" s="834">
        <v>428</v>
      </c>
      <c r="AL31" s="830"/>
      <c r="AM31" s="830"/>
      <c r="AN31" s="830"/>
      <c r="AO31" s="830"/>
      <c r="AP31" s="830" t="s">
        <v>552</v>
      </c>
      <c r="AQ31" s="830"/>
      <c r="AR31" s="830"/>
      <c r="AS31" s="830"/>
      <c r="AT31" s="830"/>
      <c r="AU31" s="830" t="s">
        <v>552</v>
      </c>
      <c r="AV31" s="830"/>
      <c r="AW31" s="830"/>
      <c r="AX31" s="830"/>
      <c r="AY31" s="830"/>
      <c r="AZ31" s="831" t="s">
        <v>552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28</v>
      </c>
      <c r="R32" s="784"/>
      <c r="S32" s="784"/>
      <c r="T32" s="784"/>
      <c r="U32" s="784"/>
      <c r="V32" s="784">
        <v>28</v>
      </c>
      <c r="W32" s="784"/>
      <c r="X32" s="784"/>
      <c r="Y32" s="784"/>
      <c r="Z32" s="784"/>
      <c r="AA32" s="784">
        <v>0</v>
      </c>
      <c r="AB32" s="784"/>
      <c r="AC32" s="784"/>
      <c r="AD32" s="784"/>
      <c r="AE32" s="785"/>
      <c r="AF32" s="786" t="s">
        <v>122</v>
      </c>
      <c r="AG32" s="787"/>
      <c r="AH32" s="787"/>
      <c r="AI32" s="787"/>
      <c r="AJ32" s="788"/>
      <c r="AK32" s="834" t="s">
        <v>552</v>
      </c>
      <c r="AL32" s="830"/>
      <c r="AM32" s="830"/>
      <c r="AN32" s="830"/>
      <c r="AO32" s="830"/>
      <c r="AP32" s="830" t="s">
        <v>552</v>
      </c>
      <c r="AQ32" s="830"/>
      <c r="AR32" s="830"/>
      <c r="AS32" s="830"/>
      <c r="AT32" s="830"/>
      <c r="AU32" s="830" t="s">
        <v>552</v>
      </c>
      <c r="AV32" s="830"/>
      <c r="AW32" s="830"/>
      <c r="AX32" s="830"/>
      <c r="AY32" s="830"/>
      <c r="AZ32" s="831" t="s">
        <v>552</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2957</v>
      </c>
      <c r="R33" s="784"/>
      <c r="S33" s="784"/>
      <c r="T33" s="784"/>
      <c r="U33" s="784"/>
      <c r="V33" s="784">
        <v>3031</v>
      </c>
      <c r="W33" s="784"/>
      <c r="X33" s="784"/>
      <c r="Y33" s="784"/>
      <c r="Z33" s="784"/>
      <c r="AA33" s="784">
        <v>-74</v>
      </c>
      <c r="AB33" s="784"/>
      <c r="AC33" s="784"/>
      <c r="AD33" s="784"/>
      <c r="AE33" s="785"/>
      <c r="AF33" s="786">
        <v>1061</v>
      </c>
      <c r="AG33" s="787"/>
      <c r="AH33" s="787"/>
      <c r="AI33" s="787"/>
      <c r="AJ33" s="788"/>
      <c r="AK33" s="834">
        <v>1397</v>
      </c>
      <c r="AL33" s="830"/>
      <c r="AM33" s="830"/>
      <c r="AN33" s="830"/>
      <c r="AO33" s="830"/>
      <c r="AP33" s="830">
        <v>18249</v>
      </c>
      <c r="AQ33" s="830"/>
      <c r="AR33" s="830"/>
      <c r="AS33" s="830"/>
      <c r="AT33" s="830"/>
      <c r="AU33" s="830">
        <v>15019</v>
      </c>
      <c r="AV33" s="830"/>
      <c r="AW33" s="830"/>
      <c r="AX33" s="830"/>
      <c r="AY33" s="830"/>
      <c r="AZ33" s="831" t="s">
        <v>552</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356</v>
      </c>
      <c r="R34" s="784"/>
      <c r="S34" s="784"/>
      <c r="T34" s="784"/>
      <c r="U34" s="784"/>
      <c r="V34" s="784">
        <v>356</v>
      </c>
      <c r="W34" s="784"/>
      <c r="X34" s="784"/>
      <c r="Y34" s="784"/>
      <c r="Z34" s="784"/>
      <c r="AA34" s="784">
        <v>0</v>
      </c>
      <c r="AB34" s="784"/>
      <c r="AC34" s="784"/>
      <c r="AD34" s="784"/>
      <c r="AE34" s="785"/>
      <c r="AF34" s="786" t="s">
        <v>122</v>
      </c>
      <c r="AG34" s="787"/>
      <c r="AH34" s="787"/>
      <c r="AI34" s="787"/>
      <c r="AJ34" s="788"/>
      <c r="AK34" s="834" t="s">
        <v>552</v>
      </c>
      <c r="AL34" s="830"/>
      <c r="AM34" s="830"/>
      <c r="AN34" s="830"/>
      <c r="AO34" s="830"/>
      <c r="AP34" s="830">
        <v>860</v>
      </c>
      <c r="AQ34" s="830"/>
      <c r="AR34" s="830"/>
      <c r="AS34" s="830"/>
      <c r="AT34" s="830"/>
      <c r="AU34" s="830" t="s">
        <v>552</v>
      </c>
      <c r="AV34" s="830"/>
      <c r="AW34" s="830"/>
      <c r="AX34" s="830"/>
      <c r="AY34" s="830"/>
      <c r="AZ34" s="831" t="s">
        <v>552</v>
      </c>
      <c r="BA34" s="831"/>
      <c r="BB34" s="831"/>
      <c r="BC34" s="831"/>
      <c r="BD34" s="831"/>
      <c r="BE34" s="832" t="s">
        <v>400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1552</v>
      </c>
      <c r="AG63" s="844"/>
      <c r="AH63" s="844"/>
      <c r="AI63" s="844"/>
      <c r="AJ63" s="845"/>
      <c r="AK63" s="846"/>
      <c r="AL63" s="841"/>
      <c r="AM63" s="841"/>
      <c r="AN63" s="841"/>
      <c r="AO63" s="841"/>
      <c r="AP63" s="844">
        <v>19109</v>
      </c>
      <c r="AQ63" s="844"/>
      <c r="AR63" s="844"/>
      <c r="AS63" s="844"/>
      <c r="AT63" s="844"/>
      <c r="AU63" s="844">
        <v>15019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1609</v>
      </c>
      <c r="R68" s="866"/>
      <c r="S68" s="866"/>
      <c r="T68" s="866"/>
      <c r="U68" s="866"/>
      <c r="V68" s="866">
        <v>1467</v>
      </c>
      <c r="W68" s="866"/>
      <c r="X68" s="866"/>
      <c r="Y68" s="866"/>
      <c r="Z68" s="866"/>
      <c r="AA68" s="866">
        <v>141</v>
      </c>
      <c r="AB68" s="866"/>
      <c r="AC68" s="866"/>
      <c r="AD68" s="866"/>
      <c r="AE68" s="866"/>
      <c r="AF68" s="866">
        <v>141</v>
      </c>
      <c r="AG68" s="866"/>
      <c r="AH68" s="866"/>
      <c r="AI68" s="866"/>
      <c r="AJ68" s="866"/>
      <c r="AK68" s="866" t="s">
        <v>552</v>
      </c>
      <c r="AL68" s="866"/>
      <c r="AM68" s="866"/>
      <c r="AN68" s="866"/>
      <c r="AO68" s="866"/>
      <c r="AP68" s="866" t="s">
        <v>552</v>
      </c>
      <c r="AQ68" s="866"/>
      <c r="AR68" s="866"/>
      <c r="AS68" s="866"/>
      <c r="AT68" s="866"/>
      <c r="AU68" s="866" t="s">
        <v>564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456917</v>
      </c>
      <c r="R69" s="830"/>
      <c r="S69" s="830"/>
      <c r="T69" s="830"/>
      <c r="U69" s="830"/>
      <c r="V69" s="830">
        <v>456118</v>
      </c>
      <c r="W69" s="830"/>
      <c r="X69" s="830"/>
      <c r="Y69" s="830"/>
      <c r="Z69" s="830"/>
      <c r="AA69" s="830">
        <v>799</v>
      </c>
      <c r="AB69" s="830"/>
      <c r="AC69" s="830"/>
      <c r="AD69" s="830"/>
      <c r="AE69" s="830"/>
      <c r="AF69" s="830">
        <v>794</v>
      </c>
      <c r="AG69" s="830"/>
      <c r="AH69" s="830"/>
      <c r="AI69" s="830"/>
      <c r="AJ69" s="830"/>
      <c r="AK69" s="830">
        <v>892</v>
      </c>
      <c r="AL69" s="830"/>
      <c r="AM69" s="830"/>
      <c r="AN69" s="830"/>
      <c r="AO69" s="830"/>
      <c r="AP69" s="830" t="s">
        <v>564</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278</v>
      </c>
      <c r="R70" s="830"/>
      <c r="S70" s="830"/>
      <c r="T70" s="830"/>
      <c r="U70" s="830"/>
      <c r="V70" s="830">
        <v>233</v>
      </c>
      <c r="W70" s="830"/>
      <c r="X70" s="830"/>
      <c r="Y70" s="830"/>
      <c r="Z70" s="830"/>
      <c r="AA70" s="830">
        <v>45</v>
      </c>
      <c r="AB70" s="830"/>
      <c r="AC70" s="830"/>
      <c r="AD70" s="830"/>
      <c r="AE70" s="830"/>
      <c r="AF70" s="830">
        <v>45</v>
      </c>
      <c r="AG70" s="830"/>
      <c r="AH70" s="830"/>
      <c r="AI70" s="830"/>
      <c r="AJ70" s="830"/>
      <c r="AK70" s="830" t="s">
        <v>552</v>
      </c>
      <c r="AL70" s="830"/>
      <c r="AM70" s="830"/>
      <c r="AN70" s="830"/>
      <c r="AO70" s="830"/>
      <c r="AP70" s="830" t="s">
        <v>552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87</v>
      </c>
      <c r="R71" s="830"/>
      <c r="S71" s="830"/>
      <c r="T71" s="830"/>
      <c r="U71" s="830"/>
      <c r="V71" s="830">
        <v>77</v>
      </c>
      <c r="W71" s="830"/>
      <c r="X71" s="830"/>
      <c r="Y71" s="830"/>
      <c r="Z71" s="830"/>
      <c r="AA71" s="830">
        <v>10</v>
      </c>
      <c r="AB71" s="830"/>
      <c r="AC71" s="830"/>
      <c r="AD71" s="830"/>
      <c r="AE71" s="830"/>
      <c r="AF71" s="830">
        <v>3</v>
      </c>
      <c r="AG71" s="830"/>
      <c r="AH71" s="830"/>
      <c r="AI71" s="830"/>
      <c r="AJ71" s="830"/>
      <c r="AK71" s="830" t="s">
        <v>552</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3184</v>
      </c>
      <c r="R72" s="830"/>
      <c r="S72" s="830"/>
      <c r="T72" s="830"/>
      <c r="U72" s="830"/>
      <c r="V72" s="830">
        <v>3455</v>
      </c>
      <c r="W72" s="830"/>
      <c r="X72" s="830"/>
      <c r="Y72" s="830"/>
      <c r="Z72" s="830"/>
      <c r="AA72" s="830">
        <v>-271</v>
      </c>
      <c r="AB72" s="830"/>
      <c r="AC72" s="830"/>
      <c r="AD72" s="830"/>
      <c r="AE72" s="830"/>
      <c r="AF72" s="830">
        <v>1523</v>
      </c>
      <c r="AG72" s="830"/>
      <c r="AH72" s="830"/>
      <c r="AI72" s="830"/>
      <c r="AJ72" s="830"/>
      <c r="AK72" s="830" t="s">
        <v>561</v>
      </c>
      <c r="AL72" s="830"/>
      <c r="AM72" s="830"/>
      <c r="AN72" s="830"/>
      <c r="AO72" s="830"/>
      <c r="AP72" s="830">
        <v>815</v>
      </c>
      <c r="AQ72" s="830"/>
      <c r="AR72" s="830"/>
      <c r="AS72" s="830"/>
      <c r="AT72" s="830"/>
      <c r="AU72" s="830">
        <v>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4343</v>
      </c>
      <c r="R73" s="830"/>
      <c r="S73" s="830"/>
      <c r="T73" s="830"/>
      <c r="U73" s="830"/>
      <c r="V73" s="830">
        <v>4160</v>
      </c>
      <c r="W73" s="830"/>
      <c r="X73" s="830"/>
      <c r="Y73" s="830"/>
      <c r="Z73" s="830"/>
      <c r="AA73" s="830">
        <v>183</v>
      </c>
      <c r="AB73" s="830"/>
      <c r="AC73" s="830"/>
      <c r="AD73" s="830"/>
      <c r="AE73" s="830"/>
      <c r="AF73" s="830">
        <v>183</v>
      </c>
      <c r="AG73" s="830"/>
      <c r="AH73" s="830"/>
      <c r="AI73" s="830"/>
      <c r="AJ73" s="830"/>
      <c r="AK73" s="830" t="s">
        <v>562</v>
      </c>
      <c r="AL73" s="830"/>
      <c r="AM73" s="830"/>
      <c r="AN73" s="830"/>
      <c r="AO73" s="830"/>
      <c r="AP73" s="830" t="s">
        <v>552</v>
      </c>
      <c r="AQ73" s="830"/>
      <c r="AR73" s="830"/>
      <c r="AS73" s="830"/>
      <c r="AT73" s="830"/>
      <c r="AU73" s="830" t="s">
        <v>552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28832</v>
      </c>
      <c r="R74" s="830"/>
      <c r="S74" s="830"/>
      <c r="T74" s="830"/>
      <c r="U74" s="830"/>
      <c r="V74" s="830">
        <v>26141</v>
      </c>
      <c r="W74" s="830"/>
      <c r="X74" s="830"/>
      <c r="Y74" s="830"/>
      <c r="Z74" s="830"/>
      <c r="AA74" s="830">
        <v>2691</v>
      </c>
      <c r="AB74" s="830"/>
      <c r="AC74" s="830"/>
      <c r="AD74" s="830"/>
      <c r="AE74" s="830"/>
      <c r="AF74" s="830">
        <v>36115</v>
      </c>
      <c r="AG74" s="830"/>
      <c r="AH74" s="830"/>
      <c r="AI74" s="830"/>
      <c r="AJ74" s="830"/>
      <c r="AK74" s="830" t="s">
        <v>561</v>
      </c>
      <c r="AL74" s="830"/>
      <c r="AM74" s="830"/>
      <c r="AN74" s="830"/>
      <c r="AO74" s="830"/>
      <c r="AP74" s="830">
        <v>55247</v>
      </c>
      <c r="AQ74" s="830"/>
      <c r="AR74" s="830"/>
      <c r="AS74" s="830"/>
      <c r="AT74" s="830"/>
      <c r="AU74" s="830">
        <v>1265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571</v>
      </c>
      <c r="C75" s="874"/>
      <c r="D75" s="874"/>
      <c r="E75" s="874"/>
      <c r="F75" s="874"/>
      <c r="G75" s="874"/>
      <c r="H75" s="874"/>
      <c r="I75" s="874"/>
      <c r="J75" s="874"/>
      <c r="K75" s="874"/>
      <c r="L75" s="874"/>
      <c r="M75" s="874"/>
      <c r="N75" s="874"/>
      <c r="O75" s="874"/>
      <c r="P75" s="875"/>
      <c r="Q75" s="877">
        <v>3013</v>
      </c>
      <c r="R75" s="878"/>
      <c r="S75" s="878"/>
      <c r="T75" s="878"/>
      <c r="U75" s="834"/>
      <c r="V75" s="879">
        <v>2588</v>
      </c>
      <c r="W75" s="878"/>
      <c r="X75" s="878"/>
      <c r="Y75" s="878"/>
      <c r="Z75" s="834"/>
      <c r="AA75" s="879">
        <v>425</v>
      </c>
      <c r="AB75" s="878"/>
      <c r="AC75" s="878"/>
      <c r="AD75" s="878"/>
      <c r="AE75" s="834"/>
      <c r="AF75" s="879">
        <v>3544</v>
      </c>
      <c r="AG75" s="878"/>
      <c r="AH75" s="878"/>
      <c r="AI75" s="878"/>
      <c r="AJ75" s="834"/>
      <c r="AK75" s="879" t="s">
        <v>572</v>
      </c>
      <c r="AL75" s="878"/>
      <c r="AM75" s="878"/>
      <c r="AN75" s="878"/>
      <c r="AO75" s="834"/>
      <c r="AP75" s="879">
        <v>9249</v>
      </c>
      <c r="AQ75" s="878"/>
      <c r="AR75" s="878"/>
      <c r="AS75" s="878"/>
      <c r="AT75" s="834"/>
      <c r="AU75" s="879" t="s">
        <v>573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79"/>
      <c r="AB78" s="878"/>
      <c r="AC78" s="878"/>
      <c r="AD78" s="878"/>
      <c r="AE78" s="834"/>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79"/>
      <c r="AB79" s="878"/>
      <c r="AC79" s="878"/>
      <c r="AD79" s="878"/>
      <c r="AE79" s="834"/>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79"/>
      <c r="AB80" s="878"/>
      <c r="AC80" s="878"/>
      <c r="AD80" s="878"/>
      <c r="AE80" s="834"/>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79"/>
      <c r="AB81" s="878"/>
      <c r="AC81" s="878"/>
      <c r="AD81" s="878"/>
      <c r="AE81" s="834"/>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79"/>
      <c r="AB82" s="878"/>
      <c r="AC82" s="878"/>
      <c r="AD82" s="878"/>
      <c r="AE82" s="834"/>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79"/>
      <c r="AB83" s="878"/>
      <c r="AC83" s="878"/>
      <c r="AD83" s="878"/>
      <c r="AE83" s="834"/>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+AF68+AF69+AF70+AF71+AF72+AF73+AF74+AF75</f>
        <v>42348</v>
      </c>
      <c r="AG88" s="844"/>
      <c r="AH88" s="844"/>
      <c r="AI88" s="844"/>
      <c r="AJ88" s="844"/>
      <c r="AK88" s="841"/>
      <c r="AL88" s="841"/>
      <c r="AM88" s="841"/>
      <c r="AN88" s="841"/>
      <c r="AO88" s="841"/>
      <c r="AP88" s="844">
        <f>+AP72+AP74+AP75</f>
        <v>65311</v>
      </c>
      <c r="AQ88" s="844"/>
      <c r="AR88" s="844"/>
      <c r="AS88" s="844"/>
      <c r="AT88" s="844"/>
      <c r="AU88" s="844">
        <f>+AU72+AU74</f>
        <v>1355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13</v>
      </c>
      <c r="CS102" s="852"/>
      <c r="CT102" s="852"/>
      <c r="CU102" s="852"/>
      <c r="CV102" s="891"/>
      <c r="CW102" s="890">
        <v>2</v>
      </c>
      <c r="CX102" s="852"/>
      <c r="CY102" s="852"/>
      <c r="CZ102" s="852"/>
      <c r="DA102" s="891"/>
      <c r="DB102" s="890" t="s">
        <v>552</v>
      </c>
      <c r="DC102" s="852"/>
      <c r="DD102" s="852"/>
      <c r="DE102" s="852"/>
      <c r="DF102" s="891"/>
      <c r="DG102" s="890" t="s">
        <v>552</v>
      </c>
      <c r="DH102" s="852"/>
      <c r="DI102" s="852"/>
      <c r="DJ102" s="852"/>
      <c r="DK102" s="891"/>
      <c r="DL102" s="890" t="s">
        <v>552</v>
      </c>
      <c r="DM102" s="852"/>
      <c r="DN102" s="852"/>
      <c r="DO102" s="852"/>
      <c r="DP102" s="891"/>
      <c r="DQ102" s="890" t="s">
        <v>552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6812276</v>
      </c>
      <c r="AB110" s="900"/>
      <c r="AC110" s="900"/>
      <c r="AD110" s="900"/>
      <c r="AE110" s="901"/>
      <c r="AF110" s="902">
        <v>6779886</v>
      </c>
      <c r="AG110" s="900"/>
      <c r="AH110" s="900"/>
      <c r="AI110" s="900"/>
      <c r="AJ110" s="901"/>
      <c r="AK110" s="902">
        <v>6636283</v>
      </c>
      <c r="AL110" s="900"/>
      <c r="AM110" s="900"/>
      <c r="AN110" s="900"/>
      <c r="AO110" s="901"/>
      <c r="AP110" s="903">
        <v>30</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65268414</v>
      </c>
      <c r="BR110" s="931"/>
      <c r="BS110" s="931"/>
      <c r="BT110" s="931"/>
      <c r="BU110" s="931"/>
      <c r="BV110" s="931">
        <v>61167320</v>
      </c>
      <c r="BW110" s="931"/>
      <c r="BX110" s="931"/>
      <c r="BY110" s="931"/>
      <c r="BZ110" s="931"/>
      <c r="CA110" s="931">
        <v>57991193</v>
      </c>
      <c r="CB110" s="931"/>
      <c r="CC110" s="931"/>
      <c r="CD110" s="931"/>
      <c r="CE110" s="931"/>
      <c r="CF110" s="944">
        <v>261.89999999999998</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222468</v>
      </c>
      <c r="DH110" s="931"/>
      <c r="DI110" s="931"/>
      <c r="DJ110" s="931"/>
      <c r="DK110" s="931"/>
      <c r="DL110" s="931">
        <v>202834</v>
      </c>
      <c r="DM110" s="931"/>
      <c r="DN110" s="931"/>
      <c r="DO110" s="931"/>
      <c r="DP110" s="931"/>
      <c r="DQ110" s="931">
        <v>182550</v>
      </c>
      <c r="DR110" s="931"/>
      <c r="DS110" s="931"/>
      <c r="DT110" s="931"/>
      <c r="DU110" s="931"/>
      <c r="DV110" s="932">
        <v>0.8</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238728</v>
      </c>
      <c r="BR111" s="926"/>
      <c r="BS111" s="926"/>
      <c r="BT111" s="926"/>
      <c r="BU111" s="926"/>
      <c r="BV111" s="926">
        <v>202834</v>
      </c>
      <c r="BW111" s="926"/>
      <c r="BX111" s="926"/>
      <c r="BY111" s="926"/>
      <c r="BZ111" s="926"/>
      <c r="CA111" s="926">
        <v>182550</v>
      </c>
      <c r="CB111" s="926"/>
      <c r="CC111" s="926"/>
      <c r="CD111" s="926"/>
      <c r="CE111" s="926"/>
      <c r="CF111" s="920">
        <v>0.8</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19599341</v>
      </c>
      <c r="BR112" s="926"/>
      <c r="BS112" s="926"/>
      <c r="BT112" s="926"/>
      <c r="BU112" s="926"/>
      <c r="BV112" s="926">
        <v>19265022</v>
      </c>
      <c r="BW112" s="926"/>
      <c r="BX112" s="926"/>
      <c r="BY112" s="926"/>
      <c r="BZ112" s="926"/>
      <c r="CA112" s="926">
        <v>15018627</v>
      </c>
      <c r="CB112" s="926"/>
      <c r="CC112" s="926"/>
      <c r="CD112" s="926"/>
      <c r="CE112" s="926"/>
      <c r="CF112" s="920">
        <v>67.8</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1809791</v>
      </c>
      <c r="AB113" s="938"/>
      <c r="AC113" s="938"/>
      <c r="AD113" s="938"/>
      <c r="AE113" s="939"/>
      <c r="AF113" s="940">
        <v>1869876</v>
      </c>
      <c r="AG113" s="938"/>
      <c r="AH113" s="938"/>
      <c r="AI113" s="938"/>
      <c r="AJ113" s="939"/>
      <c r="AK113" s="940">
        <v>1191025</v>
      </c>
      <c r="AL113" s="938"/>
      <c r="AM113" s="938"/>
      <c r="AN113" s="938"/>
      <c r="AO113" s="939"/>
      <c r="AP113" s="941">
        <v>5.4</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100451</v>
      </c>
      <c r="BR113" s="926"/>
      <c r="BS113" s="926"/>
      <c r="BT113" s="926"/>
      <c r="BU113" s="926"/>
      <c r="BV113" s="926">
        <v>92617</v>
      </c>
      <c r="BW113" s="926"/>
      <c r="BX113" s="926"/>
      <c r="BY113" s="926"/>
      <c r="BZ113" s="926"/>
      <c r="CA113" s="926">
        <v>1354907</v>
      </c>
      <c r="CB113" s="926"/>
      <c r="CC113" s="926"/>
      <c r="CD113" s="926"/>
      <c r="CE113" s="926"/>
      <c r="CF113" s="920">
        <v>6.1</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9962</v>
      </c>
      <c r="AB114" s="959"/>
      <c r="AC114" s="959"/>
      <c r="AD114" s="959"/>
      <c r="AE114" s="960"/>
      <c r="AF114" s="961">
        <v>11044</v>
      </c>
      <c r="AG114" s="959"/>
      <c r="AH114" s="959"/>
      <c r="AI114" s="959"/>
      <c r="AJ114" s="960"/>
      <c r="AK114" s="961">
        <v>253377</v>
      </c>
      <c r="AL114" s="959"/>
      <c r="AM114" s="959"/>
      <c r="AN114" s="959"/>
      <c r="AO114" s="960"/>
      <c r="AP114" s="962">
        <v>1.1000000000000001</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5045053</v>
      </c>
      <c r="BR114" s="926"/>
      <c r="BS114" s="926"/>
      <c r="BT114" s="926"/>
      <c r="BU114" s="926"/>
      <c r="BV114" s="926">
        <v>5136968</v>
      </c>
      <c r="BW114" s="926"/>
      <c r="BX114" s="926"/>
      <c r="BY114" s="926"/>
      <c r="BZ114" s="926"/>
      <c r="CA114" s="926">
        <v>5691771</v>
      </c>
      <c r="CB114" s="926"/>
      <c r="CC114" s="926"/>
      <c r="CD114" s="926"/>
      <c r="CE114" s="926"/>
      <c r="CF114" s="920">
        <v>25.7</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9611</v>
      </c>
      <c r="AB115" s="938"/>
      <c r="AC115" s="938"/>
      <c r="AD115" s="938"/>
      <c r="AE115" s="939"/>
      <c r="AF115" s="940">
        <v>9550</v>
      </c>
      <c r="AG115" s="938"/>
      <c r="AH115" s="938"/>
      <c r="AI115" s="938"/>
      <c r="AJ115" s="939"/>
      <c r="AK115" s="940">
        <v>60</v>
      </c>
      <c r="AL115" s="938"/>
      <c r="AM115" s="938"/>
      <c r="AN115" s="938"/>
      <c r="AO115" s="939"/>
      <c r="AP115" s="941">
        <v>0</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1433</v>
      </c>
      <c r="AB116" s="959"/>
      <c r="AC116" s="959"/>
      <c r="AD116" s="959"/>
      <c r="AE116" s="960"/>
      <c r="AF116" s="961">
        <v>2160</v>
      </c>
      <c r="AG116" s="959"/>
      <c r="AH116" s="959"/>
      <c r="AI116" s="959"/>
      <c r="AJ116" s="960"/>
      <c r="AK116" s="961">
        <v>3117</v>
      </c>
      <c r="AL116" s="959"/>
      <c r="AM116" s="959"/>
      <c r="AN116" s="959"/>
      <c r="AO116" s="960"/>
      <c r="AP116" s="962">
        <v>0</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8643073</v>
      </c>
      <c r="AB117" s="979"/>
      <c r="AC117" s="979"/>
      <c r="AD117" s="979"/>
      <c r="AE117" s="980"/>
      <c r="AF117" s="981">
        <v>8672516</v>
      </c>
      <c r="AG117" s="979"/>
      <c r="AH117" s="979"/>
      <c r="AI117" s="979"/>
      <c r="AJ117" s="980"/>
      <c r="AK117" s="981">
        <v>8083862</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90251987</v>
      </c>
      <c r="BR119" s="1000"/>
      <c r="BS119" s="1000"/>
      <c r="BT119" s="1000"/>
      <c r="BU119" s="1000"/>
      <c r="BV119" s="1000">
        <v>85864761</v>
      </c>
      <c r="BW119" s="1000"/>
      <c r="BX119" s="1000"/>
      <c r="BY119" s="1000"/>
      <c r="BZ119" s="1000"/>
      <c r="CA119" s="1000">
        <v>80239048</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16260</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13345821</v>
      </c>
      <c r="BR120" s="931"/>
      <c r="BS120" s="931"/>
      <c r="BT120" s="931"/>
      <c r="BU120" s="931"/>
      <c r="BV120" s="931">
        <v>14362221</v>
      </c>
      <c r="BW120" s="931"/>
      <c r="BX120" s="931"/>
      <c r="BY120" s="931"/>
      <c r="BZ120" s="931"/>
      <c r="CA120" s="931">
        <v>14975274</v>
      </c>
      <c r="CB120" s="931"/>
      <c r="CC120" s="931"/>
      <c r="CD120" s="931"/>
      <c r="CE120" s="931"/>
      <c r="CF120" s="944">
        <v>67.599999999999994</v>
      </c>
      <c r="CG120" s="945"/>
      <c r="CH120" s="945"/>
      <c r="CI120" s="945"/>
      <c r="CJ120" s="945"/>
      <c r="CK120" s="1006" t="s">
        <v>451</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17382748</v>
      </c>
      <c r="DH120" s="931"/>
      <c r="DI120" s="931"/>
      <c r="DJ120" s="931"/>
      <c r="DK120" s="931"/>
      <c r="DL120" s="931">
        <v>17140074</v>
      </c>
      <c r="DM120" s="931"/>
      <c r="DN120" s="931"/>
      <c r="DO120" s="931"/>
      <c r="DP120" s="931"/>
      <c r="DQ120" s="931">
        <v>15018627</v>
      </c>
      <c r="DR120" s="931"/>
      <c r="DS120" s="931"/>
      <c r="DT120" s="931"/>
      <c r="DU120" s="931"/>
      <c r="DV120" s="932">
        <v>67.8</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8910358</v>
      </c>
      <c r="BR121" s="926"/>
      <c r="BS121" s="926"/>
      <c r="BT121" s="926"/>
      <c r="BU121" s="926"/>
      <c r="BV121" s="926">
        <v>8604433</v>
      </c>
      <c r="BW121" s="926"/>
      <c r="BX121" s="926"/>
      <c r="BY121" s="926"/>
      <c r="BZ121" s="926"/>
      <c r="CA121" s="926">
        <v>8182721</v>
      </c>
      <c r="CB121" s="926"/>
      <c r="CC121" s="926"/>
      <c r="CD121" s="926"/>
      <c r="CE121" s="926"/>
      <c r="CF121" s="920">
        <v>36.9</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60013655</v>
      </c>
      <c r="BR122" s="1000"/>
      <c r="BS122" s="1000"/>
      <c r="BT122" s="1000"/>
      <c r="BU122" s="1000"/>
      <c r="BV122" s="1000">
        <v>57162778</v>
      </c>
      <c r="BW122" s="1000"/>
      <c r="BX122" s="1000"/>
      <c r="BY122" s="1000"/>
      <c r="BZ122" s="1000"/>
      <c r="CA122" s="1000">
        <v>54539837</v>
      </c>
      <c r="CB122" s="1000"/>
      <c r="CC122" s="1000"/>
      <c r="CD122" s="1000"/>
      <c r="CE122" s="1000"/>
      <c r="CF122" s="1017">
        <v>246.3</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82269834</v>
      </c>
      <c r="BR123" s="1064"/>
      <c r="BS123" s="1064"/>
      <c r="BT123" s="1064"/>
      <c r="BU123" s="1064"/>
      <c r="BV123" s="1064">
        <v>80129432</v>
      </c>
      <c r="BW123" s="1064"/>
      <c r="BX123" s="1064"/>
      <c r="BY123" s="1064"/>
      <c r="BZ123" s="1064"/>
      <c r="CA123" s="1064">
        <v>77697832</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35.5</v>
      </c>
      <c r="BR124" s="1027"/>
      <c r="BS124" s="1027"/>
      <c r="BT124" s="1027"/>
      <c r="BU124" s="1027"/>
      <c r="BV124" s="1027">
        <v>26</v>
      </c>
      <c r="BW124" s="1027"/>
      <c r="BX124" s="1027"/>
      <c r="BY124" s="1027"/>
      <c r="BZ124" s="1027"/>
      <c r="CA124" s="1027">
        <v>11.4</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1887758</v>
      </c>
      <c r="DH124" s="986"/>
      <c r="DI124" s="986"/>
      <c r="DJ124" s="986"/>
      <c r="DK124" s="987"/>
      <c r="DL124" s="985">
        <v>1532750</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9280</v>
      </c>
      <c r="AB126" s="959"/>
      <c r="AC126" s="959"/>
      <c r="AD126" s="959"/>
      <c r="AE126" s="960"/>
      <c r="AF126" s="961">
        <v>9280</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331</v>
      </c>
      <c r="AB127" s="959"/>
      <c r="AC127" s="959"/>
      <c r="AD127" s="959"/>
      <c r="AE127" s="960"/>
      <c r="AF127" s="961">
        <v>270</v>
      </c>
      <c r="AG127" s="959"/>
      <c r="AH127" s="959"/>
      <c r="AI127" s="959"/>
      <c r="AJ127" s="960"/>
      <c r="AK127" s="961">
        <v>60</v>
      </c>
      <c r="AL127" s="959"/>
      <c r="AM127" s="959"/>
      <c r="AN127" s="959"/>
      <c r="AO127" s="960"/>
      <c r="AP127" s="962">
        <v>0</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880692</v>
      </c>
      <c r="AB128" s="1046"/>
      <c r="AC128" s="1046"/>
      <c r="AD128" s="1046"/>
      <c r="AE128" s="1047"/>
      <c r="AF128" s="1048">
        <v>966993</v>
      </c>
      <c r="AG128" s="1046"/>
      <c r="AH128" s="1046"/>
      <c r="AI128" s="1046"/>
      <c r="AJ128" s="1047"/>
      <c r="AK128" s="1048">
        <v>746350</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11.93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27981343</v>
      </c>
      <c r="AB129" s="959"/>
      <c r="AC129" s="959"/>
      <c r="AD129" s="959"/>
      <c r="AE129" s="960"/>
      <c r="AF129" s="961">
        <v>27427814</v>
      </c>
      <c r="AG129" s="959"/>
      <c r="AH129" s="959"/>
      <c r="AI129" s="959"/>
      <c r="AJ129" s="960"/>
      <c r="AK129" s="961">
        <v>27544659</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16.93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5525671</v>
      </c>
      <c r="AB130" s="959"/>
      <c r="AC130" s="959"/>
      <c r="AD130" s="959"/>
      <c r="AE130" s="960"/>
      <c r="AF130" s="961">
        <v>5444632</v>
      </c>
      <c r="AG130" s="959"/>
      <c r="AH130" s="959"/>
      <c r="AI130" s="959"/>
      <c r="AJ130" s="960"/>
      <c r="AK130" s="961">
        <v>5398313</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22455672</v>
      </c>
      <c r="AB131" s="986"/>
      <c r="AC131" s="986"/>
      <c r="AD131" s="986"/>
      <c r="AE131" s="987"/>
      <c r="AF131" s="985">
        <v>21983182</v>
      </c>
      <c r="AG131" s="986"/>
      <c r="AH131" s="986"/>
      <c r="AI131" s="986"/>
      <c r="AJ131" s="987"/>
      <c r="AK131" s="985">
        <v>22146346</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11.4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9.9605562489999997</v>
      </c>
      <c r="AB132" s="1097"/>
      <c r="AC132" s="1097"/>
      <c r="AD132" s="1097"/>
      <c r="AE132" s="1098"/>
      <c r="AF132" s="1099">
        <v>10.284638770000001</v>
      </c>
      <c r="AG132" s="1097"/>
      <c r="AH132" s="1097"/>
      <c r="AI132" s="1097"/>
      <c r="AJ132" s="1098"/>
      <c r="AK132" s="1099">
        <v>8.7562938710000005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7.9</v>
      </c>
      <c r="AB133" s="1080"/>
      <c r="AC133" s="1080"/>
      <c r="AD133" s="1080"/>
      <c r="AE133" s="1081"/>
      <c r="AF133" s="1079">
        <v>9.4</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tnE86MQyFBsd0dF5igMgZ1UJ3H7slMZYy5A2nnDwfndL5jj+fIq9up4zpUIaQJ3zL99bLuOvvunjsnhJ5utbA==" saltValue="c8yhfljsgG51TeQ9ePSB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XeltG5bFuY1VGugnjM5VwSkJ2ViE7Q8KFHal5TK998cym/mgD7lLXxVYHeoPBwHcTIUpjFEz66Ayy52Zm7EzQ==" saltValue="oFBlPJMyu5z7TDJPY8Kn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K3g95NoHl5qfdN7gKX9mazxU2pm8+LDK3vpC5zUJsjAA5j65grgFER5Sc+XYlpyc5fYBJ2LwmyH0Nj0UAei6Q==" saltValue="UwnRn99KVrGCJh+rApfy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8384027</v>
      </c>
      <c r="AP9" s="281">
        <v>95135</v>
      </c>
      <c r="AQ9" s="282">
        <v>73824</v>
      </c>
      <c r="AR9" s="283">
        <v>28.9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10348</v>
      </c>
      <c r="AP10" s="284">
        <v>117</v>
      </c>
      <c r="AQ10" s="285">
        <v>6244</v>
      </c>
      <c r="AR10" s="286">
        <v>-98.1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14554</v>
      </c>
      <c r="AP11" s="284">
        <v>165</v>
      </c>
      <c r="AQ11" s="285">
        <v>1048</v>
      </c>
      <c r="AR11" s="286">
        <v>-84.3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8</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237538</v>
      </c>
      <c r="AP13" s="284">
        <v>2695</v>
      </c>
      <c r="AQ13" s="285">
        <v>2350</v>
      </c>
      <c r="AR13" s="286">
        <v>14.7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46780</v>
      </c>
      <c r="AP14" s="284">
        <v>531</v>
      </c>
      <c r="AQ14" s="285">
        <v>1698</v>
      </c>
      <c r="AR14" s="286">
        <v>-68.7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-438000</v>
      </c>
      <c r="AP15" s="284">
        <v>-4970</v>
      </c>
      <c r="AQ15" s="285">
        <v>-3564</v>
      </c>
      <c r="AR15" s="286">
        <v>39.5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8255247</v>
      </c>
      <c r="AP16" s="284">
        <v>93673</v>
      </c>
      <c r="AQ16" s="285">
        <v>81608</v>
      </c>
      <c r="AR16" s="286">
        <v>14.8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9.93</v>
      </c>
      <c r="AP21" s="298">
        <v>7.59</v>
      </c>
      <c r="AQ21" s="299">
        <v>2.34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96.4</v>
      </c>
      <c r="AP22" s="303">
        <v>98.2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6636283</v>
      </c>
      <c r="AP32" s="312">
        <v>75303</v>
      </c>
      <c r="AQ32" s="313">
        <v>42992</v>
      </c>
      <c r="AR32" s="314">
        <v>75.2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v>43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1191025</v>
      </c>
      <c r="AP35" s="312">
        <v>13515</v>
      </c>
      <c r="AQ35" s="313">
        <v>11969</v>
      </c>
      <c r="AR35" s="314">
        <v>12.9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253377</v>
      </c>
      <c r="AP36" s="312">
        <v>2875</v>
      </c>
      <c r="AQ36" s="313">
        <v>2138</v>
      </c>
      <c r="AR36" s="314">
        <v>34.5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60</v>
      </c>
      <c r="AP37" s="312">
        <v>1</v>
      </c>
      <c r="AQ37" s="313">
        <v>592</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v>3117</v>
      </c>
      <c r="AP38" s="315">
        <v>35</v>
      </c>
      <c r="AQ38" s="316">
        <v>2</v>
      </c>
      <c r="AR38" s="304">
        <v>1650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-746350</v>
      </c>
      <c r="AP39" s="312">
        <v>-8469</v>
      </c>
      <c r="AQ39" s="313">
        <v>-5777</v>
      </c>
      <c r="AR39" s="314">
        <v>46.6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-5398313</v>
      </c>
      <c r="AP40" s="312">
        <v>-61255</v>
      </c>
      <c r="AQ40" s="313">
        <v>-36457</v>
      </c>
      <c r="AR40" s="314">
        <v>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1939199</v>
      </c>
      <c r="AP41" s="312">
        <v>22004</v>
      </c>
      <c r="AQ41" s="313">
        <v>15502</v>
      </c>
      <c r="AR41" s="314">
        <v>41.9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7357297</v>
      </c>
      <c r="AN51" s="334">
        <v>79035</v>
      </c>
      <c r="AO51" s="335">
        <v>17.5</v>
      </c>
      <c r="AP51" s="336">
        <v>62383</v>
      </c>
      <c r="AQ51" s="337">
        <v>14.1</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4098760</v>
      </c>
      <c r="AN52" s="342">
        <v>44031</v>
      </c>
      <c r="AO52" s="343">
        <v>-5.4</v>
      </c>
      <c r="AP52" s="344">
        <v>35325</v>
      </c>
      <c r="AQ52" s="345">
        <v>7.6</v>
      </c>
      <c r="AR52" s="346">
        <v>-13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7693564</v>
      </c>
      <c r="AN53" s="334">
        <v>83618</v>
      </c>
      <c r="AO53" s="335">
        <v>5.8</v>
      </c>
      <c r="AP53" s="336">
        <v>63812</v>
      </c>
      <c r="AQ53" s="337">
        <v>2.2999999999999998</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4125534</v>
      </c>
      <c r="AN54" s="342">
        <v>44838</v>
      </c>
      <c r="AO54" s="343">
        <v>1.8</v>
      </c>
      <c r="AP54" s="344">
        <v>33848</v>
      </c>
      <c r="AQ54" s="345">
        <v>-4.2</v>
      </c>
      <c r="AR54" s="346">
        <v>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4941602</v>
      </c>
      <c r="AN55" s="334">
        <v>54712</v>
      </c>
      <c r="AO55" s="335">
        <v>-34.6</v>
      </c>
      <c r="AP55" s="336">
        <v>54225</v>
      </c>
      <c r="AQ55" s="337">
        <v>-15</v>
      </c>
      <c r="AR55" s="338">
        <v>-19.600000000000001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2097297</v>
      </c>
      <c r="AN56" s="342">
        <v>23221</v>
      </c>
      <c r="AO56" s="343">
        <v>-48.2</v>
      </c>
      <c r="AP56" s="344">
        <v>27337</v>
      </c>
      <c r="AQ56" s="345">
        <v>-19.2</v>
      </c>
      <c r="AR56" s="346">
        <v>-29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4708262</v>
      </c>
      <c r="AN57" s="334">
        <v>52810</v>
      </c>
      <c r="AO57" s="335">
        <v>-3.5</v>
      </c>
      <c r="AP57" s="336">
        <v>54016</v>
      </c>
      <c r="AQ57" s="337">
        <v>-0.4</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2067132</v>
      </c>
      <c r="AN58" s="342">
        <v>23186</v>
      </c>
      <c r="AO58" s="343">
        <v>-0.2</v>
      </c>
      <c r="AP58" s="344">
        <v>28078</v>
      </c>
      <c r="AQ58" s="345">
        <v>2.7</v>
      </c>
      <c r="AR58" s="346">
        <v>-2.9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6671367</v>
      </c>
      <c r="AN59" s="334">
        <v>75701</v>
      </c>
      <c r="AO59" s="335">
        <v>43.3</v>
      </c>
      <c r="AP59" s="336">
        <v>52786</v>
      </c>
      <c r="AQ59" s="337">
        <v>-2.2999999999999998</v>
      </c>
      <c r="AR59" s="338">
        <v>45.6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3570961</v>
      </c>
      <c r="AN60" s="342">
        <v>40520</v>
      </c>
      <c r="AO60" s="343">
        <v>74.8</v>
      </c>
      <c r="AP60" s="344">
        <v>28742</v>
      </c>
      <c r="AQ60" s="345">
        <v>2.4</v>
      </c>
      <c r="AR60" s="346">
        <v>72.400000000000006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6274418</v>
      </c>
      <c r="AN61" s="349">
        <v>69175</v>
      </c>
      <c r="AO61" s="350">
        <v>5.7</v>
      </c>
      <c r="AP61" s="351">
        <v>57444</v>
      </c>
      <c r="AQ61" s="352">
        <v>-0.3</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3191937</v>
      </c>
      <c r="AN62" s="342">
        <v>35159</v>
      </c>
      <c r="AO62" s="343">
        <v>4.5999999999999996</v>
      </c>
      <c r="AP62" s="344">
        <v>30666</v>
      </c>
      <c r="AQ62" s="345">
        <v>-2.1</v>
      </c>
      <c r="AR62" s="346">
        <v>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RLTpmtkIESpxBpm5CsmwUZWnUEI33P1BWnKD5SnmH6nyQNEJyzD2YJJ0qs8maPA4vvqU40W5EWNMHFJp3/hBg==" saltValue="Q7L/KTGZQs2lQxdGZW5p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8"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P9/DiXabVW+LnAdA5GryI43v517zg+wKmeG5fNrB8OZqfMMUkGmQrnxP6W4tA3pwistpWDp0e+wSXhGxgMB/hQ==" saltValue="MsDpZI2WJg/zEmach737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THRhw9HLIEacTY7Cfak9cnVlIP93RQHS6VoacNFnDYwDA8qKJSN6EqIliZFneN7nLIVdKdBvYJMygcxp5CSqFA==" saltValue="MSm7AVsqDAmkHeoFmSsC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21.84</v>
      </c>
      <c r="G47" s="12">
        <v>20.329999999999998</v>
      </c>
      <c r="H47" s="12">
        <v>22.08</v>
      </c>
      <c r="I47" s="12">
        <v>25.46</v>
      </c>
      <c r="J47" s="13">
        <v>25.37</v>
      </c>
    </row>
    <row r="48" spans="2:10" ht="57.75" customHeight="1" x14ac:dyDescent="0.15">
      <c r="B48" s="14"/>
      <c r="C48" s="1141" t="s">
        <v>4</v>
      </c>
      <c r="D48" s="1141"/>
      <c r="E48" s="1142"/>
      <c r="F48" s="15">
        <v>3.44</v>
      </c>
      <c r="G48" s="16">
        <v>0.41</v>
      </c>
      <c r="H48" s="16">
        <v>8.8000000000000007</v>
      </c>
      <c r="I48" s="16">
        <v>4.5599999999999996</v>
      </c>
      <c r="J48" s="17">
        <v>2.96</v>
      </c>
    </row>
    <row r="49" spans="2:10" ht="57.75" customHeight="1" thickBot="1" x14ac:dyDescent="0.2">
      <c r="B49" s="18"/>
      <c r="C49" s="1143" t="s">
        <v>5</v>
      </c>
      <c r="D49" s="1143"/>
      <c r="E49" s="1144"/>
      <c r="F49" s="19">
        <v>3.91</v>
      </c>
      <c r="G49" s="20" t="s">
        <v>536</v>
      </c>
      <c r="H49" s="20">
        <v>11.18</v>
      </c>
      <c r="I49" s="20">
        <v>0.96</v>
      </c>
      <c r="J49" s="21">
        <v>2.08</v>
      </c>
    </row>
    <row r="50" spans="2:10" x14ac:dyDescent="0.15"/>
  </sheetData>
  <sheetProtection algorithmName="SHA-512" hashValue="H254DeJzvkVmoV92y/tjvQklXubimmRLAqdetx7k7Mamb3aLJ9ie9VXTKkkIUIIWq3AS/lo/lfepGLjZdqahJg==" saltValue="lBn6AZJbHEJbrkF0aegH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537</v>
      </c>
      <c r="D34" s="1151"/>
      <c r="E34" s="1152"/>
      <c r="F34" s="32" t="s">
        <v>493</v>
      </c>
      <c r="G34" s="33">
        <v>1.26</v>
      </c>
      <c r="H34" s="33">
        <v>2.77</v>
      </c>
      <c r="I34" s="33">
        <v>4.24</v>
      </c>
      <c r="J34" s="34">
        <v>3.85</v>
      </c>
      <c r="K34" s="22"/>
      <c r="L34" s="22"/>
      <c r="M34" s="22"/>
      <c r="N34" s="22"/>
      <c r="O34" s="22"/>
      <c r="P34" s="22"/>
    </row>
    <row r="35" spans="1:16" ht="39" customHeight="1" x14ac:dyDescent="0.15">
      <c r="A35" s="22"/>
      <c r="B35" s="35"/>
      <c r="C35" s="1145" t="s">
        <v>538</v>
      </c>
      <c r="D35" s="1146"/>
      <c r="E35" s="1147"/>
      <c r="F35" s="36">
        <v>3.65</v>
      </c>
      <c r="G35" s="37">
        <v>0.4</v>
      </c>
      <c r="H35" s="37">
        <v>8.7899999999999991</v>
      </c>
      <c r="I35" s="37">
        <v>4.49</v>
      </c>
      <c r="J35" s="38">
        <v>2.9</v>
      </c>
      <c r="K35" s="22"/>
      <c r="L35" s="22"/>
      <c r="M35" s="22"/>
      <c r="N35" s="22"/>
      <c r="O35" s="22"/>
      <c r="P35" s="22"/>
    </row>
    <row r="36" spans="1:16" ht="39" customHeight="1" x14ac:dyDescent="0.15">
      <c r="A36" s="22"/>
      <c r="B36" s="35"/>
      <c r="C36" s="1145" t="s">
        <v>539</v>
      </c>
      <c r="D36" s="1146"/>
      <c r="E36" s="1147"/>
      <c r="F36" s="36">
        <v>0.62</v>
      </c>
      <c r="G36" s="37">
        <v>0.76</v>
      </c>
      <c r="H36" s="37">
        <v>1.0900000000000001</v>
      </c>
      <c r="I36" s="37">
        <v>1.54</v>
      </c>
      <c r="J36" s="38">
        <v>1.31</v>
      </c>
      <c r="K36" s="22"/>
      <c r="L36" s="22"/>
      <c r="M36" s="22"/>
      <c r="N36" s="22"/>
      <c r="O36" s="22"/>
      <c r="P36" s="22"/>
    </row>
    <row r="37" spans="1:16" ht="39" customHeight="1" x14ac:dyDescent="0.15">
      <c r="A37" s="22"/>
      <c r="B37" s="35"/>
      <c r="C37" s="1145" t="s">
        <v>540</v>
      </c>
      <c r="D37" s="1146"/>
      <c r="E37" s="1147"/>
      <c r="F37" s="36">
        <v>1.45</v>
      </c>
      <c r="G37" s="37">
        <v>1.53</v>
      </c>
      <c r="H37" s="37">
        <v>1.42</v>
      </c>
      <c r="I37" s="37">
        <v>1.17</v>
      </c>
      <c r="J37" s="38">
        <v>0.41</v>
      </c>
      <c r="K37" s="22"/>
      <c r="L37" s="22"/>
      <c r="M37" s="22"/>
      <c r="N37" s="22"/>
      <c r="O37" s="22"/>
      <c r="P37" s="22"/>
    </row>
    <row r="38" spans="1:16" ht="39" customHeight="1" x14ac:dyDescent="0.15">
      <c r="A38" s="22"/>
      <c r="B38" s="35"/>
      <c r="C38" s="1145" t="s">
        <v>541</v>
      </c>
      <c r="D38" s="1146"/>
      <c r="E38" s="1147"/>
      <c r="F38" s="36">
        <v>0.01</v>
      </c>
      <c r="G38" s="37">
        <v>0.04</v>
      </c>
      <c r="H38" s="37">
        <v>0.03</v>
      </c>
      <c r="I38" s="37">
        <v>0.04</v>
      </c>
      <c r="J38" s="38">
        <v>0.04</v>
      </c>
      <c r="K38" s="22"/>
      <c r="L38" s="22"/>
      <c r="M38" s="22"/>
      <c r="N38" s="22"/>
      <c r="O38" s="22"/>
      <c r="P38" s="22"/>
    </row>
    <row r="39" spans="1:16" ht="39" customHeight="1" x14ac:dyDescent="0.15">
      <c r="A39" s="22"/>
      <c r="B39" s="35"/>
      <c r="C39" s="1145" t="s">
        <v>542</v>
      </c>
      <c r="D39" s="1146"/>
      <c r="E39" s="1147"/>
      <c r="F39" s="36">
        <v>0.09</v>
      </c>
      <c r="G39" s="37">
        <v>0</v>
      </c>
      <c r="H39" s="37">
        <v>0</v>
      </c>
      <c r="I39" s="37">
        <v>0.05</v>
      </c>
      <c r="J39" s="38">
        <v>0.03</v>
      </c>
      <c r="K39" s="22"/>
      <c r="L39" s="22"/>
      <c r="M39" s="22"/>
      <c r="N39" s="22"/>
      <c r="O39" s="22"/>
      <c r="P39" s="22"/>
    </row>
    <row r="40" spans="1:16" ht="39" customHeight="1" x14ac:dyDescent="0.15">
      <c r="A40" s="22"/>
      <c r="B40" s="35"/>
      <c r="C40" s="1145" t="s">
        <v>543</v>
      </c>
      <c r="D40" s="1146"/>
      <c r="E40" s="1147"/>
      <c r="F40" s="36">
        <v>0</v>
      </c>
      <c r="G40" s="37">
        <v>0.01</v>
      </c>
      <c r="H40" s="37">
        <v>0</v>
      </c>
      <c r="I40" s="37">
        <v>0.01</v>
      </c>
      <c r="J40" s="38">
        <v>0.02</v>
      </c>
      <c r="K40" s="22"/>
      <c r="L40" s="22"/>
      <c r="M40" s="22"/>
      <c r="N40" s="22"/>
      <c r="O40" s="22"/>
      <c r="P40" s="22"/>
    </row>
    <row r="41" spans="1:16" ht="39" customHeight="1" x14ac:dyDescent="0.15">
      <c r="A41" s="22"/>
      <c r="B41" s="35"/>
      <c r="C41" s="1145" t="s">
        <v>544</v>
      </c>
      <c r="D41" s="1146"/>
      <c r="E41" s="1147"/>
      <c r="F41" s="36">
        <v>0.01</v>
      </c>
      <c r="G41" s="37">
        <v>0.01</v>
      </c>
      <c r="H41" s="37">
        <v>0.03</v>
      </c>
      <c r="I41" s="37">
        <v>0.01</v>
      </c>
      <c r="J41" s="38">
        <v>0.01</v>
      </c>
      <c r="K41" s="22"/>
      <c r="L41" s="22"/>
      <c r="M41" s="22"/>
      <c r="N41" s="22"/>
      <c r="O41" s="22"/>
      <c r="P41" s="22"/>
    </row>
    <row r="42" spans="1:16" ht="39" customHeight="1" x14ac:dyDescent="0.15">
      <c r="A42" s="22"/>
      <c r="B42" s="39"/>
      <c r="C42" s="1145" t="s">
        <v>545</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546</v>
      </c>
      <c r="D43" s="1149"/>
      <c r="E43" s="1150"/>
      <c r="F43" s="41">
        <v>8.23</v>
      </c>
      <c r="G43" s="42">
        <v>7.63</v>
      </c>
      <c r="H43" s="42">
        <v>6.96</v>
      </c>
      <c r="I43" s="42">
        <v>5.0199999999999996</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FJ5V1Zzkubt3eV2vmB9qUJX13qGA+wCAUyk2wLUMsfchD4Bb2MIK5jpD/uHV1hB5XUrKdZ9lduIetnkwksEw==" saltValue="RzEghSvA1UE1bPpEwxDY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6293</v>
      </c>
      <c r="L45" s="60">
        <v>6534</v>
      </c>
      <c r="M45" s="60">
        <v>6812</v>
      </c>
      <c r="N45" s="60">
        <v>6780</v>
      </c>
      <c r="O45" s="61">
        <v>6636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1759</v>
      </c>
      <c r="L48" s="64">
        <v>1803</v>
      </c>
      <c r="M48" s="64">
        <v>1810</v>
      </c>
      <c r="N48" s="64">
        <v>1870</v>
      </c>
      <c r="O48" s="65">
        <v>1191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11</v>
      </c>
      <c r="L49" s="64">
        <v>11</v>
      </c>
      <c r="M49" s="64">
        <v>10</v>
      </c>
      <c r="N49" s="64">
        <v>11</v>
      </c>
      <c r="O49" s="65">
        <v>253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v>10</v>
      </c>
      <c r="M50" s="64">
        <v>10</v>
      </c>
      <c r="N50" s="64">
        <v>10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1</v>
      </c>
      <c r="L51" s="64">
        <v>2</v>
      </c>
      <c r="M51" s="64">
        <v>1</v>
      </c>
      <c r="N51" s="64">
        <v>2</v>
      </c>
      <c r="O51" s="65">
        <v>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6854</v>
      </c>
      <c r="L52" s="64">
        <v>6592</v>
      </c>
      <c r="M52" s="64">
        <v>6407</v>
      </c>
      <c r="N52" s="64">
        <v>6411</v>
      </c>
      <c r="O52" s="65">
        <v>6144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1230</v>
      </c>
      <c r="L53" s="69">
        <v>1768</v>
      </c>
      <c r="M53" s="69">
        <v>2236</v>
      </c>
      <c r="N53" s="69">
        <v>2262</v>
      </c>
      <c r="O53" s="70">
        <v>1939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KvEy51v14lHfydlFyox3F+m7GB/A04CZXWInFZZHFRt9i3a/JN2JVAjqRBIuMvjVa3TDZtkoPPZy4kQgujXYw==" saltValue="s8EYnbIqCukrr9dTD7tJ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66736</v>
      </c>
      <c r="J41" s="356">
        <v>68237</v>
      </c>
      <c r="K41" s="356">
        <v>65268</v>
      </c>
      <c r="L41" s="356">
        <v>61167</v>
      </c>
      <c r="M41" s="357">
        <v>57991</v>
      </c>
    </row>
    <row r="42" spans="2:13" ht="27.75" customHeight="1" x14ac:dyDescent="0.15">
      <c r="B42" s="1186"/>
      <c r="C42" s="1187"/>
      <c r="D42" s="106"/>
      <c r="E42" s="1192" t="s">
        <v>32</v>
      </c>
      <c r="F42" s="1192"/>
      <c r="G42" s="1192"/>
      <c r="H42" s="1193"/>
      <c r="I42" s="358">
        <v>292</v>
      </c>
      <c r="J42" s="359">
        <v>268</v>
      </c>
      <c r="K42" s="359">
        <v>239</v>
      </c>
      <c r="L42" s="359">
        <v>203</v>
      </c>
      <c r="M42" s="360">
        <v>183</v>
      </c>
    </row>
    <row r="43" spans="2:13" ht="27.75" customHeight="1" x14ac:dyDescent="0.15">
      <c r="B43" s="1186"/>
      <c r="C43" s="1187"/>
      <c r="D43" s="106"/>
      <c r="E43" s="1192" t="s">
        <v>33</v>
      </c>
      <c r="F43" s="1192"/>
      <c r="G43" s="1192"/>
      <c r="H43" s="1193"/>
      <c r="I43" s="358">
        <v>20601</v>
      </c>
      <c r="J43" s="359">
        <v>19794</v>
      </c>
      <c r="K43" s="359">
        <v>19599</v>
      </c>
      <c r="L43" s="359">
        <v>19265</v>
      </c>
      <c r="M43" s="360">
        <v>15019</v>
      </c>
    </row>
    <row r="44" spans="2:13" ht="27.75" customHeight="1" x14ac:dyDescent="0.15">
      <c r="B44" s="1186"/>
      <c r="C44" s="1187"/>
      <c r="D44" s="106"/>
      <c r="E44" s="1192" t="s">
        <v>34</v>
      </c>
      <c r="F44" s="1192"/>
      <c r="G44" s="1192"/>
      <c r="H44" s="1193"/>
      <c r="I44" s="358">
        <v>110</v>
      </c>
      <c r="J44" s="359">
        <v>101</v>
      </c>
      <c r="K44" s="359">
        <v>100</v>
      </c>
      <c r="L44" s="359">
        <v>93</v>
      </c>
      <c r="M44" s="360">
        <v>1355</v>
      </c>
    </row>
    <row r="45" spans="2:13" ht="27.75" customHeight="1" x14ac:dyDescent="0.15">
      <c r="B45" s="1186"/>
      <c r="C45" s="1187"/>
      <c r="D45" s="106"/>
      <c r="E45" s="1192" t="s">
        <v>35</v>
      </c>
      <c r="F45" s="1192"/>
      <c r="G45" s="1192"/>
      <c r="H45" s="1193"/>
      <c r="I45" s="358">
        <v>4335</v>
      </c>
      <c r="J45" s="359">
        <v>4298</v>
      </c>
      <c r="K45" s="359">
        <v>5045</v>
      </c>
      <c r="L45" s="359">
        <v>5137</v>
      </c>
      <c r="M45" s="360">
        <v>5692</v>
      </c>
    </row>
    <row r="46" spans="2:13" ht="27.75" customHeight="1" x14ac:dyDescent="0.15">
      <c r="B46" s="1186"/>
      <c r="C46" s="1187"/>
      <c r="D46" s="107"/>
      <c r="E46" s="1192" t="s">
        <v>36</v>
      </c>
      <c r="F46" s="1192"/>
      <c r="G46" s="1192"/>
      <c r="H46" s="1193"/>
      <c r="I46" s="358" t="s">
        <v>493</v>
      </c>
      <c r="J46" s="359" t="s">
        <v>493</v>
      </c>
      <c r="K46" s="359" t="s">
        <v>493</v>
      </c>
      <c r="L46" s="359" t="s">
        <v>493</v>
      </c>
      <c r="M46" s="360" t="s">
        <v>493</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12985</v>
      </c>
      <c r="J50" s="359">
        <v>12634</v>
      </c>
      <c r="K50" s="359">
        <v>13346</v>
      </c>
      <c r="L50" s="359">
        <v>14362</v>
      </c>
      <c r="M50" s="360">
        <v>14975</v>
      </c>
    </row>
    <row r="51" spans="2:13" ht="27.75" customHeight="1" x14ac:dyDescent="0.15">
      <c r="B51" s="1186"/>
      <c r="C51" s="1187"/>
      <c r="D51" s="106"/>
      <c r="E51" s="1192" t="s">
        <v>42</v>
      </c>
      <c r="F51" s="1192"/>
      <c r="G51" s="1192"/>
      <c r="H51" s="1193"/>
      <c r="I51" s="358">
        <v>8322</v>
      </c>
      <c r="J51" s="359">
        <v>8563</v>
      </c>
      <c r="K51" s="359">
        <v>8910</v>
      </c>
      <c r="L51" s="359">
        <v>8604</v>
      </c>
      <c r="M51" s="360">
        <v>8183</v>
      </c>
    </row>
    <row r="52" spans="2:13" ht="27.75" customHeight="1" x14ac:dyDescent="0.15">
      <c r="B52" s="1188"/>
      <c r="C52" s="1189"/>
      <c r="D52" s="106"/>
      <c r="E52" s="1192" t="s">
        <v>43</v>
      </c>
      <c r="F52" s="1192"/>
      <c r="G52" s="1192"/>
      <c r="H52" s="1193"/>
      <c r="I52" s="358">
        <v>61780</v>
      </c>
      <c r="J52" s="359">
        <v>62320</v>
      </c>
      <c r="K52" s="359">
        <v>60014</v>
      </c>
      <c r="L52" s="359">
        <v>57163</v>
      </c>
      <c r="M52" s="360">
        <v>54540</v>
      </c>
    </row>
    <row r="53" spans="2:13" ht="27.75" customHeight="1" thickBot="1" x14ac:dyDescent="0.2">
      <c r="B53" s="1199" t="s">
        <v>19</v>
      </c>
      <c r="C53" s="1200"/>
      <c r="D53" s="110"/>
      <c r="E53" s="1201" t="s">
        <v>44</v>
      </c>
      <c r="F53" s="1201"/>
      <c r="G53" s="1201"/>
      <c r="H53" s="1202"/>
      <c r="I53" s="361">
        <v>8987</v>
      </c>
      <c r="J53" s="362">
        <v>9181</v>
      </c>
      <c r="K53" s="362">
        <v>7982</v>
      </c>
      <c r="L53" s="362">
        <v>5735</v>
      </c>
      <c r="M53" s="363">
        <v>2541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16zXk4qqR7mbr0DxBOS6r7OnkO/elHKgdNHF28uLRtxOJhRaBe1URVxUhM5yJfr+n8dHlJ8ddcEc4uKrBdjqw==" saltValue="l3di3TmgHShv/iNLpmUJ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6179</v>
      </c>
      <c r="G55" s="122">
        <v>6983</v>
      </c>
      <c r="H55" s="123">
        <v>6987</v>
      </c>
    </row>
    <row r="56" spans="2:8" ht="52.5" customHeight="1" x14ac:dyDescent="0.15">
      <c r="B56" s="124"/>
      <c r="C56" s="1213" t="s">
        <v>47</v>
      </c>
      <c r="D56" s="1213"/>
      <c r="E56" s="1214"/>
      <c r="F56" s="125">
        <v>1175</v>
      </c>
      <c r="G56" s="125">
        <v>1175</v>
      </c>
      <c r="H56" s="126">
        <v>1314</v>
      </c>
    </row>
    <row r="57" spans="2:8" ht="53.25" customHeight="1" x14ac:dyDescent="0.15">
      <c r="B57" s="124"/>
      <c r="C57" s="1215" t="s">
        <v>48</v>
      </c>
      <c r="D57" s="1215"/>
      <c r="E57" s="1216"/>
      <c r="F57" s="127">
        <v>7356</v>
      </c>
      <c r="G57" s="127">
        <v>7498</v>
      </c>
      <c r="H57" s="128">
        <v>7942</v>
      </c>
    </row>
    <row r="58" spans="2:8" ht="45.75" customHeight="1" x14ac:dyDescent="0.15">
      <c r="B58" s="129"/>
      <c r="C58" s="1203" t="s">
        <v>566</v>
      </c>
      <c r="D58" s="1204"/>
      <c r="E58" s="1205"/>
      <c r="F58" s="130">
        <v>3008</v>
      </c>
      <c r="G58" s="130">
        <v>3010</v>
      </c>
      <c r="H58" s="131">
        <v>3012</v>
      </c>
    </row>
    <row r="59" spans="2:8" ht="45.75" customHeight="1" x14ac:dyDescent="0.15">
      <c r="B59" s="129"/>
      <c r="C59" s="1203" t="s">
        <v>567</v>
      </c>
      <c r="D59" s="1204"/>
      <c r="E59" s="1205"/>
      <c r="F59" s="130">
        <v>2229</v>
      </c>
      <c r="G59" s="130">
        <v>2241</v>
      </c>
      <c r="H59" s="131">
        <v>2542</v>
      </c>
    </row>
    <row r="60" spans="2:8" ht="45.75" customHeight="1" x14ac:dyDescent="0.15">
      <c r="B60" s="129"/>
      <c r="C60" s="1203" t="s">
        <v>568</v>
      </c>
      <c r="D60" s="1204"/>
      <c r="E60" s="1205"/>
      <c r="F60" s="130" t="s">
        <v>493</v>
      </c>
      <c r="G60" s="130">
        <v>791</v>
      </c>
      <c r="H60" s="131">
        <v>765</v>
      </c>
    </row>
    <row r="61" spans="2:8" ht="45.75" customHeight="1" x14ac:dyDescent="0.15">
      <c r="B61" s="129"/>
      <c r="C61" s="1203" t="s">
        <v>569</v>
      </c>
      <c r="D61" s="1204"/>
      <c r="E61" s="1205"/>
      <c r="F61" s="130">
        <v>281</v>
      </c>
      <c r="G61" s="130">
        <v>335</v>
      </c>
      <c r="H61" s="131">
        <v>424</v>
      </c>
    </row>
    <row r="62" spans="2:8" ht="45.75" customHeight="1" thickBot="1" x14ac:dyDescent="0.2">
      <c r="B62" s="132"/>
      <c r="C62" s="1206" t="s">
        <v>570</v>
      </c>
      <c r="D62" s="1207"/>
      <c r="E62" s="1208"/>
      <c r="F62" s="133">
        <v>207</v>
      </c>
      <c r="G62" s="133">
        <v>276</v>
      </c>
      <c r="H62" s="134">
        <v>345</v>
      </c>
    </row>
    <row r="63" spans="2:8" ht="52.5" customHeight="1" thickBot="1" x14ac:dyDescent="0.2">
      <c r="B63" s="135"/>
      <c r="C63" s="1209" t="s">
        <v>49</v>
      </c>
      <c r="D63" s="1209"/>
      <c r="E63" s="1210"/>
      <c r="F63" s="136">
        <v>14710</v>
      </c>
      <c r="G63" s="136">
        <v>15656</v>
      </c>
      <c r="H63" s="137">
        <v>16243</v>
      </c>
    </row>
    <row r="64" spans="2:8" x14ac:dyDescent="0.15"/>
  </sheetData>
  <sheetProtection algorithmName="SHA-512" hashValue="ZBNVlSR81RZkSx1wPy2rVljVQutRq1Y2IFkNGv3k3ALSHS8b4YUCQwoJ+tntt129ImojtjRWTr7iJCnIvOFTiw==" saltValue="RXZPaxj8C4vr6HgmmfSM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79035</v>
      </c>
      <c r="E3" s="156"/>
      <c r="F3" s="157">
        <v>62383</v>
      </c>
      <c r="G3" s="158"/>
      <c r="H3" s="159"/>
    </row>
    <row r="4" spans="1:8" x14ac:dyDescent="0.15">
      <c r="A4" s="160"/>
      <c r="B4" s="161"/>
      <c r="C4" s="162"/>
      <c r="D4" s="163">
        <v>44031</v>
      </c>
      <c r="E4" s="164"/>
      <c r="F4" s="165">
        <v>35325</v>
      </c>
      <c r="G4" s="166"/>
      <c r="H4" s="167"/>
    </row>
    <row r="5" spans="1:8" x14ac:dyDescent="0.15">
      <c r="A5" s="148" t="s">
        <v>525</v>
      </c>
      <c r="B5" s="153"/>
      <c r="C5" s="154"/>
      <c r="D5" s="155">
        <v>83618</v>
      </c>
      <c r="E5" s="156"/>
      <c r="F5" s="157">
        <v>63812</v>
      </c>
      <c r="G5" s="158"/>
      <c r="H5" s="159"/>
    </row>
    <row r="6" spans="1:8" x14ac:dyDescent="0.15">
      <c r="A6" s="160"/>
      <c r="B6" s="161"/>
      <c r="C6" s="162"/>
      <c r="D6" s="163">
        <v>44838</v>
      </c>
      <c r="E6" s="164"/>
      <c r="F6" s="165">
        <v>33848</v>
      </c>
      <c r="G6" s="166"/>
      <c r="H6" s="167"/>
    </row>
    <row r="7" spans="1:8" x14ac:dyDescent="0.15">
      <c r="A7" s="148" t="s">
        <v>526</v>
      </c>
      <c r="B7" s="153"/>
      <c r="C7" s="154"/>
      <c r="D7" s="155">
        <v>54712</v>
      </c>
      <c r="E7" s="156"/>
      <c r="F7" s="157">
        <v>54225</v>
      </c>
      <c r="G7" s="158"/>
      <c r="H7" s="159"/>
    </row>
    <row r="8" spans="1:8" x14ac:dyDescent="0.15">
      <c r="A8" s="160"/>
      <c r="B8" s="161"/>
      <c r="C8" s="162"/>
      <c r="D8" s="163">
        <v>23221</v>
      </c>
      <c r="E8" s="164"/>
      <c r="F8" s="165">
        <v>27337</v>
      </c>
      <c r="G8" s="166"/>
      <c r="H8" s="167"/>
    </row>
    <row r="9" spans="1:8" x14ac:dyDescent="0.15">
      <c r="A9" s="148" t="s">
        <v>527</v>
      </c>
      <c r="B9" s="153"/>
      <c r="C9" s="154"/>
      <c r="D9" s="155">
        <v>52810</v>
      </c>
      <c r="E9" s="156"/>
      <c r="F9" s="157">
        <v>54016</v>
      </c>
      <c r="G9" s="158"/>
      <c r="H9" s="159"/>
    </row>
    <row r="10" spans="1:8" x14ac:dyDescent="0.15">
      <c r="A10" s="160"/>
      <c r="B10" s="161"/>
      <c r="C10" s="162"/>
      <c r="D10" s="163">
        <v>23186</v>
      </c>
      <c r="E10" s="164"/>
      <c r="F10" s="165">
        <v>28078</v>
      </c>
      <c r="G10" s="166"/>
      <c r="H10" s="167"/>
    </row>
    <row r="11" spans="1:8" x14ac:dyDescent="0.15">
      <c r="A11" s="148" t="s">
        <v>528</v>
      </c>
      <c r="B11" s="153"/>
      <c r="C11" s="154"/>
      <c r="D11" s="155">
        <v>75701</v>
      </c>
      <c r="E11" s="156"/>
      <c r="F11" s="157">
        <v>52786</v>
      </c>
      <c r="G11" s="158"/>
      <c r="H11" s="159"/>
    </row>
    <row r="12" spans="1:8" x14ac:dyDescent="0.15">
      <c r="A12" s="160"/>
      <c r="B12" s="161"/>
      <c r="C12" s="168"/>
      <c r="D12" s="163">
        <v>40520</v>
      </c>
      <c r="E12" s="164"/>
      <c r="F12" s="165">
        <v>28742</v>
      </c>
      <c r="G12" s="166"/>
      <c r="H12" s="167"/>
    </row>
    <row r="13" spans="1:8" x14ac:dyDescent="0.15">
      <c r="A13" s="148"/>
      <c r="B13" s="153"/>
      <c r="C13" s="169"/>
      <c r="D13" s="170">
        <v>69175</v>
      </c>
      <c r="E13" s="171"/>
      <c r="F13" s="172">
        <v>57444</v>
      </c>
      <c r="G13" s="173"/>
      <c r="H13" s="159"/>
    </row>
    <row r="14" spans="1:8" x14ac:dyDescent="0.15">
      <c r="A14" s="160"/>
      <c r="B14" s="161"/>
      <c r="C14" s="162"/>
      <c r="D14" s="163">
        <v>35159</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3.44</v>
      </c>
      <c r="C19" s="174">
        <f>ROUND(VALUE(SUBSTITUTE(実質収支比率等に係る経年分析!G$48,"▲","-")),2)</f>
        <v>0.41</v>
      </c>
      <c r="D19" s="174">
        <f>ROUND(VALUE(SUBSTITUTE(実質収支比率等に係る経年分析!H$48,"▲","-")),2)</f>
        <v>8.8000000000000007</v>
      </c>
      <c r="E19" s="174">
        <f>ROUND(VALUE(SUBSTITUTE(実質収支比率等に係る経年分析!I$48,"▲","-")),2)</f>
        <v>4.5599999999999996</v>
      </c>
      <c r="F19" s="174">
        <f>ROUND(VALUE(SUBSTITUTE(実質収支比率等に係る経年分析!J$48,"▲","-")),2)</f>
        <v>2.96</v>
      </c>
    </row>
    <row r="20" spans="1:11" x14ac:dyDescent="0.15">
      <c r="A20" s="174" t="s">
        <v>53</v>
      </c>
      <c r="B20" s="174">
        <f>ROUND(VALUE(SUBSTITUTE(実質収支比率等に係る経年分析!F$47,"▲","-")),2)</f>
        <v>21.84</v>
      </c>
      <c r="C20" s="174">
        <f>ROUND(VALUE(SUBSTITUTE(実質収支比率等に係る経年分析!G$47,"▲","-")),2)</f>
        <v>20.329999999999998</v>
      </c>
      <c r="D20" s="174">
        <f>ROUND(VALUE(SUBSTITUTE(実質収支比率等に係る経年分析!H$47,"▲","-")),2)</f>
        <v>22.08</v>
      </c>
      <c r="E20" s="174">
        <f>ROUND(VALUE(SUBSTITUTE(実質収支比率等に係る経年分析!I$47,"▲","-")),2)</f>
        <v>25.46</v>
      </c>
      <c r="F20" s="174">
        <f>ROUND(VALUE(SUBSTITUTE(実質収支比率等に係る経年分析!J$47,"▲","-")),2)</f>
        <v>25.37</v>
      </c>
    </row>
    <row r="21" spans="1:11" x14ac:dyDescent="0.15">
      <c r="A21" s="174" t="s">
        <v>54</v>
      </c>
      <c r="B21" s="174">
        <f>IF(ISNUMBER(VALUE(SUBSTITUTE(実質収支比率等に係る経年分析!F$49,"▲","-"))),ROUND(VALUE(SUBSTITUTE(実質収支比率等に係る経年分析!F$49,"▲","-")),2),NA())</f>
        <v>3.91</v>
      </c>
      <c r="C21" s="174">
        <f>IF(ISNUMBER(VALUE(SUBSTITUTE(実質収支比率等に係る経年分析!G$49,"▲","-"))),ROUND(VALUE(SUBSTITUTE(実質収支比率等に係る経年分析!G$49,"▲","-")),2),NA())</f>
        <v>-0.94</v>
      </c>
      <c r="D21" s="174">
        <f>IF(ISNUMBER(VALUE(SUBSTITUTE(実質収支比率等に係る経年分析!H$49,"▲","-"))),ROUND(VALUE(SUBSTITUTE(実質収支比率等に係る経年分析!H$49,"▲","-")),2),NA())</f>
        <v>11.18</v>
      </c>
      <c r="E21" s="174">
        <f>IF(ISNUMBER(VALUE(SUBSTITUTE(実質収支比率等に係る経年分析!I$49,"▲","-"))),ROUND(VALUE(SUBSTITUTE(実質収支比率等に係る経年分析!I$49,"▲","-")),2),NA())</f>
        <v>0.96</v>
      </c>
      <c r="F21" s="174">
        <f>IF(ISNUMBER(VALUE(SUBSTITUTE(実質収支比率等に係る経年分析!J$49,"▲","-"))),ROUND(VALUE(SUBSTITUTE(実質収支比率等に係る経年分析!J$49,"▲","-")),2),NA())</f>
        <v>2.08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7.63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6.96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5.0199999999999996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ケーブルネットワーク事業特別会計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港湾事業特別会計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国民健康保険（直営診療施設勘定）特別会計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8.7899999999999991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6854</v>
      </c>
      <c r="E42" s="176"/>
      <c r="F42" s="176"/>
      <c r="G42" s="176">
        <f>'実質公債費比率（分子）の構造'!L$52</f>
        <v>6592</v>
      </c>
      <c r="H42" s="176"/>
      <c r="I42" s="176"/>
      <c r="J42" s="176">
        <f>'実質公債費比率（分子）の構造'!M$52</f>
        <v>6407</v>
      </c>
      <c r="K42" s="176"/>
      <c r="L42" s="176"/>
      <c r="M42" s="176">
        <f>'実質公債費比率（分子）の構造'!N$52</f>
        <v>6411</v>
      </c>
      <c r="N42" s="176"/>
      <c r="O42" s="176"/>
      <c r="P42" s="176">
        <f>'実質公債費比率（分子）の構造'!O$52</f>
        <v>6144</v>
      </c>
    </row>
    <row r="43" spans="1:16" x14ac:dyDescent="0.15">
      <c r="A43" s="176" t="s">
        <v>16</v>
      </c>
      <c r="B43" s="176">
        <f>'実質公債費比率（分子）の構造'!K$51</f>
        <v>1</v>
      </c>
      <c r="C43" s="176"/>
      <c r="D43" s="176"/>
      <c r="E43" s="176">
        <f>'実質公債費比率（分子）の構造'!L$51</f>
        <v>2</v>
      </c>
      <c r="F43" s="176"/>
      <c r="G43" s="176"/>
      <c r="H43" s="176">
        <f>'実質公債費比率（分子）の構造'!M$51</f>
        <v>1</v>
      </c>
      <c r="I43" s="176"/>
      <c r="J43" s="176"/>
      <c r="K43" s="176">
        <f>'実質公債費比率（分子）の構造'!N$51</f>
        <v>2</v>
      </c>
      <c r="L43" s="176"/>
      <c r="M43" s="176"/>
      <c r="N43" s="176">
        <f>'実質公債費比率（分子）の構造'!O$51</f>
        <v>3</v>
      </c>
      <c r="O43" s="176"/>
      <c r="P43" s="176"/>
    </row>
    <row r="44" spans="1:16" x14ac:dyDescent="0.15">
      <c r="A44" s="176" t="s">
        <v>62</v>
      </c>
      <c r="B44" s="176">
        <f>'実質公債費比率（分子）の構造'!K$50</f>
        <v>20</v>
      </c>
      <c r="C44" s="176"/>
      <c r="D44" s="176"/>
      <c r="E44" s="176">
        <f>'実質公債費比率（分子）の構造'!L$50</f>
        <v>10</v>
      </c>
      <c r="F44" s="176"/>
      <c r="G44" s="176"/>
      <c r="H44" s="176">
        <f>'実質公債費比率（分子）の構造'!M$50</f>
        <v>10</v>
      </c>
      <c r="I44" s="176"/>
      <c r="J44" s="176"/>
      <c r="K44" s="176">
        <f>'実質公債費比率（分子）の構造'!N$50</f>
        <v>10</v>
      </c>
      <c r="L44" s="176"/>
      <c r="M44" s="176"/>
      <c r="N44" s="176">
        <f>'実質公債費比率（分子）の構造'!O$50</f>
        <v>0</v>
      </c>
      <c r="O44" s="176"/>
      <c r="P44" s="176"/>
    </row>
    <row r="45" spans="1:16" x14ac:dyDescent="0.15">
      <c r="A45" s="176" t="s">
        <v>63</v>
      </c>
      <c r="B45" s="176">
        <f>'実質公債費比率（分子）の構造'!K$49</f>
        <v>11</v>
      </c>
      <c r="C45" s="176"/>
      <c r="D45" s="176"/>
      <c r="E45" s="176">
        <f>'実質公債費比率（分子）の構造'!L$49</f>
        <v>11</v>
      </c>
      <c r="F45" s="176"/>
      <c r="G45" s="176"/>
      <c r="H45" s="176">
        <f>'実質公債費比率（分子）の構造'!M$49</f>
        <v>10</v>
      </c>
      <c r="I45" s="176"/>
      <c r="J45" s="176"/>
      <c r="K45" s="176">
        <f>'実質公債費比率（分子）の構造'!N$49</f>
        <v>11</v>
      </c>
      <c r="L45" s="176"/>
      <c r="M45" s="176"/>
      <c r="N45" s="176">
        <f>'実質公債費比率（分子）の構造'!O$49</f>
        <v>253</v>
      </c>
      <c r="O45" s="176"/>
      <c r="P45" s="176"/>
    </row>
    <row r="46" spans="1:16" x14ac:dyDescent="0.15">
      <c r="A46" s="176" t="s">
        <v>64</v>
      </c>
      <c r="B46" s="176">
        <f>'実質公債費比率（分子）の構造'!K$48</f>
        <v>1759</v>
      </c>
      <c r="C46" s="176"/>
      <c r="D46" s="176"/>
      <c r="E46" s="176">
        <f>'実質公債費比率（分子）の構造'!L$48</f>
        <v>1803</v>
      </c>
      <c r="F46" s="176"/>
      <c r="G46" s="176"/>
      <c r="H46" s="176">
        <f>'実質公債費比率（分子）の構造'!M$48</f>
        <v>1810</v>
      </c>
      <c r="I46" s="176"/>
      <c r="J46" s="176"/>
      <c r="K46" s="176">
        <f>'実質公債費比率（分子）の構造'!N$48</f>
        <v>1870</v>
      </c>
      <c r="L46" s="176"/>
      <c r="M46" s="176"/>
      <c r="N46" s="176">
        <f>'実質公債費比率（分子）の構造'!O$48</f>
        <v>1191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6293</v>
      </c>
      <c r="C49" s="176"/>
      <c r="D49" s="176"/>
      <c r="E49" s="176">
        <f>'実質公債費比率（分子）の構造'!L$45</f>
        <v>6534</v>
      </c>
      <c r="F49" s="176"/>
      <c r="G49" s="176"/>
      <c r="H49" s="176">
        <f>'実質公債費比率（分子）の構造'!M$45</f>
        <v>6812</v>
      </c>
      <c r="I49" s="176"/>
      <c r="J49" s="176"/>
      <c r="K49" s="176">
        <f>'実質公債費比率（分子）の構造'!N$45</f>
        <v>6780</v>
      </c>
      <c r="L49" s="176"/>
      <c r="M49" s="176"/>
      <c r="N49" s="176">
        <f>'実質公債費比率（分子）の構造'!O$45</f>
        <v>6636</v>
      </c>
      <c r="O49" s="176"/>
      <c r="P49" s="176"/>
    </row>
    <row r="50" spans="1:16" x14ac:dyDescent="0.15">
      <c r="A50" s="176" t="s">
        <v>67</v>
      </c>
      <c r="B50" s="176" t="e">
        <f>NA()</f>
        <v>#N/A</v>
      </c>
      <c r="C50" s="176">
        <f>IF(ISNUMBER('実質公債費比率（分子）の構造'!K$53),'実質公債費比率（分子）の構造'!K$53,NA())</f>
        <v>1230</v>
      </c>
      <c r="D50" s="176" t="e">
        <f>NA()</f>
        <v>#N/A</v>
      </c>
      <c r="E50" s="176" t="e">
        <f>NA()</f>
        <v>#N/A</v>
      </c>
      <c r="F50" s="176">
        <f>IF(ISNUMBER('実質公債費比率（分子）の構造'!L$53),'実質公債費比率（分子）の構造'!L$53,NA())</f>
        <v>1768</v>
      </c>
      <c r="G50" s="176" t="e">
        <f>NA()</f>
        <v>#N/A</v>
      </c>
      <c r="H50" s="176" t="e">
        <f>NA()</f>
        <v>#N/A</v>
      </c>
      <c r="I50" s="176">
        <f>IF(ISNUMBER('実質公債費比率（分子）の構造'!M$53),'実質公債費比率（分子）の構造'!M$53,NA())</f>
        <v>2236</v>
      </c>
      <c r="J50" s="176" t="e">
        <f>NA()</f>
        <v>#N/A</v>
      </c>
      <c r="K50" s="176" t="e">
        <f>NA()</f>
        <v>#N/A</v>
      </c>
      <c r="L50" s="176">
        <f>IF(ISNUMBER('実質公債費比率（分子）の構造'!N$53),'実質公債費比率（分子）の構造'!N$53,NA())</f>
        <v>2262</v>
      </c>
      <c r="M50" s="176" t="e">
        <f>NA()</f>
        <v>#N/A</v>
      </c>
      <c r="N50" s="176" t="e">
        <f>NA()</f>
        <v>#N/A</v>
      </c>
      <c r="O50" s="176">
        <f>IF(ISNUMBER('実質公債費比率（分子）の構造'!O$53),'実質公債費比率（分子）の構造'!O$53,NA())</f>
        <v>1939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61780</v>
      </c>
      <c r="E56" s="175"/>
      <c r="F56" s="175"/>
      <c r="G56" s="175">
        <f>'将来負担比率（分子）の構造'!J$52</f>
        <v>62320</v>
      </c>
      <c r="H56" s="175"/>
      <c r="I56" s="175"/>
      <c r="J56" s="175">
        <f>'将来負担比率（分子）の構造'!K$52</f>
        <v>60014</v>
      </c>
      <c r="K56" s="175"/>
      <c r="L56" s="175"/>
      <c r="M56" s="175">
        <f>'将来負担比率（分子）の構造'!L$52</f>
        <v>57163</v>
      </c>
      <c r="N56" s="175"/>
      <c r="O56" s="175"/>
      <c r="P56" s="175">
        <f>'将来負担比率（分子）の構造'!M$52</f>
        <v>54540</v>
      </c>
    </row>
    <row r="57" spans="1:16" x14ac:dyDescent="0.15">
      <c r="A57" s="175" t="s">
        <v>42</v>
      </c>
      <c r="B57" s="175"/>
      <c r="C57" s="175"/>
      <c r="D57" s="175">
        <f>'将来負担比率（分子）の構造'!I$51</f>
        <v>8322</v>
      </c>
      <c r="E57" s="175"/>
      <c r="F57" s="175"/>
      <c r="G57" s="175">
        <f>'将来負担比率（分子）の構造'!J$51</f>
        <v>8563</v>
      </c>
      <c r="H57" s="175"/>
      <c r="I57" s="175"/>
      <c r="J57" s="175">
        <f>'将来負担比率（分子）の構造'!K$51</f>
        <v>8910</v>
      </c>
      <c r="K57" s="175"/>
      <c r="L57" s="175"/>
      <c r="M57" s="175">
        <f>'将来負担比率（分子）の構造'!L$51</f>
        <v>8604</v>
      </c>
      <c r="N57" s="175"/>
      <c r="O57" s="175"/>
      <c r="P57" s="175">
        <f>'将来負担比率（分子）の構造'!M$51</f>
        <v>8183</v>
      </c>
    </row>
    <row r="58" spans="1:16" x14ac:dyDescent="0.15">
      <c r="A58" s="175" t="s">
        <v>41</v>
      </c>
      <c r="B58" s="175"/>
      <c r="C58" s="175"/>
      <c r="D58" s="175">
        <f>'将来負担比率（分子）の構造'!I$50</f>
        <v>12985</v>
      </c>
      <c r="E58" s="175"/>
      <c r="F58" s="175"/>
      <c r="G58" s="175">
        <f>'将来負担比率（分子）の構造'!J$50</f>
        <v>12634</v>
      </c>
      <c r="H58" s="175"/>
      <c r="I58" s="175"/>
      <c r="J58" s="175">
        <f>'将来負担比率（分子）の構造'!K$50</f>
        <v>13346</v>
      </c>
      <c r="K58" s="175"/>
      <c r="L58" s="175"/>
      <c r="M58" s="175">
        <f>'将来負担比率（分子）の構造'!L$50</f>
        <v>14362</v>
      </c>
      <c r="N58" s="175"/>
      <c r="O58" s="175"/>
      <c r="P58" s="175">
        <f>'将来負担比率（分子）の構造'!M$50</f>
        <v>14975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4335</v>
      </c>
      <c r="C62" s="175"/>
      <c r="D62" s="175"/>
      <c r="E62" s="175">
        <f>'将来負担比率（分子）の構造'!J$45</f>
        <v>4298</v>
      </c>
      <c r="F62" s="175"/>
      <c r="G62" s="175"/>
      <c r="H62" s="175">
        <f>'将来負担比率（分子）の構造'!K$45</f>
        <v>5045</v>
      </c>
      <c r="I62" s="175"/>
      <c r="J62" s="175"/>
      <c r="K62" s="175">
        <f>'将来負担比率（分子）の構造'!L$45</f>
        <v>5137</v>
      </c>
      <c r="L62" s="175"/>
      <c r="M62" s="175"/>
      <c r="N62" s="175">
        <f>'将来負担比率（分子）の構造'!M$45</f>
        <v>5692</v>
      </c>
      <c r="O62" s="175"/>
      <c r="P62" s="175"/>
    </row>
    <row r="63" spans="1:16" x14ac:dyDescent="0.15">
      <c r="A63" s="175" t="s">
        <v>34</v>
      </c>
      <c r="B63" s="175">
        <f>'将来負担比率（分子）の構造'!I$44</f>
        <v>110</v>
      </c>
      <c r="C63" s="175"/>
      <c r="D63" s="175"/>
      <c r="E63" s="175">
        <f>'将来負担比率（分子）の構造'!J$44</f>
        <v>101</v>
      </c>
      <c r="F63" s="175"/>
      <c r="G63" s="175"/>
      <c r="H63" s="175">
        <f>'将来負担比率（分子）の構造'!K$44</f>
        <v>100</v>
      </c>
      <c r="I63" s="175"/>
      <c r="J63" s="175"/>
      <c r="K63" s="175">
        <f>'将来負担比率（分子）の構造'!L$44</f>
        <v>93</v>
      </c>
      <c r="L63" s="175"/>
      <c r="M63" s="175"/>
      <c r="N63" s="175">
        <f>'将来負担比率（分子）の構造'!M$44</f>
        <v>1355</v>
      </c>
      <c r="O63" s="175"/>
      <c r="P63" s="175"/>
    </row>
    <row r="64" spans="1:16" x14ac:dyDescent="0.15">
      <c r="A64" s="175" t="s">
        <v>33</v>
      </c>
      <c r="B64" s="175">
        <f>'将来負担比率（分子）の構造'!I$43</f>
        <v>20601</v>
      </c>
      <c r="C64" s="175"/>
      <c r="D64" s="175"/>
      <c r="E64" s="175">
        <f>'将来負担比率（分子）の構造'!J$43</f>
        <v>19794</v>
      </c>
      <c r="F64" s="175"/>
      <c r="G64" s="175"/>
      <c r="H64" s="175">
        <f>'将来負担比率（分子）の構造'!K$43</f>
        <v>19599</v>
      </c>
      <c r="I64" s="175"/>
      <c r="J64" s="175"/>
      <c r="K64" s="175">
        <f>'将来負担比率（分子）の構造'!L$43</f>
        <v>19265</v>
      </c>
      <c r="L64" s="175"/>
      <c r="M64" s="175"/>
      <c r="N64" s="175">
        <f>'将来負担比率（分子）の構造'!M$43</f>
        <v>15019</v>
      </c>
      <c r="O64" s="175"/>
      <c r="P64" s="175"/>
    </row>
    <row r="65" spans="1:16" x14ac:dyDescent="0.15">
      <c r="A65" s="175" t="s">
        <v>32</v>
      </c>
      <c r="B65" s="175">
        <f>'将来負担比率（分子）の構造'!I$42</f>
        <v>292</v>
      </c>
      <c r="C65" s="175"/>
      <c r="D65" s="175"/>
      <c r="E65" s="175">
        <f>'将来負担比率（分子）の構造'!J$42</f>
        <v>268</v>
      </c>
      <c r="F65" s="175"/>
      <c r="G65" s="175"/>
      <c r="H65" s="175">
        <f>'将来負担比率（分子）の構造'!K$42</f>
        <v>239</v>
      </c>
      <c r="I65" s="175"/>
      <c r="J65" s="175"/>
      <c r="K65" s="175">
        <f>'将来負担比率（分子）の構造'!L$42</f>
        <v>203</v>
      </c>
      <c r="L65" s="175"/>
      <c r="M65" s="175"/>
      <c r="N65" s="175">
        <f>'将来負担比率（分子）の構造'!M$42</f>
        <v>183</v>
      </c>
      <c r="O65" s="175"/>
      <c r="P65" s="175"/>
    </row>
    <row r="66" spans="1:16" x14ac:dyDescent="0.15">
      <c r="A66" s="175" t="s">
        <v>31</v>
      </c>
      <c r="B66" s="175">
        <f>'将来負担比率（分子）の構造'!I$41</f>
        <v>66736</v>
      </c>
      <c r="C66" s="175"/>
      <c r="D66" s="175"/>
      <c r="E66" s="175">
        <f>'将来負担比率（分子）の構造'!J$41</f>
        <v>68237</v>
      </c>
      <c r="F66" s="175"/>
      <c r="G66" s="175"/>
      <c r="H66" s="175">
        <f>'将来負担比率（分子）の構造'!K$41</f>
        <v>65268</v>
      </c>
      <c r="I66" s="175"/>
      <c r="J66" s="175"/>
      <c r="K66" s="175">
        <f>'将来負担比率（分子）の構造'!L$41</f>
        <v>61167</v>
      </c>
      <c r="L66" s="175"/>
      <c r="M66" s="175"/>
      <c r="N66" s="175">
        <f>'将来負担比率（分子）の構造'!M$41</f>
        <v>57991</v>
      </c>
      <c r="O66" s="175"/>
      <c r="P66" s="175"/>
    </row>
    <row r="67" spans="1:16" x14ac:dyDescent="0.15">
      <c r="A67" s="175" t="s">
        <v>71</v>
      </c>
      <c r="B67" s="175" t="e">
        <f>NA()</f>
        <v>#N/A</v>
      </c>
      <c r="C67" s="175">
        <f>IF(ISNUMBER('将来負担比率（分子）の構造'!I$53), IF('将来負担比率（分子）の構造'!I$53 &lt; 0, 0, '将来負担比率（分子）の構造'!I$53), NA())</f>
        <v>8987</v>
      </c>
      <c r="D67" s="175" t="e">
        <f>NA()</f>
        <v>#N/A</v>
      </c>
      <c r="E67" s="175" t="e">
        <f>NA()</f>
        <v>#N/A</v>
      </c>
      <c r="F67" s="175">
        <f>IF(ISNUMBER('将来負担比率（分子）の構造'!J$53), IF('将来負担比率（分子）の構造'!J$53 &lt; 0, 0, '将来負担比率（分子）の構造'!J$53), NA())</f>
        <v>9181</v>
      </c>
      <c r="G67" s="175" t="e">
        <f>NA()</f>
        <v>#N/A</v>
      </c>
      <c r="H67" s="175" t="e">
        <f>NA()</f>
        <v>#N/A</v>
      </c>
      <c r="I67" s="175">
        <f>IF(ISNUMBER('将来負担比率（分子）の構造'!K$53), IF('将来負担比率（分子）の構造'!K$53 &lt; 0, 0, '将来負担比率（分子）の構造'!K$53), NA())</f>
        <v>7982</v>
      </c>
      <c r="J67" s="175" t="e">
        <f>NA()</f>
        <v>#N/A</v>
      </c>
      <c r="K67" s="175" t="e">
        <f>NA()</f>
        <v>#N/A</v>
      </c>
      <c r="L67" s="175">
        <f>IF(ISNUMBER('将来負担比率（分子）の構造'!L$53), IF('将来負担比率（分子）の構造'!L$53 &lt; 0, 0, '将来負担比率（分子）の構造'!L$53), NA())</f>
        <v>5735</v>
      </c>
      <c r="M67" s="175" t="e">
        <f>NA()</f>
        <v>#N/A</v>
      </c>
      <c r="N67" s="175" t="e">
        <f>NA()</f>
        <v>#N/A</v>
      </c>
      <c r="O67" s="175">
        <f>IF(ISNUMBER('将来負担比率（分子）の構造'!M$53), IF('将来負担比率（分子）の構造'!M$53 &lt; 0, 0, '将来負担比率（分子）の構造'!M$53), NA())</f>
        <v>2541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6179</v>
      </c>
      <c r="C72" s="179">
        <f>基金残高に係る経年分析!G55</f>
        <v>6983</v>
      </c>
      <c r="D72" s="179">
        <f>基金残高に係る経年分析!H55</f>
        <v>6987</v>
      </c>
    </row>
    <row r="73" spans="1:16" x14ac:dyDescent="0.15">
      <c r="A73" s="178" t="s">
        <v>74</v>
      </c>
      <c r="B73" s="179">
        <f>基金残高に係る経年分析!F56</f>
        <v>1175</v>
      </c>
      <c r="C73" s="179">
        <f>基金残高に係る経年分析!G56</f>
        <v>1175</v>
      </c>
      <c r="D73" s="179">
        <f>基金残高に係る経年分析!H56</f>
        <v>1314</v>
      </c>
    </row>
    <row r="74" spans="1:16" x14ac:dyDescent="0.15">
      <c r="A74" s="178" t="s">
        <v>75</v>
      </c>
      <c r="B74" s="179">
        <f>基金残高に係る経年分析!F57</f>
        <v>7356</v>
      </c>
      <c r="C74" s="179">
        <f>基金残高に係る経年分析!G57</f>
        <v>7498</v>
      </c>
      <c r="D74" s="179">
        <f>基金残高に係る経年分析!H57</f>
        <v>7942</v>
      </c>
    </row>
  </sheetData>
  <sheetProtection algorithmName="SHA-512" hashValue="8ytgOceLqBwPrwc6Sibu9KJAWo9g1bnZGbwsky+eFTG6Hxz2KpHbTBHTRMwsW+xGmQXOv1s5td9c+JLc1VdQOQ==" saltValue="gCEbx//DGDidPzFT4kET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2025-03-11T23:50:32Z</cp:lastPrinted>
  <dcterms:created xsi:type="dcterms:W3CDTF">2025-02-19T04:14:24Z</dcterms:created>
  <dcterms:modified xsi:type="dcterms:W3CDTF">2025-03-12T00:02:23Z</dcterms:modified>
  <cp:category/>
</cp:coreProperties>
</file>