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02総務部\02財政課\財政係\A 各種照会・回答\R06\R06.08.21 【0920〆】R4年度財政状況資料集(追加分）の作成について（依頼）\"/>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CO34" i="10" l="1"/>
  <c r="CO35" i="10" s="1"/>
  <c r="CO36" i="10" s="1"/>
  <c r="CO37" i="10" s="1"/>
  <c r="CO38" i="10" s="1"/>
  <c r="CO39" i="10" s="1"/>
  <c r="CO40" i="10" s="1"/>
  <c r="CO41" i="10" s="1"/>
  <c r="CO42" i="10" s="1"/>
  <c r="CO43" i="10" s="1"/>
  <c r="BW34" i="10"/>
  <c r="BW35" i="10" s="1"/>
  <c r="BW36" i="10" s="1"/>
</calcChain>
</file>

<file path=xl/sharedStrings.xml><?xml version="1.0" encoding="utf-8"?>
<sst xmlns="http://schemas.openxmlformats.org/spreadsheetml/2006/main" count="1115" uniqueCount="628">
  <si>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</si>
  <si>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</si>
  <si>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</si>
  <si>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</si>
  <si>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</si>
  <si>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</si>
  <si>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</si>
  <si>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</si>
  <si>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</si>
  <si>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</si>
  <si>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</si>
  <si>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</si>
  <si>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</si>
  <si>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</si>
  <si>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</si>
  <si>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</si>
  <si>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</si>
  <si>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</si>
  <si>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</si>
  <si>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</si>
  <si>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</si>
  <si>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</si>
  <si>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</si>
  <si>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</si>
  <si>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</si>
  <si>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</si>
  <si>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</si>
  <si>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</si>
  <si>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</si>
  <si>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</si>
  <si>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</si>
  <si>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</si>
  <si>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</si>
  <si>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</si>
  <si>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</si>
  <si>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</si>
  <si>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</si>
  <si>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</si>
  <si>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</si>
  <si>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</si>
  <si>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</si>
  <si>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</si>
  <si>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</si>
  <si>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</si>
  <si>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</si>
  <si>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</si>
  <si>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</si>
  <si>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</si>
  <si>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</si>
  <si>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</si>
  <si>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</si>
  <si>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</si>
  <si>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</si>
  <si>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</si>
  <si>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</si>
  <si>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</si>
  <si>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</si>
  <si>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</si>
  <si>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</si>
  <si>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</si>
  <si>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</si>
  <si>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</si>
  <si>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</si>
  <si>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</si>
  <si>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</si>
  <si>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</si>
  <si>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</si>
  <si>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</si>
  <si>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</si>
  <si>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</si>
  <si>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</si>
  <si>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</si>
  <si>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</si>
  <si>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</si>
  <si>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</si>
  <si>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</si>
  <si>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</si>
  <si>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</si>
  <si>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</si>
  <si>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</si>
  <si>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</si>
  <si>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</si>
  <si>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</si>
  <si>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</si>
  <si>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</si>
  <si>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</si>
  <si>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</si>
  <si>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</si>
  <si>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</si>
  <si>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</si>
  <si>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</si>
  <si>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</si>
  <si>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</si>
  <si>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</si>
  <si>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</si>
  <si>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</si>
  <si>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</si>
  <si>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</si>
  <si>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</si>
  <si>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</si>
  <si>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</si>
  <si>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</si>
  <si>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</si>
  <si>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</si>
  <si>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</si>
  <si>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</si>
  <si>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</si>
  <si>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</si>
  <si>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</si>
  <si>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</si>
  <si>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</si>
  <si>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</si>
  <si>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</si>
  <si>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</si>
  <si>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</si>
  <si>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</si>
  <si>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</si>
  <si>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</si>
  <si>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</si>
  <si>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</si>
  <si>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</si>
  <si>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</si>
  <si>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</si>
  <si>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</si>
  <si>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</si>
  <si>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</si>
  <si>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</si>
  <si>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</si>
  <si>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</si>
  <si>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</si>
  <si>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</si>
  <si>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</si>
  <si>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</si>
  <si>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</si>
  <si>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</si>
  <si>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</si>
  <si>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</si>
  <si>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</si>
  <si>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</si>
  <si>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</si>
  <si>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</si>
  <si>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</si>
  <si>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</si>
  <si>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</si>
  <si>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</si>
  <si>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</si>
  <si>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</si>
  <si>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</si>
  <si>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</si>
  <si>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</si>
  <si>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</si>
  <si>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</si>
  <si>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</si>
  <si>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</si>
  <si>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</si>
  <si>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</si>
  <si>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</si>
  <si>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</si>
  <si>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</si>
  <si>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</si>
  <si>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</si>
  <si>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</si>
  <si>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</si>
  <si>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</si>
  <si>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</si>
  <si>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</si>
  <si>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</si>
  <si>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</si>
  <si>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</si>
  <si>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</si>
  <si>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</si>
  <si>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</si>
  <si>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</si>
  <si>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</si>
  <si>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</si>
  <si>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</si>
  <si>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</si>
  <si>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</si>
  <si>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</si>
  <si>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</si>
  <si>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</si>
  <si>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</si>
  <si>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</si>
  <si>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</si>
  <si>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</si>
  <si>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</si>
  <si>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</si>
  <si>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</si>
  <si>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</si>
  <si>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</si>
  <si>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</si>
  <si>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</si>
  <si>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</si>
  <si>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</si>
  <si>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</si>
  <si>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</si>
  <si>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</si>
  <si>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</si>
  <si>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</si>
  <si>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</si>
  <si>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</si>
  <si>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</si>
  <si>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</si>
  <si>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</si>
  <si>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</si>
  <si>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</si>
  <si>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</si>
  <si>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</si>
  <si>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</si>
  <si>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</si>
  <si>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</si>
  <si>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</si>
  <si>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</si>
  <si>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</si>
  <si>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</si>
  <si>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</si>
  <si>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</si>
  <si>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広島県三次市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</si>
  <si>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</si>
  <si>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</si>
  <si>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</si>
  <si>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</si>
  <si>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</si>
  <si>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</si>
  <si>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</si>
  <si>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</si>
  <si>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</si>
  <si>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</si>
  <si>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</si>
  <si>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</si>
  <si>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</si>
  <si>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</si>
  <si>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</si>
  <si>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</si>
  <si>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</si>
  <si>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</si>
  <si>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</si>
  <si>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</si>
  <si>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</si>
  <si>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</si>
  <si>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</si>
  <si>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</si>
  <si>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</si>
  <si>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</si>
  <si>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</si>
  <si>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</si>
  <si>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</si>
  <si>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</si>
  <si>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</si>
  <si>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</si>
  <si>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</si>
  <si>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</si>
  <si>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</si>
  <si>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</si>
  <si>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</si>
  <si>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</si>
  <si>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</si>
  <si>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</si>
  <si>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</si>
  <si>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</si>
  <si>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</si>
  <si>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</si>
  <si>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</si>
  <si>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</si>
  <si>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</si>
  <si>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</si>
  <si>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</si>
  <si>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</si>
  <si>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</si>
  <si>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</si>
  <si>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</si>
  <si>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</si>
  <si>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</si>
  <si>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</si>
  <si>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</si>
  <si>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</si>
  <si>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</si>
  <si>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</si>
  <si>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</si>
  <si>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</si>
  <si>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</si>
  <si>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</si>
  <si>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</si>
  <si>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</si>
  <si>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</si>
  <si>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</si>
  <si>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</si>
  <si>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</si>
  <si>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</si>
  <si>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</si>
  <si>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</si>
  <si>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</si>
  <si>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</si>
  <si>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</si>
  <si>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</si>
  <si>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</si>
  <si>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</si>
  <si>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</si>
  <si>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</si>
  <si>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</si>
  <si>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</si>
  <si>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</si>
  <si>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</si>
  <si>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</si>
  <si>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</si>
  <si>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</si>
  <si>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</si>
  <si>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</si>
  <si>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</si>
  <si>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</si>
  <si>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</si>
  <si>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</si>
  <si>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</si>
  <si>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</si>
  <si>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</si>
  <si>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</si>
  <si>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</si>
  <si>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</si>
  <si>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</si>
  <si>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</si>
  <si>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</si>
  <si>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</si>
  <si>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</si>
  <si>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</si>
  <si>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</si>
  <si>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</si>
  <si>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</si>
  <si>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</si>
  <si>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</si>
  <si>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</si>
  <si>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</si>
  <si>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</si>
  <si>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</si>
  <si>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</si>
  <si>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</si>
  <si>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</si>
  <si>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</si>
  <si>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</si>
  <si>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</si>
  <si>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</si>
  <si>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</si>
  <si>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</si>
  <si>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</si>
  <si>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</si>
  <si>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</si>
  <si>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</si>
  <si>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</si>
  <si>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</si>
  <si>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</si>
  <si>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</si>
  <si>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</si>
  <si>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</si>
  <si>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</si>
  <si>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</si>
  <si>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</si>
  <si>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</si>
  <si>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</si>
  <si>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</si>
  <si>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</si>
  <si>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</si>
  <si>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</si>
  <si>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</si>
  <si>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</si>
  <si>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</si>
  <si>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</si>
  <si>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</si>
  <si>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</si>
  <si>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</si>
  <si>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</si>
  <si>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</si>
  <si>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広島県三次市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</si>
  <si>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</si>
  <si>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</si>
  <si>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</si>
  <si>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</si>
  <si>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</si>
  <si>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</si>
  <si>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</si>
  <si>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</si>
  <si>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</si>
  <si>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</si>
  <si>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</si>
  <si>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</si>
  <si>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</si>
  <si>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</si>
  <si>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</si>
  <si>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</si>
  <si>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</si>
  <si>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</si>
  <si>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</si>
  <si>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</si>
  <si>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</si>
  <si>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</si>
  <si>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</si>
  <si>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</si>
  <si>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</si>
  <si>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</si>
  <si>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</si>
  <si>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</si>
  <si>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</si>
  <si>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</si>
  <si>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</si>
  <si>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</si>
  <si>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</si>
  <si>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</si>
  <si>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</si>
  <si>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</si>
  <si>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</si>
  <si>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</si>
  <si>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</si>
  <si>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</si>
  <si>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</si>
  <si>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</si>
  <si>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</si>
  <si>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</si>
  <si>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</si>
  <si>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</si>
  <si>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</si>
  <si>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</si>
  <si>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</si>
  <si>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</si>
  <si>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</si>
  <si>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</si>
  <si>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</si>
  <si>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</si>
  <si>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</si>
  <si>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</si>
  <si>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</si>
  <si>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</si>
  <si>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</si>
  <si>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</si>
  <si>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</si>
  <si>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</si>
  <si>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</si>
  <si>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</si>
  <si>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</si>
  <si>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</si>
  <si>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</si>
  <si>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</si>
  <si>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</si>
  <si>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</si>
  <si>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</si>
  <si>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</si>
  <si>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</si>
  <si>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</si>
  <si>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</si>
  <si>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</si>
  <si>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</si>
  <si>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</si>
  <si>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</si>
  <si>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</si>
  <si>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</si>
  <si>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</si>
  <si>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</si>
  <si>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</si>
  <si>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</si>
  <si>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</si>
  <si>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</si>
  <si>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</si>
  <si>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</si>
  <si>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</si>
  <si>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</si>
  <si>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</si>
  <si>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</si>
  <si>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</si>
  <si>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</si>
  <si>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</si>
  <si>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</si>
  <si>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</si>
  <si>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</si>
  <si>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</si>
  <si>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</si>
  <si>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</si>
  <si>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</si>
  <si>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</si>
  <si>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</si>
  <si>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</si>
  <si>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</si>
  <si>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</si>
  <si>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</si>
  <si>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</si>
  <si>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</si>
  <si>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</si>
  <si>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</si>
  <si>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</si>
  <si>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</si>
  <si>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</si>
  <si>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</si>
  <si>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</si>
  <si>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</si>
  <si>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</si>
  <si>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</si>
  <si>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</si>
  <si>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</si>
  <si>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</si>
  <si>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</si>
  <si>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</si>
  <si>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</si>
  <si>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</si>
  <si>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</si>
  <si>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</si>
  <si>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</si>
  <si>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</si>
  <si>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</si>
  <si>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</si>
  <si>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</si>
  <si>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</si>
  <si>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</si>
  <si>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</si>
  <si>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</si>
  <si>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</si>
  <si>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</si>
  <si>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</si>
  <si>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</si>
  <si>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</si>
  <si>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</si>
  <si>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</si>
  <si>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</si>
  <si>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</si>
  <si>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</si>
  <si>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</si>
  <si>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</si>
  <si>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</si>
  <si>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</si>
  <si>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</si>
  <si>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</si>
  <si>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</si>
  <si>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</si>
  <si>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</si>
  <si>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</si>
  <si>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</si>
  <si>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</si>
  <si>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</si>
  <si>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</si>
  <si>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</si>
  <si>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</si>
  <si>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</si>
  <si>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</si>
  <si>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</si>
  <si>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</si>
  <si>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</si>
  <si>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</si>
  <si>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</si>
  <si>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</si>
  <si>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</si>
  <si>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</si>
  <si>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</si>
  <si>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</si>
  <si>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</si>
  <si>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</si>
  <si>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</si>
  <si>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</si>
  <si>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</si>
  <si>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</si>
  <si>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</si>
  <si>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</si>
  <si>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</si>
  <si>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</si>
  <si>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</si>
  <si>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</si>
  <si>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</si>
  <si>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</si>
  <si>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</si>
  <si>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</si>
  <si>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</si>
  <si>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</si>
  <si>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</si>
  <si>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3.89</t>
  </si>
  <si>
    <t>病院事業会計</t>
  </si>
  <si>
    <t>水道事業会計</t>
  </si>
  <si>
    <t>一般会計</t>
  </si>
  <si>
    <t>下水道事業会計</t>
  </si>
  <si>
    <t>介護保険特別会計</t>
  </si>
  <si>
    <t>国民健康保険特別会計</t>
  </si>
  <si>
    <t>後期高齢者医療特別会計</t>
  </si>
  <si>
    <t>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</si>
  <si>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</si>
  <si>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</si>
  <si>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</si>
  <si>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</si>
  <si>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</si>
  <si>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</si>
  <si>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</si>
  <si>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</si>
  <si>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地方債現在高：47,563,470千円</t>
    <rPh sb="0" eb="3">
      <t>チホウサイ</t>
    </rPh>
    <rPh sb="3" eb="5">
      <t>ゲンザイ</t>
    </rPh>
    <rPh sb="5" eb="6">
      <t>ダカ</t>
    </rPh>
    <rPh sb="17" eb="19">
      <t>センエン</t>
    </rPh>
    <phoneticPr fontId="2"/>
  </si>
  <si>
    <t>地方債現在高：55,414千円</t>
    <rPh sb="0" eb="3">
      <t>チホウサイ</t>
    </rPh>
    <rPh sb="3" eb="5">
      <t>ゲンザイ</t>
    </rPh>
    <rPh sb="5" eb="6">
      <t>ダカ</t>
    </rPh>
    <rPh sb="13" eb="15">
      <t>センエン</t>
    </rPh>
    <phoneticPr fontId="2"/>
  </si>
  <si>
    <t>法適用企業</t>
  </si>
  <si>
    <t>備北地区消防組合</t>
  </si>
  <si>
    <t>広島県後期高齢者医療広域連合（一般会計）</t>
  </si>
  <si>
    <t>広島県後期高齢者医療広域連合（特別会計）</t>
  </si>
  <si>
    <t>出資金：16,536千円</t>
    <rPh sb="0" eb="3">
      <t>シュッシキン</t>
    </rPh>
    <rPh sb="10" eb="12">
      <t>センエン</t>
    </rPh>
    <phoneticPr fontId="2"/>
  </si>
  <si>
    <t>出資金：102,850千円</t>
    <rPh sb="0" eb="3">
      <t>シュッシキン</t>
    </rPh>
    <rPh sb="11" eb="13">
      <t>センエン</t>
    </rPh>
    <phoneticPr fontId="2"/>
  </si>
  <si>
    <t>出資金：24,000千円</t>
    <rPh sb="0" eb="3">
      <t>シュッシキン</t>
    </rPh>
    <rPh sb="10" eb="12">
      <t>センエン</t>
    </rPh>
    <phoneticPr fontId="2"/>
  </si>
  <si>
    <t>出資金：12,500千円</t>
    <rPh sb="0" eb="3">
      <t>シュッシキン</t>
    </rPh>
    <rPh sb="10" eb="12">
      <t>センエン</t>
    </rPh>
    <phoneticPr fontId="2"/>
  </si>
  <si>
    <t>出資金：6,000千円</t>
    <rPh sb="0" eb="3">
      <t>シュッシキン</t>
    </rPh>
    <rPh sb="9" eb="11">
      <t>センエン</t>
    </rPh>
    <phoneticPr fontId="2"/>
  </si>
  <si>
    <t>出資金：333,143千円</t>
    <rPh sb="0" eb="3">
      <t>シュッシキン</t>
    </rPh>
    <rPh sb="11" eb="13">
      <t>センエン</t>
    </rPh>
    <phoneticPr fontId="2"/>
  </si>
  <si>
    <t>出資金：75,000千円</t>
    <rPh sb="0" eb="3">
      <t>シュッシキン</t>
    </rPh>
    <rPh sb="10" eb="12">
      <t>センエン</t>
    </rPh>
    <phoneticPr fontId="2"/>
  </si>
  <si>
    <t>出資金：750千円</t>
    <rPh sb="0" eb="3">
      <t>シュッシキン</t>
    </rPh>
    <rPh sb="7" eb="9">
      <t>センエン</t>
    </rPh>
    <phoneticPr fontId="2"/>
  </si>
  <si>
    <t>出資金：30,000千円</t>
    <rPh sb="0" eb="3">
      <t>シュッシキン</t>
    </rPh>
    <rPh sb="10" eb="12">
      <t>センエン</t>
    </rPh>
    <phoneticPr fontId="2"/>
  </si>
  <si>
    <t>出資金：20,000千円</t>
    <rPh sb="0" eb="3">
      <t>シュッシキン</t>
    </rPh>
    <rPh sb="10" eb="12">
      <t>センエン</t>
    </rPh>
    <phoneticPr fontId="2"/>
  </si>
  <si>
    <t>出資金：13,100千円</t>
    <rPh sb="0" eb="3">
      <t>シュッシキン</t>
    </rPh>
    <rPh sb="10" eb="12">
      <t>センエン</t>
    </rPh>
    <phoneticPr fontId="2"/>
  </si>
  <si>
    <t>三次国際交流協会</t>
  </si>
  <si>
    <t>広島三次ワイナリー</t>
  </si>
  <si>
    <t>君田トエンティワン</t>
  </si>
  <si>
    <t>布野特産センター</t>
  </si>
  <si>
    <t>吉舎食品</t>
  </si>
  <si>
    <t>奥田元宋・小由女美術館</t>
  </si>
  <si>
    <t>三次ケーブルビジョン</t>
  </si>
  <si>
    <t>みわ３７５</t>
  </si>
  <si>
    <t>暮らしサポートみよし</t>
  </si>
  <si>
    <t>地域包括支援センターみよし</t>
  </si>
  <si>
    <t>三次観光推進機構</t>
  </si>
  <si>
    <t>地域振興基金</t>
    <rPh sb="0" eb="2">
      <t>チイキ</t>
    </rPh>
    <rPh sb="2" eb="4">
      <t>シンコウ</t>
    </rPh>
    <rPh sb="4" eb="6">
      <t>キキン</t>
    </rPh>
    <phoneticPr fontId="5"/>
  </si>
  <si>
    <t>過疎地域持続的発展基金</t>
    <rPh sb="0" eb="2">
      <t>カソ</t>
    </rPh>
    <rPh sb="2" eb="4">
      <t>チイキ</t>
    </rPh>
    <rPh sb="4" eb="7">
      <t>ジゾクテキ</t>
    </rPh>
    <rPh sb="7" eb="9">
      <t>ハッテン</t>
    </rPh>
    <rPh sb="9" eb="11">
      <t>キキン</t>
    </rPh>
    <phoneticPr fontId="5"/>
  </si>
  <si>
    <t>ブロードバンドひかり基金</t>
    <rPh sb="10" eb="12">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</si>
  <si>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</si>
  <si>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</si>
  <si>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</si>
  <si>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</si>
  <si>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は，類似団体と比べて高い水準にある。地方債残高が多いことや充当可能財源が減少していることに加え，本市は8市町村が合併したことに伴い機能の重複した施設も多く，長寿命化や更新整備に多額の費用が生じるためその整理が追い付いていないことが類似団体よりも率が高くなっている要因である。
　今後は人口減少や施設維持コスト増加に対応するため，公共施設等総合管理計画に基づき適正な資産規模を目指し，新規整備の抑制や施設の廃止・集約化・複合化など資産保有量の減少に取り組むとともに地方債残高の減少に取り組む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</si>
  <si>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</si>
  <si>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</si>
  <si>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</si>
  <si>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</si>
  <si>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</si>
  <si>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</si>
  <si>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実質公債費比率は類似団体と比較して低いものの，将来負担比率は高くなっている。
　実質公債費比率は，新規地方債発行額を地方債の償還元金以内に制限するなど地方債の残高削減を行っていることや，過疎債など交付税措置のある有利な起債を借入しているものの，過年度に借り入れた地方債の償還が開始したことにより，前年度と比較し増加している。
　将来負担比率は，繰上償還などによる地方債残高の減に伴い減少している。</t>
    <rPh sb="123" eb="126">
      <t>カネンド</t>
    </rPh>
    <rPh sb="127" eb="128">
      <t>カ</t>
    </rPh>
    <rPh sb="129" eb="130">
      <t>イ</t>
    </rPh>
    <rPh sb="132" eb="135">
      <t>チホウサイ</t>
    </rPh>
    <rPh sb="136" eb="138">
      <t>ショウカン</t>
    </rPh>
    <rPh sb="139" eb="141">
      <t>カイシ</t>
    </rPh>
    <rPh sb="149" eb="151">
      <t>ゼンネン</t>
    </rPh>
    <rPh sb="151" eb="152">
      <t>ド</t>
    </rPh>
    <rPh sb="153" eb="155">
      <t>ヒカク</t>
    </rPh>
    <rPh sb="156" eb="158">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</si>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</sst>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11E5-45D5-B9DD-9943846052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86365</c:v>
                </c:pt>
                <c:pt idx="1">
                  <c:v>72445</c:v>
                </c:pt>
                <c:pt idx="2">
                  <c:v>97049</c:v>
                </c:pt>
                <c:pt idx="3">
                  <c:v>83004</c:v>
                </c:pt>
                <c:pt idx="4">
                  <c:v>101640</c:v>
                </c:pt>
              </c:numCache>
            </c:numRef>
          </c:val>
          <c:smooth val="0"/>
          <c:extLst>
            <c:ext xmlns:c16="http://schemas.microsoft.com/office/drawing/2014/chart" uri="{C3380CC4-5D6E-409C-BE32-E72D297353CC}">
              <c16:uniqueId val="{00000001-11E5-45D5-B9DD-9943846052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3.01</c:v>
                </c:pt>
                <c:pt idx="1">
                  <c:v>2.52</c:v>
                </c:pt>
                <c:pt idx="2">
                  <c:v>3.19</c:v>
                </c:pt>
                <c:pt idx="3">
                  <c:v>5.8</c:v>
                </c:pt>
                <c:pt idx="4">
                  <c:v>4.8499999999999996</c:v>
                </c:pt>
              </c:numCache>
            </c:numRef>
          </c:val>
          <c:extLst>
            <c:ext xmlns:c16="http://schemas.microsoft.com/office/drawing/2014/chart" uri="{C3380CC4-5D6E-409C-BE32-E72D297353CC}">
              <c16:uniqueId val="{00000000-AEB7-4FBC-B395-A5D9D5EE2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14.16</c:v>
                </c:pt>
                <c:pt idx="1">
                  <c:v>13.97</c:v>
                </c:pt>
                <c:pt idx="2">
                  <c:v>13.13</c:v>
                </c:pt>
                <c:pt idx="3">
                  <c:v>12.78</c:v>
                </c:pt>
                <c:pt idx="4">
                  <c:v>13.65</c:v>
                </c:pt>
              </c:numCache>
            </c:numRef>
          </c:val>
          <c:extLst>
            <c:ext xmlns:c16="http://schemas.microsoft.com/office/drawing/2014/chart" uri="{C3380CC4-5D6E-409C-BE32-E72D297353CC}">
              <c16:uniqueId val="{00000001-AEB7-4FBC-B395-A5D9D5EE22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-3.89</c:v>
                </c:pt>
                <c:pt idx="1">
                  <c:v>2.52</c:v>
                </c:pt>
                <c:pt idx="2">
                  <c:v>3.68</c:v>
                </c:pt>
                <c:pt idx="3">
                  <c:v>7.14</c:v>
                </c:pt>
                <c:pt idx="4">
                  <c:v>3.03</c:v>
                </c:pt>
              </c:numCache>
            </c:numRef>
          </c:val>
          <c:smooth val="0"/>
          <c:extLst>
            <c:ext xmlns:c16="http://schemas.microsoft.com/office/drawing/2014/chart" uri="{C3380CC4-5D6E-409C-BE32-E72D297353CC}">
              <c16:uniqueId val="{00000002-AEB7-4FBC-B395-A5D9D5EE22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E3-4259-9AFC-23418A498A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E3-4259-9AFC-23418A498AF4}"/>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0.06</c:v>
                </c:pt>
                <c:pt idx="8">
                  <c:v>#N/A</c:v>
                </c:pt>
                <c:pt idx="9">
                  <c:v>0.05</c:v>
                </c:pt>
              </c:numCache>
            </c:numRef>
          </c:val>
          <c:extLst>
            <c:ext xmlns:c16="http://schemas.microsoft.com/office/drawing/2014/chart" uri="{C3380CC4-5D6E-409C-BE32-E72D297353CC}">
              <c16:uniqueId val="{00000002-EFE3-4259-9AFC-23418A498AF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EFE3-4259-9AFC-23418A498AF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0.3</c:v>
                </c:pt>
                <c:pt idx="8">
                  <c:v>#N/A</c:v>
                </c:pt>
                <c:pt idx="9">
                  <c:v>0.1</c:v>
                </c:pt>
              </c:numCache>
            </c:numRef>
          </c:val>
          <c:extLst>
            <c:ext xmlns:c16="http://schemas.microsoft.com/office/drawing/2014/chart" uri="{C3380CC4-5D6E-409C-BE32-E72D297353CC}">
              <c16:uniqueId val="{00000004-EFE3-4259-9AFC-23418A498AF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0.4</c:v>
                </c:pt>
                <c:pt idx="4">
                  <c:v>#N/A</c:v>
                </c:pt>
                <c:pt idx="5">
                  <c:v>0.39</c:v>
                </c:pt>
                <c:pt idx="6">
                  <c:v>#N/A</c:v>
                </c:pt>
                <c:pt idx="7">
                  <c:v>0.64</c:v>
                </c:pt>
                <c:pt idx="8">
                  <c:v>#N/A</c:v>
                </c:pt>
                <c:pt idx="9">
                  <c:v>0.55000000000000004</c:v>
                </c:pt>
              </c:numCache>
            </c:numRef>
          </c:val>
          <c:extLst>
            <c:ext xmlns:c16="http://schemas.microsoft.com/office/drawing/2014/chart" uri="{C3380CC4-5D6E-409C-BE32-E72D297353CC}">
              <c16:uniqueId val="{00000005-EFE3-4259-9AFC-23418A498AF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0.78</c:v>
                </c:pt>
                <c:pt idx="4">
                  <c:v>#N/A</c:v>
                </c:pt>
                <c:pt idx="5">
                  <c:v>0.98</c:v>
                </c:pt>
                <c:pt idx="6">
                  <c:v>#N/A</c:v>
                </c:pt>
                <c:pt idx="7">
                  <c:v>1.19</c:v>
                </c:pt>
                <c:pt idx="8">
                  <c:v>#N/A</c:v>
                </c:pt>
                <c:pt idx="9">
                  <c:v>1.1599999999999999</c:v>
                </c:pt>
              </c:numCache>
            </c:numRef>
          </c:val>
          <c:extLst>
            <c:ext xmlns:c16="http://schemas.microsoft.com/office/drawing/2014/chart" uri="{C3380CC4-5D6E-409C-BE32-E72D297353CC}">
              <c16:uniqueId val="{00000006-EFE3-4259-9AFC-23418A498A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2.98</c:v>
                </c:pt>
                <c:pt idx="2">
                  <c:v>#N/A</c:v>
                </c:pt>
                <c:pt idx="3">
                  <c:v>2.5099999999999998</c:v>
                </c:pt>
                <c:pt idx="4">
                  <c:v>#N/A</c:v>
                </c:pt>
                <c:pt idx="5">
                  <c:v>3.18</c:v>
                </c:pt>
                <c:pt idx="6">
                  <c:v>#N/A</c:v>
                </c:pt>
                <c:pt idx="7">
                  <c:v>5.79</c:v>
                </c:pt>
                <c:pt idx="8">
                  <c:v>#N/A</c:v>
                </c:pt>
                <c:pt idx="9">
                  <c:v>4.84</c:v>
                </c:pt>
              </c:numCache>
            </c:numRef>
          </c:val>
          <c:extLst>
            <c:ext xmlns:c16="http://schemas.microsoft.com/office/drawing/2014/chart" uri="{C3380CC4-5D6E-409C-BE32-E72D297353CC}">
              <c16:uniqueId val="{00000007-EFE3-4259-9AFC-23418A498A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5.92</c:v>
                </c:pt>
                <c:pt idx="4">
                  <c:v>#N/A</c:v>
                </c:pt>
                <c:pt idx="5">
                  <c:v>6.09</c:v>
                </c:pt>
                <c:pt idx="6">
                  <c:v>#N/A</c:v>
                </c:pt>
                <c:pt idx="7">
                  <c:v>6.24</c:v>
                </c:pt>
                <c:pt idx="8">
                  <c:v>#N/A</c:v>
                </c:pt>
                <c:pt idx="9">
                  <c:v>6.48</c:v>
                </c:pt>
              </c:numCache>
            </c:numRef>
          </c:val>
          <c:extLst>
            <c:ext xmlns:c16="http://schemas.microsoft.com/office/drawing/2014/chart" uri="{C3380CC4-5D6E-409C-BE32-E72D297353CC}">
              <c16:uniqueId val="{00000008-EFE3-4259-9AFC-23418A498AF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13.76</c:v>
                </c:pt>
                <c:pt idx="2">
                  <c:v>#N/A</c:v>
                </c:pt>
                <c:pt idx="3">
                  <c:v>13.91</c:v>
                </c:pt>
                <c:pt idx="4">
                  <c:v>#N/A</c:v>
                </c:pt>
                <c:pt idx="5">
                  <c:v>17.86</c:v>
                </c:pt>
                <c:pt idx="6">
                  <c:v>#N/A</c:v>
                </c:pt>
                <c:pt idx="7">
                  <c:v>17.559999999999999</c:v>
                </c:pt>
                <c:pt idx="8">
                  <c:v>#N/A</c:v>
                </c:pt>
                <c:pt idx="9">
                  <c:v>14.59</c:v>
                </c:pt>
              </c:numCache>
            </c:numRef>
          </c:val>
          <c:extLst>
            <c:ext xmlns:c16="http://schemas.microsoft.com/office/drawing/2014/chart" uri="{C3380CC4-5D6E-409C-BE32-E72D297353CC}">
              <c16:uniqueId val="{00000009-EFE3-4259-9AFC-23418A498A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5736</c:v>
                </c:pt>
                <c:pt idx="5">
                  <c:v>5544</c:v>
                </c:pt>
                <c:pt idx="8">
                  <c:v>5506</c:v>
                </c:pt>
                <c:pt idx="11">
                  <c:v>5329</c:v>
                </c:pt>
                <c:pt idx="14">
                  <c:v>5404</c:v>
                </c:pt>
              </c:numCache>
            </c:numRef>
          </c:val>
          <c:extLst>
            <c:ext xmlns:c16="http://schemas.microsoft.com/office/drawing/2014/chart" uri="{C3380CC4-5D6E-409C-BE32-E72D297353CC}">
              <c16:uniqueId val="{00000000-CBD9-4FFE-8175-2C1C385151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CBD9-4FFE-8175-2C1C385151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c:v>
                </c:pt>
                <c:pt idx="3">
                  <c:v>41</c:v>
                </c:pt>
                <c:pt idx="6">
                  <c:v>31</c:v>
                </c:pt>
                <c:pt idx="9">
                  <c:v>23</c:v>
                </c:pt>
                <c:pt idx="12">
                  <c:v>19</c:v>
                </c:pt>
              </c:numCache>
            </c:numRef>
          </c:val>
          <c:extLst>
            <c:ext xmlns:c16="http://schemas.microsoft.com/office/drawing/2014/chart" uri="{C3380CC4-5D6E-409C-BE32-E72D297353CC}">
              <c16:uniqueId val="{00000002-CBD9-4FFE-8175-2C1C385151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4</c:v>
                </c:pt>
                <c:pt idx="6">
                  <c:v>3</c:v>
                </c:pt>
                <c:pt idx="9">
                  <c:v>3</c:v>
                </c:pt>
                <c:pt idx="12">
                  <c:v>0</c:v>
                </c:pt>
              </c:numCache>
            </c:numRef>
          </c:val>
          <c:extLst>
            <c:ext xmlns:c16="http://schemas.microsoft.com/office/drawing/2014/chart" uri="{C3380CC4-5D6E-409C-BE32-E72D297353CC}">
              <c16:uniqueId val="{00000003-CBD9-4FFE-8175-2C1C385151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1328</c:v>
                </c:pt>
                <c:pt idx="3">
                  <c:v>1206</c:v>
                </c:pt>
                <c:pt idx="6">
                  <c:v>1023</c:v>
                </c:pt>
                <c:pt idx="9">
                  <c:v>1017</c:v>
                </c:pt>
                <c:pt idx="12">
                  <c:v>1122</c:v>
                </c:pt>
              </c:numCache>
            </c:numRef>
          </c:val>
          <c:extLst>
            <c:ext xmlns:c16="http://schemas.microsoft.com/office/drawing/2014/chart" uri="{C3380CC4-5D6E-409C-BE32-E72D297353CC}">
              <c16:uniqueId val="{00000004-CBD9-4FFE-8175-2C1C385151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9-4FFE-8175-2C1C385151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D9-4FFE-8175-2C1C385151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5317</c:v>
                </c:pt>
                <c:pt idx="3">
                  <c:v>5417</c:v>
                </c:pt>
                <c:pt idx="6">
                  <c:v>5565</c:v>
                </c:pt>
                <c:pt idx="9">
                  <c:v>5449</c:v>
                </c:pt>
                <c:pt idx="12">
                  <c:v>5629</c:v>
                </c:pt>
              </c:numCache>
            </c:numRef>
          </c:val>
          <c:extLst>
            <c:ext xmlns:c16="http://schemas.microsoft.com/office/drawing/2014/chart" uri="{C3380CC4-5D6E-409C-BE32-E72D297353CC}">
              <c16:uniqueId val="{00000007-CBD9-4FFE-8175-2C1C385151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957</c:v>
                </c:pt>
                <c:pt idx="2">
                  <c:v>#N/A</c:v>
                </c:pt>
                <c:pt idx="3">
                  <c:v>#N/A</c:v>
                </c:pt>
                <c:pt idx="4">
                  <c:v>1124</c:v>
                </c:pt>
                <c:pt idx="5">
                  <c:v>#N/A</c:v>
                </c:pt>
                <c:pt idx="6">
                  <c:v>#N/A</c:v>
                </c:pt>
                <c:pt idx="7">
                  <c:v>1116</c:v>
                </c:pt>
                <c:pt idx="8">
                  <c:v>#N/A</c:v>
                </c:pt>
                <c:pt idx="9">
                  <c:v>#N/A</c:v>
                </c:pt>
                <c:pt idx="10">
                  <c:v>1163</c:v>
                </c:pt>
                <c:pt idx="11">
                  <c:v>#N/A</c:v>
                </c:pt>
                <c:pt idx="12">
                  <c:v>#N/A</c:v>
                </c:pt>
                <c:pt idx="13">
                  <c:v>1367</c:v>
                </c:pt>
                <c:pt idx="14">
                  <c:v>#N/A</c:v>
                </c:pt>
              </c:numCache>
            </c:numRef>
          </c:val>
          <c:smooth val="0"/>
          <c:extLst>
            <c:ext xmlns:c16="http://schemas.microsoft.com/office/drawing/2014/chart" uri="{C3380CC4-5D6E-409C-BE32-E72D297353CC}">
              <c16:uniqueId val="{00000008-CBD9-4FFE-8175-2C1C385151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50348</c:v>
                </c:pt>
                <c:pt idx="5">
                  <c:v>48705</c:v>
                </c:pt>
                <c:pt idx="8">
                  <c:v>47636</c:v>
                </c:pt>
                <c:pt idx="11">
                  <c:v>46512</c:v>
                </c:pt>
                <c:pt idx="14">
                  <c:v>45577</c:v>
                </c:pt>
              </c:numCache>
            </c:numRef>
          </c:val>
          <c:extLst>
            <c:ext xmlns:c16="http://schemas.microsoft.com/office/drawing/2014/chart" uri="{C3380CC4-5D6E-409C-BE32-E72D297353CC}">
              <c16:uniqueId val="{00000000-43CE-4810-9377-DC1E446FD0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4121</c:v>
                </c:pt>
                <c:pt idx="5">
                  <c:v>4150</c:v>
                </c:pt>
                <c:pt idx="8">
                  <c:v>4127</c:v>
                </c:pt>
                <c:pt idx="11">
                  <c:v>3995</c:v>
                </c:pt>
                <c:pt idx="14">
                  <c:v>3526</c:v>
                </c:pt>
              </c:numCache>
            </c:numRef>
          </c:val>
          <c:extLst>
            <c:ext xmlns:c16="http://schemas.microsoft.com/office/drawing/2014/chart" uri="{C3380CC4-5D6E-409C-BE32-E72D297353CC}">
              <c16:uniqueId val="{00000001-43CE-4810-9377-DC1E446FD0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12062</c:v>
                </c:pt>
                <c:pt idx="5">
                  <c:v>12029</c:v>
                </c:pt>
                <c:pt idx="8">
                  <c:v>12458</c:v>
                </c:pt>
                <c:pt idx="11">
                  <c:v>13420</c:v>
                </c:pt>
                <c:pt idx="14">
                  <c:v>14035</c:v>
                </c:pt>
              </c:numCache>
            </c:numRef>
          </c:val>
          <c:extLst>
            <c:ext xmlns:c16="http://schemas.microsoft.com/office/drawing/2014/chart" uri="{C3380CC4-5D6E-409C-BE32-E72D297353CC}">
              <c16:uniqueId val="{00000002-43CE-4810-9377-DC1E446FD0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CE-4810-9377-DC1E446FD0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CE-4810-9377-DC1E446FD0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4</c:v>
                </c:pt>
                <c:pt idx="6">
                  <c:v>0</c:v>
                </c:pt>
                <c:pt idx="9">
                  <c:v>1</c:v>
                </c:pt>
                <c:pt idx="12">
                  <c:v>2</c:v>
                </c:pt>
              </c:numCache>
            </c:numRef>
          </c:val>
          <c:extLst>
            <c:ext xmlns:c16="http://schemas.microsoft.com/office/drawing/2014/chart" uri="{C3380CC4-5D6E-409C-BE32-E72D297353CC}">
              <c16:uniqueId val="{00000005-43CE-4810-9377-DC1E446FD0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5275</c:v>
                </c:pt>
                <c:pt idx="3">
                  <c:v>5186</c:v>
                </c:pt>
                <c:pt idx="6">
                  <c:v>5032</c:v>
                </c:pt>
                <c:pt idx="9">
                  <c:v>4971</c:v>
                </c:pt>
                <c:pt idx="12">
                  <c:v>4849</c:v>
                </c:pt>
              </c:numCache>
            </c:numRef>
          </c:val>
          <c:extLst>
            <c:ext xmlns:c16="http://schemas.microsoft.com/office/drawing/2014/chart" uri="{C3380CC4-5D6E-409C-BE32-E72D297353CC}">
              <c16:uniqueId val="{00000006-43CE-4810-9377-DC1E446FD0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c:v>
                </c:pt>
                <c:pt idx="3">
                  <c:v>6</c:v>
                </c:pt>
                <c:pt idx="6">
                  <c:v>3</c:v>
                </c:pt>
                <c:pt idx="9">
                  <c:v>0</c:v>
                </c:pt>
                <c:pt idx="12">
                  <c:v>0</c:v>
                </c:pt>
              </c:numCache>
            </c:numRef>
          </c:val>
          <c:extLst>
            <c:ext xmlns:c16="http://schemas.microsoft.com/office/drawing/2014/chart" uri="{C3380CC4-5D6E-409C-BE32-E72D297353CC}">
              <c16:uniqueId val="{00000007-43CE-4810-9377-DC1E446FD0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15296</c:v>
                </c:pt>
                <c:pt idx="3">
                  <c:v>15605</c:v>
                </c:pt>
                <c:pt idx="6">
                  <c:v>15601</c:v>
                </c:pt>
                <c:pt idx="9">
                  <c:v>15047</c:v>
                </c:pt>
                <c:pt idx="12">
                  <c:v>14547</c:v>
                </c:pt>
              </c:numCache>
            </c:numRef>
          </c:val>
          <c:extLst>
            <c:ext xmlns:c16="http://schemas.microsoft.com/office/drawing/2014/chart" uri="{C3380CC4-5D6E-409C-BE32-E72D297353CC}">
              <c16:uniqueId val="{00000008-43CE-4810-9377-DC1E446FD0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142</c:v>
                </c:pt>
                <c:pt idx="3">
                  <c:v>106</c:v>
                </c:pt>
                <c:pt idx="6">
                  <c:v>79</c:v>
                </c:pt>
                <c:pt idx="9">
                  <c:v>58</c:v>
                </c:pt>
                <c:pt idx="12">
                  <c:v>40</c:v>
                </c:pt>
              </c:numCache>
            </c:numRef>
          </c:val>
          <c:extLst>
            <c:ext xmlns:c16="http://schemas.microsoft.com/office/drawing/2014/chart" uri="{C3380CC4-5D6E-409C-BE32-E72D297353CC}">
              <c16:uniqueId val="{00000009-43CE-4810-9377-DC1E446FD0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54483</c:v>
                </c:pt>
                <c:pt idx="3">
                  <c:v>52588</c:v>
                </c:pt>
                <c:pt idx="6">
                  <c:v>50927</c:v>
                </c:pt>
                <c:pt idx="9">
                  <c:v>49168</c:v>
                </c:pt>
                <c:pt idx="12">
                  <c:v>47619</c:v>
                </c:pt>
              </c:numCache>
            </c:numRef>
          </c:val>
          <c:extLst>
            <c:ext xmlns:c16="http://schemas.microsoft.com/office/drawing/2014/chart" uri="{C3380CC4-5D6E-409C-BE32-E72D297353CC}">
              <c16:uniqueId val="{0000000A-43CE-4810-9377-DC1E446FD0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8681</c:v>
                </c:pt>
                <c:pt idx="2">
                  <c:v>#N/A</c:v>
                </c:pt>
                <c:pt idx="3">
                  <c:v>#N/A</c:v>
                </c:pt>
                <c:pt idx="4">
                  <c:v>8610</c:v>
                </c:pt>
                <c:pt idx="5">
                  <c:v>#N/A</c:v>
                </c:pt>
                <c:pt idx="6">
                  <c:v>#N/A</c:v>
                </c:pt>
                <c:pt idx="7">
                  <c:v>7422</c:v>
                </c:pt>
                <c:pt idx="8">
                  <c:v>#N/A</c:v>
                </c:pt>
                <c:pt idx="9">
                  <c:v>#N/A</c:v>
                </c:pt>
                <c:pt idx="10">
                  <c:v>5317</c:v>
                </c:pt>
                <c:pt idx="11">
                  <c:v>#N/A</c:v>
                </c:pt>
                <c:pt idx="12">
                  <c:v>#N/A</c:v>
                </c:pt>
                <c:pt idx="13">
                  <c:v>3919</c:v>
                </c:pt>
                <c:pt idx="14">
                  <c:v>#N/A</c:v>
                </c:pt>
              </c:numCache>
            </c:numRef>
          </c:val>
          <c:smooth val="0"/>
          <c:extLst>
            <c:ext xmlns:c16="http://schemas.microsoft.com/office/drawing/2014/chart" uri="{C3380CC4-5D6E-409C-BE32-E72D297353CC}">
              <c16:uniqueId val="{0000000B-43CE-4810-9377-DC1E446FD0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2885</c:v>
                </c:pt>
                <c:pt idx="1">
                  <c:v>2888</c:v>
                </c:pt>
                <c:pt idx="2">
                  <c:v>3011</c:v>
                </c:pt>
              </c:numCache>
            </c:numRef>
          </c:val>
          <c:extLst>
            <c:ext xmlns:c16="http://schemas.microsoft.com/office/drawing/2014/chart" uri="{C3380CC4-5D6E-409C-BE32-E72D297353CC}">
              <c16:uniqueId val="{00000000-E642-49CF-8DBE-9EDDD7DDB1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360</c:v>
                </c:pt>
                <c:pt idx="2">
                  <c:v>360</c:v>
                </c:pt>
              </c:numCache>
            </c:numRef>
          </c:val>
          <c:extLst>
            <c:ext xmlns:c16="http://schemas.microsoft.com/office/drawing/2014/chart" uri="{C3380CC4-5D6E-409C-BE32-E72D297353CC}">
              <c16:uniqueId val="{00000001-E642-49CF-8DBE-9EDDD7DDB1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12608</c:v>
                </c:pt>
                <c:pt idx="1">
                  <c:v>13151</c:v>
                </c:pt>
                <c:pt idx="2">
                  <c:v>13603</c:v>
                </c:pt>
              </c:numCache>
            </c:numRef>
          </c:val>
          <c:extLst>
            <c:ext xmlns:c16="http://schemas.microsoft.com/office/drawing/2014/chart" uri="{C3380CC4-5D6E-409C-BE32-E72D297353CC}">
              <c16:uniqueId val="{00000002-E642-49CF-8DBE-9EDDD7DDB1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{89AB566B-B474-4874-ADF2-35CE912C8BCD}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82-40CF-841D-8F94150D6D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{562D6173-246A-4D0B-972F-0FAB7D63295F}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82-40CF-841D-8F94150D6D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{F286B361-4327-4768-883C-8A142A93D60C}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82-40CF-841D-8F94150D6D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{5CB40964-1C28-468A-8CF8-38942AA3141A}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82-40CF-841D-8F94150D6D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{A3BD39D4-FE9F-487A-9436-618784D6981F}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82-40CF-841D-8F94150D6DC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{64B045EE-6ECE-4EB3-B4B6-8782D22E73D8}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82-40CF-841D-8F94150D6DC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{CACEF850-61AE-4762-8EA9-A9488AE35F3B}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82-40CF-841D-8F94150D6DC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{4F03C577-9385-4214-BCD2-F0A82003A174}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82-40CF-841D-8F94150D6DC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{E2984675-3E3B-4561-8903-0C9B9DE3597E}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82-40CF-841D-8F94150D6D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c:v>
                </c:pt>
                <c:pt idx="16">
                  <c:v>63.1</c:v>
                </c:pt>
                <c:pt idx="24">
                  <c:v>63.9</c:v>
                </c:pt>
                <c:pt idx="32">
                  <c:v>65.099999999999994</c:v>
                </c:pt>
              </c:numCache>
            </c:numRef>
          </c:xVal>
          <c:yVal>
            <c:numRef>
              <c:f>公会計指標分析・財政指標組合せ分析表!$BP$51:$DC$51</c:f>
              <c:numCache>
                <c:formatCode>#,##0.0;"▲ "#,##0.0</c:formatCode>
                <c:ptCount val="40"/>
                <c:pt idx="0">
                  <c:v>51.9</c:v>
                </c:pt>
                <c:pt idx="8">
                  <c:v>52.8</c:v>
                </c:pt>
                <c:pt idx="16">
                  <c:v>44</c:v>
                </c:pt>
                <c:pt idx="24">
                  <c:v>30.1</c:v>
                </c:pt>
                <c:pt idx="32">
                  <c:v>23</c:v>
                </c:pt>
              </c:numCache>
            </c:numRef>
          </c:yVal>
          <c:smooth val="0"/>
          <c:extLst>
            <c:ext xmlns:c16="http://schemas.microsoft.com/office/drawing/2014/chart" uri="{C3380CC4-5D6E-409C-BE32-E72D297353CC}">
              <c16:uniqueId val="{00000009-D682-40CF-841D-8F94150D6D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{EDB7E199-9DA6-49FD-BAED-5F3A8B704970}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82-40CF-841D-8F94150D6D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{8FD1F695-9B90-4D0F-BB23-958F57DD7A8D}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82-40CF-841D-8F94150D6D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{2A28E5C0-EFBF-4BAF-9892-7C2316BF6D7A}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82-40CF-841D-8F94150D6D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{9B68572E-C3E8-4A1F-956C-5382340DE508}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82-40CF-841D-8F94150D6D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{6416C936-309E-414E-8533-35B1265D2889}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82-40CF-841D-8F94150D6DC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{647D3BB4-4C21-4393-9BD6-0C04529AF61B}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82-40CF-841D-8F94150D6DC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{85D1801F-BACD-4B39-9E9E-B4613F165CA7}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82-40CF-841D-8F94150D6DC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{9C68E947-331E-4FA4-95EA-DA409FAD6290}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82-40CF-841D-8F94150D6DC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{23A15205-F7BF-4A25-B197-FD6A9B02330C}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82-40CF-841D-8F94150D6D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D682-40CF-841D-8F94150D6DCB}"/>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91201631336798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{B8C94EEC-2843-4F7C-84E1-188D3040785D}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393-455C-BE23-F2F8073887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{26C0718D-7ACF-4576-B0CF-32797031E622}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93-455C-BE23-F2F8073887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{AA445D90-D5BD-485E-B9CC-CD0005208029}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93-455C-BE23-F2F8073887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{E0C68226-61D9-4097-BD21-84E1D4C3A2FB}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93-455C-BE23-F2F8073887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{A060B528-321D-4075-93E5-D45CF85B7EFA}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93-455C-BE23-F2F8073887B1}"/>
                </c:ext>
              </c:extLst>
            </c:dLbl>
            <c:dLbl>
              <c:idx val="8"/>
              <c:layout>
                <c:manualLayout>
                  <c:x val="0"/>
                  <c:y val="1.391201631336790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{A20B2CAE-8FB2-42FE-8B37-4C4124FA2D40}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393-455C-BE23-F2F8073887B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{C02E25F6-6CB1-4B9B-A942-27CFBE7E61C7}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393-455C-BE23-F2F8073887B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{4A3E59A2-A2D3-4F91-865F-7D9BCBA419DB}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393-455C-BE23-F2F8073887B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{6203FCD3-EFEF-402B-BD7E-110D237BBE21}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393-455C-BE23-F2F8073887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6.4</c:v>
                </c:pt>
                <c:pt idx="24">
                  <c:v>6.7</c:v>
                </c:pt>
                <c:pt idx="32">
                  <c:v>7</c:v>
                </c:pt>
              </c:numCache>
            </c:numRef>
          </c:xVal>
          <c:yVal>
            <c:numRef>
              <c:f>公会計指標分析・財政指標組合せ分析表!$BP$73:$DC$73</c:f>
              <c:numCache>
                <c:formatCode>#,##0.0;"▲ "#,##0.0</c:formatCode>
                <c:ptCount val="40"/>
                <c:pt idx="0">
                  <c:v>51.9</c:v>
                </c:pt>
                <c:pt idx="8">
                  <c:v>52.8</c:v>
                </c:pt>
                <c:pt idx="16">
                  <c:v>44</c:v>
                </c:pt>
                <c:pt idx="24">
                  <c:v>30.1</c:v>
                </c:pt>
                <c:pt idx="32">
                  <c:v>23</c:v>
                </c:pt>
              </c:numCache>
            </c:numRef>
          </c:yVal>
          <c:smooth val="0"/>
          <c:extLst>
            <c:ext xmlns:c16="http://schemas.microsoft.com/office/drawing/2014/chart" uri="{C3380CC4-5D6E-409C-BE32-E72D297353CC}">
              <c16:uniqueId val="{00000009-0393-455C-BE23-F2F8073887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{32AAF6D6-386F-42D2-BF10-B7B74C27C10F}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393-455C-BE23-F2F8073887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{A1F25925-D6DA-4073-92AA-643337A938B1}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93-455C-BE23-F2F8073887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{53B33400-38A7-40FD-A808-3E330405EBA2}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93-455C-BE23-F2F8073887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{8EF726A8-8814-47C8-9D64-E0A81B508D89}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93-455C-BE23-F2F8073887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{B043C245-CC71-4D31-AC04-E747684664DB}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93-455C-BE23-F2F8073887B1}"/>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{7235331A-D9E2-4405-9139-F4617C95A327}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393-455C-BE23-F2F8073887B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{3CE5049E-C70D-4D2A-BD41-1088E7DF9BF3}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393-455C-BE23-F2F8073887B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{42550229-C79E-4E35-8829-35FF9F1F340E}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393-455C-BE23-F2F8073887B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{ABFD06FC-4946-4B37-A47B-517A8761FEF8}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393-455C-BE23-F2F8073887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0393-455C-BE23-F2F8073887B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年度の財政力指数は</a:t>
          </a:r>
          <a:r>
            <a:rPr kumimoji="1" lang="en-US" altLang="ja-JP" sz="1050">
              <a:solidFill>
                <a:schemeClr val="dk1"/>
              </a:solidFill>
              <a:effectLst/>
              <a:latin typeface="+mn-lt"/>
              <a:ea typeface="+mn-ea"/>
              <a:cs typeface="+mn-cs"/>
            </a:rPr>
            <a:t>0.33</a:t>
          </a:r>
          <a:r>
            <a:rPr kumimoji="1" lang="ja-JP" altLang="ja-JP" sz="1050">
              <a:solidFill>
                <a:schemeClr val="dk1"/>
              </a:solidFill>
              <a:effectLst/>
              <a:latin typeface="+mn-lt"/>
              <a:ea typeface="+mn-ea"/>
              <a:cs typeface="+mn-cs"/>
            </a:rPr>
            <a:t>となったが，依然として類似団体平均を大きく下回っている。</a:t>
          </a:r>
          <a:endParaRPr lang="ja-JP" altLang="ja-JP" sz="1200">
            <a:effectLst/>
          </a:endParaRPr>
        </a:p>
        <a:p>
          <a:r>
            <a:rPr kumimoji="1" lang="ja-JP" altLang="ja-JP" sz="1050">
              <a:solidFill>
                <a:schemeClr val="dk1"/>
              </a:solidFill>
              <a:effectLst/>
              <a:latin typeface="+mn-lt"/>
              <a:ea typeface="+mn-ea"/>
              <a:cs typeface="+mn-cs"/>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分の</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を占めていることも数値を下げる原因となっている。</a:t>
          </a:r>
          <a:endParaRPr lang="ja-JP" altLang="ja-JP" sz="1200">
            <a:effectLst/>
          </a:endParaRPr>
        </a:p>
        <a:p>
          <a:r>
            <a:rPr kumimoji="1" lang="ja-JP" altLang="ja-JP" sz="1050">
              <a:solidFill>
                <a:schemeClr val="dk1"/>
              </a:solidFill>
              <a:effectLst/>
              <a:latin typeface="+mn-lt"/>
              <a:ea typeface="+mn-ea"/>
              <a:cs typeface="+mn-cs"/>
            </a:rPr>
            <a:t>　引き続き，必要な事業を峻別し投資的経費を抑制する等，歳出の見直しを実施するとともに，税収等の歳入の確保に取り組む。</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悪化した。歳入面では，地方交付税の減少に加え，地方特例交付金や臨時財政対策債が減少した。歳出面では，光熱水費の高騰の影響により物件費や補助費等が前年と比較し増加した。また，投資的経費の財源としている過疎対策事業債及び合併特例事業債等の地方債償還が多額である等により経常収支比率は依然高い水準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サイクルを意識した事業実施など効率的・効果的な財政運営に努め，経常経費の抑制・削減を図る。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16733"/>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9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82550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3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内平均値を上回っている要因としては，行政面積が広く，市町村合併により維持管理を要する施設が多いことや保育所運営及び一般廃棄物収集業務等の民間委託を推進していることにより委託料が多額であること，県道の権限移譲を積極的に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16968</xdr:rowOff>
    </xdr:from>
    <xdr:to>
      <xdr:col>23</xdr:col>
      <xdr:colOff>133350</xdr:colOff>
      <xdr:row>86</xdr:row>
      <xdr:rowOff>73481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61668"/>
          <a:ext cx="8382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16968</xdr:rowOff>
    </xdr:from>
    <xdr:to>
      <xdr:col>19</xdr:col>
      <xdr:colOff>133350</xdr:colOff>
      <xdr:row>86</xdr:row>
      <xdr:rowOff>35596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761668"/>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13557</xdr:rowOff>
    </xdr:from>
    <xdr:to>
      <xdr:col>15</xdr:col>
      <xdr:colOff>82550</xdr:colOff>
      <xdr:row>86</xdr:row>
      <xdr:rowOff>35596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58257"/>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94537</xdr:rowOff>
    </xdr:from>
    <xdr:to>
      <xdr:col>11</xdr:col>
      <xdr:colOff>31750</xdr:colOff>
      <xdr:row>86</xdr:row>
      <xdr:rowOff>13557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67787"/>
          <a:ext cx="8890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22681</xdr:rowOff>
    </xdr:from>
    <xdr:to>
      <xdr:col>23</xdr:col>
      <xdr:colOff>184150</xdr:colOff>
      <xdr:row>86</xdr:row>
      <xdr:rowOff>124281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166208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137618</xdr:rowOff>
    </xdr:from>
    <xdr:to>
      <xdr:col>19</xdr:col>
      <xdr:colOff>184150</xdr:colOff>
      <xdr:row>86</xdr:row>
      <xdr:rowOff>67768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52545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97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156246</xdr:rowOff>
    </xdr:from>
    <xdr:to>
      <xdr:col>15</xdr:col>
      <xdr:colOff>133350</xdr:colOff>
      <xdr:row>86</xdr:row>
      <xdr:rowOff>86396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71173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1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134207</xdr:rowOff>
    </xdr:from>
    <xdr:to>
      <xdr:col>11</xdr:col>
      <xdr:colOff>82550</xdr:colOff>
      <xdr:row>86</xdr:row>
      <xdr:rowOff>64357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49134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9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43737</xdr:rowOff>
    </xdr:from>
    <xdr:to>
      <xdr:col>7</xdr:col>
      <xdr:colOff>31750</xdr:colOff>
      <xdr:row>85</xdr:row>
      <xdr:rowOff>145337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130114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行財政改革等の取組により，類似団体内平均値から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下回っている。引き続き，給与水準の適正化を図る。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877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市の面積が広大で，人口密度も小さく，支所及び直営の保育所を多く配置していることなどが，類似団体内平均値を上回っている要因と考えられる。</a:t>
          </a:r>
          <a:endParaRPr lang="ja-JP" altLang="ja-JP" sz="1400">
            <a:effectLst/>
          </a:endParaRPr>
        </a:p>
        <a:p>
          <a:r>
            <a:rPr kumimoji="1" lang="ja-JP" altLang="ja-JP" sz="1100">
              <a:solidFill>
                <a:schemeClr val="dk1"/>
              </a:solidFill>
              <a:effectLst/>
              <a:latin typeface="+mn-lt"/>
              <a:ea typeface="+mn-ea"/>
              <a:cs typeface="+mn-cs"/>
            </a:rPr>
            <a:t>　引き続き定員管理計画に基づいた職員数の適正化を図る中で，業務量や有事の際の体制等を考慮し，行政サービスの維持・向上をめざすとともに，年齢構成の適正化を重点とした取組を行う。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36406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46773"/>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16873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2953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4233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295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152702</xdr:rowOff>
    </xdr:from>
    <xdr:to>
      <xdr:col>68</xdr:col>
      <xdr:colOff>152400</xdr:colOff>
      <xdr:row>62</xdr:row>
      <xdr:rowOff>4233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1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129133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前年度と比較して</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ポイント悪化した。単年で見ると昨年より改善しているが，平成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年度単年数値の影響が大きく，</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年平均で算定する実質公債費比率としては悪化した形となった。類似団体内平均値と比較すると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ポイント下回っている。</a:t>
          </a:r>
          <a:endParaRPr lang="ja-JP" altLang="ja-JP" sz="1050">
            <a:effectLst/>
          </a:endParaRPr>
        </a:p>
        <a:p>
          <a:r>
            <a:rPr kumimoji="1" lang="ja-JP" altLang="ja-JP" sz="900">
              <a:solidFill>
                <a:schemeClr val="dk1"/>
              </a:solidFill>
              <a:effectLst/>
              <a:latin typeface="+mn-lt"/>
              <a:ea typeface="+mn-ea"/>
              <a:cs typeface="+mn-cs"/>
            </a:rPr>
            <a:t>　積極的な繰上償還等の実施や新規地方債発行額を償還元金以内に制限するなど地方債残高の削減を図っていることや，過疎債など交付税措置のある有利な起債を借入していることにより，単年度で見ると改善傾向である。</a:t>
          </a:r>
          <a:endParaRPr lang="ja-JP" altLang="ja-JP" sz="1050">
            <a:effectLst/>
          </a:endParaRPr>
        </a:p>
        <a:p>
          <a:r>
            <a:rPr kumimoji="1" lang="ja-JP" altLang="ja-JP" sz="900">
              <a:solidFill>
                <a:schemeClr val="dk1"/>
              </a:solidFill>
              <a:effectLst/>
              <a:latin typeface="+mn-lt"/>
              <a:ea typeface="+mn-ea"/>
              <a:cs typeface="+mn-cs"/>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69548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35076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69548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69548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積極的な繰上償還の実施によって地方債残高は減少しているため，前年度と比較して</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今後も繰上償還等の実施や新規地方債発行額を償還元金以内に制限するなど地方債残高の減少を図り，財政の健全化に努める。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107244</xdr:rowOff>
    </xdr:from>
    <xdr:to>
      <xdr:col>81</xdr:col>
      <xdr:colOff>44450</xdr:colOff>
      <xdr:row>16</xdr:row>
      <xdr:rowOff>30974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678994"/>
          <a:ext cx="8382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30974</xdr:rowOff>
    </xdr:from>
    <xdr:to>
      <xdr:col>77</xdr:col>
      <xdr:colOff>44450</xdr:colOff>
      <xdr:row>17</xdr:row>
      <xdr:rowOff>45861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774174"/>
          <a:ext cx="8890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45861</xdr:rowOff>
    </xdr:from>
    <xdr:to>
      <xdr:col>72</xdr:col>
      <xdr:colOff>203200</xdr:colOff>
      <xdr:row>17</xdr:row>
      <xdr:rowOff>163830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960511"/>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151765</xdr:rowOff>
    </xdr:from>
    <xdr:to>
      <xdr:col>68</xdr:col>
      <xdr:colOff>152400</xdr:colOff>
      <xdr:row>17</xdr:row>
      <xdr:rowOff>163830</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06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56444</xdr:rowOff>
    </xdr:from>
    <xdr:to>
      <xdr:col>81</xdr:col>
      <xdr:colOff>95250</xdr:colOff>
      <xdr:row>15</xdr:row>
      <xdr:rowOff>158044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28521</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151624</xdr:rowOff>
    </xdr:from>
    <xdr:to>
      <xdr:col>77</xdr:col>
      <xdr:colOff>95250</xdr:colOff>
      <xdr:row>16</xdr:row>
      <xdr:rowOff>81774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66551</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0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166511</xdr:rowOff>
    </xdr:from>
    <xdr:to>
      <xdr:col>73</xdr:col>
      <xdr:colOff>44450</xdr:colOff>
      <xdr:row>17</xdr:row>
      <xdr:rowOff>96661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81438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9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27957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15892</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人口密度も小さく，支所及び直営の保育所を多く配置していることから，類似団体と比較して職員数が多いものの，経常収支比率に占める人件費比率は類似団体内平均値を継続して下回っている。これは，これまで定員適正化計画に沿った職員数の抑制を図った結果であり，今後もこ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7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ポイント上回っている。これは，電気料金等の高騰により，光熱水費や施設管理等をはじめとする委託料の増加が要因である。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8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22</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65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146050</xdr:rowOff>
    </xdr:from>
    <xdr:to>
      <xdr:col>69</xdr:col>
      <xdr:colOff>92075</xdr:colOff>
      <xdr:row>22</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74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133350</xdr:rowOff>
    </xdr:from>
    <xdr:to>
      <xdr:col>69</xdr:col>
      <xdr:colOff>142875</xdr:colOff>
      <xdr:row>22</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95250</xdr:rowOff>
    </xdr:from>
    <xdr:to>
      <xdr:col>65</xdr:col>
      <xdr:colOff>53975</xdr:colOff>
      <xdr:row>22</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ポイント減少した。今後も扶助費における資格審査等の適正化に努めるとともに各種手当等の事務を適正に行う。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19558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40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55</xdr:row>
      <xdr:rowOff>19558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938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53848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131064</xdr:rowOff>
    </xdr:from>
    <xdr:to>
      <xdr:col>24</xdr:col>
      <xdr:colOff>76200</xdr:colOff>
      <xdr:row>55</xdr:row>
      <xdr:rowOff>61214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147591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140208</xdr:rowOff>
    </xdr:from>
    <xdr:to>
      <xdr:col>20</xdr:col>
      <xdr:colOff>38100</xdr:colOff>
      <xdr:row>55</xdr:row>
      <xdr:rowOff>70358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80535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ポイント増加したものの，類似団体内平均値を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ポイント下回っている。数値は減少傾向にあるものの，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ため依然として保有する施設が多いことに加え，県道の権限移譲を積極的に受け入れていることにより維持補修費が多額となっている。今後とも公共施設等総合管理計画に基づき，公共施設の適正管理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60</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28200"/>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60070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ポイント上回っている。これは病院事業会計への負担金などが多額となっていることに加え，物価高騰に伴う給付事業を実施したためである。</a:t>
          </a:r>
          <a:endParaRPr lang="ja-JP" altLang="ja-JP" sz="1400">
            <a:effectLst/>
          </a:endParaRPr>
        </a:p>
        <a:p>
          <a:r>
            <a:rPr kumimoji="1" lang="ja-JP" altLang="ja-JP" sz="1100">
              <a:solidFill>
                <a:schemeClr val="dk1"/>
              </a:solidFill>
              <a:effectLst/>
              <a:latin typeface="+mn-lt"/>
              <a:ea typeface="+mn-ea"/>
              <a:cs typeface="+mn-cs"/>
            </a:rPr>
            <a:t>　今後は，補助金等について，交付基準に基づき適正かつ公正な執行に努めるとともに，定期的に補助制度の見直しを行う。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86995</xdr:rowOff>
    </xdr:from>
    <xdr:to>
      <xdr:col>82</xdr:col>
      <xdr:colOff>107950</xdr:colOff>
      <xdr:row>39</xdr:row>
      <xdr:rowOff>144145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735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86995</xdr:rowOff>
    </xdr:from>
    <xdr:to>
      <xdr:col>78</xdr:col>
      <xdr:colOff>69850</xdr:colOff>
      <xdr:row>39</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7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86995</xdr:rowOff>
    </xdr:from>
    <xdr:to>
      <xdr:col>73</xdr:col>
      <xdr:colOff>180975</xdr:colOff>
      <xdr:row>39</xdr:row>
      <xdr:rowOff>132715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73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132715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1924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93345</xdr:rowOff>
    </xdr:from>
    <xdr:to>
      <xdr:col>82</xdr:col>
      <xdr:colOff>158750</xdr:colOff>
      <xdr:row>40</xdr:row>
      <xdr:rowOff>23495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65422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5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36195</xdr:rowOff>
    </xdr:from>
    <xdr:to>
      <xdr:col>78</xdr:col>
      <xdr:colOff>120650</xdr:colOff>
      <xdr:row>39</xdr:row>
      <xdr:rowOff>137795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122572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0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36195</xdr:rowOff>
    </xdr:from>
    <xdr:to>
      <xdr:col>74</xdr:col>
      <xdr:colOff>31750</xdr:colOff>
      <xdr:row>39</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122572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81915</xdr:rowOff>
    </xdr:from>
    <xdr:to>
      <xdr:col>69</xdr:col>
      <xdr:colOff>142875</xdr:colOff>
      <xdr:row>40</xdr:row>
      <xdr:rowOff>12065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168292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xdr:rowOff>
    </xdr:from>
    <xdr:to>
      <xdr:col>24</xdr:col>
      <xdr:colOff>25400</xdr:colOff>
      <xdr:row>79</xdr:row>
      <xdr:rowOff>9979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803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xdr:rowOff>
    </xdr:from>
    <xdr:to>
      <xdr:col>19</xdr:col>
      <xdr:colOff>187325</xdr:colOff>
      <xdr:row>78</xdr:row>
      <xdr:rowOff>148771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80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78</xdr:row>
      <xdr:rowOff>170543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170543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02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130629</xdr:rowOff>
    </xdr:from>
    <xdr:to>
      <xdr:col>24</xdr:col>
      <xdr:colOff>76200</xdr:colOff>
      <xdr:row>79</xdr:row>
      <xdr:rowOff>60779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102706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127907</xdr:rowOff>
    </xdr:from>
    <xdr:to>
      <xdr:col>20</xdr:col>
      <xdr:colOff>38100</xdr:colOff>
      <xdr:row>78</xdr:row>
      <xdr:rowOff>58057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42834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119743</xdr:rowOff>
    </xdr:from>
    <xdr:to>
      <xdr:col>11</xdr:col>
      <xdr:colOff>60325</xdr:colOff>
      <xdr:row>79</xdr:row>
      <xdr:rowOff>49893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34670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ポイント上回っている。施設管理に係る委託料をはじめとする物件費，補助費等は増加しているため，今後とも事務事業の見直しを行うとともに，歳入確保と経費節減に努める。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572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572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80426</xdr:rowOff>
    </xdr:from>
    <xdr:to>
      <xdr:col>29</xdr:col>
      <xdr:colOff>127000</xdr:colOff>
      <xdr:row>14</xdr:row>
      <xdr:rowOff>116027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28351"/>
          <a:ext cx="647700" cy="3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80426</xdr:rowOff>
    </xdr:from>
    <xdr:to>
      <xdr:col>26</xdr:col>
      <xdr:colOff>50800</xdr:colOff>
      <xdr:row>14</xdr:row>
      <xdr:rowOff>111592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28351"/>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111592</xdr:rowOff>
    </xdr:from>
    <xdr:to>
      <xdr:col>22</xdr:col>
      <xdr:colOff>114300</xdr:colOff>
      <xdr:row>14</xdr:row>
      <xdr:rowOff>159736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59517"/>
          <a:ext cx="698500" cy="4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159736</xdr:rowOff>
    </xdr:from>
    <xdr:to>
      <xdr:col>18</xdr:col>
      <xdr:colOff>177800</xdr:colOff>
      <xdr:row>14</xdr:row>
      <xdr:rowOff>161579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07661"/>
          <a:ext cx="698500" cy="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65227</xdr:rowOff>
    </xdr:from>
    <xdr:to>
      <xdr:col>29</xdr:col>
      <xdr:colOff>177800</xdr:colOff>
      <xdr:row>14</xdr:row>
      <xdr:rowOff>166827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81754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29626</xdr:rowOff>
    </xdr:from>
    <xdr:to>
      <xdr:col>26</xdr:col>
      <xdr:colOff>101600</xdr:colOff>
      <xdr:row>14</xdr:row>
      <xdr:rowOff>131226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7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141403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4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60792</xdr:rowOff>
    </xdr:from>
    <xdr:to>
      <xdr:col>22</xdr:col>
      <xdr:colOff>165100</xdr:colOff>
      <xdr:row>14</xdr:row>
      <xdr:rowOff>162392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0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7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108936</xdr:rowOff>
    </xdr:from>
    <xdr:to>
      <xdr:col>19</xdr:col>
      <xdr:colOff>38100</xdr:colOff>
      <xdr:row>15</xdr:row>
      <xdr:rowOff>39086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5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49263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2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110779</xdr:rowOff>
    </xdr:from>
    <xdr:to>
      <xdr:col>15</xdr:col>
      <xdr:colOff>101600</xdr:colOff>
      <xdr:row>15</xdr:row>
      <xdr:rowOff>40929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5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51106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2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99633</xdr:rowOff>
    </xdr:from>
    <xdr:to>
      <xdr:col>29</xdr:col>
      <xdr:colOff>127000</xdr:colOff>
      <xdr:row>35</xdr:row>
      <xdr:rowOff>246852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09983"/>
          <a:ext cx="647700" cy="14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246852</xdr:rowOff>
    </xdr:from>
    <xdr:to>
      <xdr:col>26</xdr:col>
      <xdr:colOff>50800</xdr:colOff>
      <xdr:row>35</xdr:row>
      <xdr:rowOff>289665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7202"/>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289665</xdr:rowOff>
    </xdr:from>
    <xdr:to>
      <xdr:col>22</xdr:col>
      <xdr:colOff>114300</xdr:colOff>
      <xdr:row>35</xdr:row>
      <xdr:rowOff>292800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0015"/>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292800</xdr:rowOff>
    </xdr:from>
    <xdr:to>
      <xdr:col>18</xdr:col>
      <xdr:colOff>177800</xdr:colOff>
      <xdr:row>36</xdr:row>
      <xdr:rowOff>62110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03150"/>
          <a:ext cx="698500" cy="11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48833</xdr:rowOff>
    </xdr:from>
    <xdr:to>
      <xdr:col>29</xdr:col>
      <xdr:colOff>177800</xdr:colOff>
      <xdr:row>35</xdr:row>
      <xdr:rowOff>150433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236810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196052</xdr:rowOff>
    </xdr:from>
    <xdr:to>
      <xdr:col>26</xdr:col>
      <xdr:colOff>101600</xdr:colOff>
      <xdr:row>35</xdr:row>
      <xdr:rowOff>297652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307829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5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238865</xdr:rowOff>
    </xdr:from>
    <xdr:to>
      <xdr:col>22</xdr:col>
      <xdr:colOff>165100</xdr:colOff>
      <xdr:row>35</xdr:row>
      <xdr:rowOff>340465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1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242000</xdr:rowOff>
    </xdr:from>
    <xdr:to>
      <xdr:col>19</xdr:col>
      <xdr:colOff>38100</xdr:colOff>
      <xdr:row>36</xdr:row>
      <xdr:rowOff>700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11310</xdr:rowOff>
    </xdr:from>
    <xdr:to>
      <xdr:col>15</xdr:col>
      <xdr:colOff>101600</xdr:colOff>
      <xdr:row>36</xdr:row>
      <xdr:rowOff>112910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123087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72212</xdr:rowOff>
    </xdr:from>
    <xdr:to>
      <xdr:col>24</xdr:col>
      <xdr:colOff>63500</xdr:colOff>
      <xdr:row>33</xdr:row>
      <xdr:rowOff>82461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0062"/>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82461</xdr:rowOff>
    </xdr:from>
    <xdr:to>
      <xdr:col>19</xdr:col>
      <xdr:colOff>177800</xdr:colOff>
      <xdr:row>33</xdr:row>
      <xdr:rowOff>85547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031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85547</xdr:rowOff>
    </xdr:from>
    <xdr:to>
      <xdr:col>15</xdr:col>
      <xdr:colOff>50800</xdr:colOff>
      <xdr:row>35</xdr:row>
      <xdr:rowOff>45657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3397"/>
          <a:ext cx="889000" cy="3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151156</xdr:rowOff>
    </xdr:from>
    <xdr:to>
      <xdr:col>10</xdr:col>
      <xdr:colOff>114300</xdr:colOff>
      <xdr:row>35</xdr:row>
      <xdr:rowOff>45657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8045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21412</xdr:rowOff>
    </xdr:from>
    <xdr:to>
      <xdr:col>24</xdr:col>
      <xdr:colOff>114300</xdr:colOff>
      <xdr:row>33</xdr:row>
      <xdr:rowOff>123012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44289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31661</xdr:rowOff>
    </xdr:from>
    <xdr:to>
      <xdr:col>20</xdr:col>
      <xdr:colOff>38100</xdr:colOff>
      <xdr:row>33</xdr:row>
      <xdr:rowOff>133261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149788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34747</xdr:rowOff>
    </xdr:from>
    <xdr:to>
      <xdr:col>15</xdr:col>
      <xdr:colOff>101600</xdr:colOff>
      <xdr:row>33</xdr:row>
      <xdr:rowOff>136347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152874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166307</xdr:rowOff>
    </xdr:from>
    <xdr:to>
      <xdr:col>10</xdr:col>
      <xdr:colOff>165100</xdr:colOff>
      <xdr:row>35</xdr:row>
      <xdr:rowOff>96457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112984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100356</xdr:rowOff>
    </xdr:from>
    <xdr:to>
      <xdr:col>6</xdr:col>
      <xdr:colOff>38100</xdr:colOff>
      <xdr:row>35</xdr:row>
      <xdr:rowOff>30506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31295</xdr:rowOff>
    </xdr:from>
    <xdr:to>
      <xdr:col>24</xdr:col>
      <xdr:colOff>63500</xdr:colOff>
      <xdr:row>53</xdr:row>
      <xdr:rowOff>125706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18145"/>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70891</xdr:rowOff>
    </xdr:from>
    <xdr:to>
      <xdr:col>19</xdr:col>
      <xdr:colOff>177800</xdr:colOff>
      <xdr:row>53</xdr:row>
      <xdr:rowOff>125706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57741"/>
          <a:ext cx="889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58041</xdr:rowOff>
    </xdr:from>
    <xdr:to>
      <xdr:col>15</xdr:col>
      <xdr:colOff>50800</xdr:colOff>
      <xdr:row>53</xdr:row>
      <xdr:rowOff>70891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8801991"/>
          <a:ext cx="889000" cy="3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58041</xdr:rowOff>
    </xdr:from>
    <xdr:to>
      <xdr:col>10</xdr:col>
      <xdr:colOff>114300</xdr:colOff>
      <xdr:row>52</xdr:row>
      <xdr:rowOff>20877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801991"/>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151945</xdr:rowOff>
    </xdr:from>
    <xdr:to>
      <xdr:col>24</xdr:col>
      <xdr:colOff>114300</xdr:colOff>
      <xdr:row>53</xdr:row>
      <xdr:rowOff>82095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74906</xdr:rowOff>
    </xdr:from>
    <xdr:to>
      <xdr:col>20</xdr:col>
      <xdr:colOff>38100</xdr:colOff>
      <xdr:row>54</xdr:row>
      <xdr:rowOff>5056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21583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3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20091</xdr:rowOff>
    </xdr:from>
    <xdr:to>
      <xdr:col>15</xdr:col>
      <xdr:colOff>101600</xdr:colOff>
      <xdr:row>53</xdr:row>
      <xdr:rowOff>121691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138218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7241</xdr:rowOff>
    </xdr:from>
    <xdr:to>
      <xdr:col>10</xdr:col>
      <xdr:colOff>165100</xdr:colOff>
      <xdr:row>51</xdr:row>
      <xdr:rowOff>108841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125368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5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141527</xdr:rowOff>
    </xdr:from>
    <xdr:to>
      <xdr:col>6</xdr:col>
      <xdr:colOff>38100</xdr:colOff>
      <xdr:row>52</xdr:row>
      <xdr:rowOff>71677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8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88204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6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83327</xdr:rowOff>
    </xdr:from>
    <xdr:to>
      <xdr:col>24</xdr:col>
      <xdr:colOff>63500</xdr:colOff>
      <xdr:row>74</xdr:row>
      <xdr:rowOff>66365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599177"/>
          <a:ext cx="8382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66365</xdr:rowOff>
    </xdr:from>
    <xdr:to>
      <xdr:col>19</xdr:col>
      <xdr:colOff>177800</xdr:colOff>
      <xdr:row>74</xdr:row>
      <xdr:rowOff>70069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5366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70069</xdr:rowOff>
    </xdr:from>
    <xdr:to>
      <xdr:col>15</xdr:col>
      <xdr:colOff>50800</xdr:colOff>
      <xdr:row>74</xdr:row>
      <xdr:rowOff>141071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57369"/>
          <a:ext cx="889000" cy="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141071</xdr:rowOff>
    </xdr:from>
    <xdr:to>
      <xdr:col>10</xdr:col>
      <xdr:colOff>114300</xdr:colOff>
      <xdr:row>75</xdr:row>
      <xdr:rowOff>151313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28371"/>
          <a:ext cx="889000" cy="1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32527</xdr:rowOff>
    </xdr:from>
    <xdr:to>
      <xdr:col>24</xdr:col>
      <xdr:colOff>114300</xdr:colOff>
      <xdr:row>73</xdr:row>
      <xdr:rowOff>134127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5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55404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15565</xdr:rowOff>
    </xdr:from>
    <xdr:to>
      <xdr:col>20</xdr:col>
      <xdr:colOff>38100</xdr:colOff>
      <xdr:row>74</xdr:row>
      <xdr:rowOff>117165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133692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19269</xdr:rowOff>
    </xdr:from>
    <xdr:to>
      <xdr:col>15</xdr:col>
      <xdr:colOff>101600</xdr:colOff>
      <xdr:row>74</xdr:row>
      <xdr:rowOff>120869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137396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4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90271</xdr:rowOff>
    </xdr:from>
    <xdr:to>
      <xdr:col>10</xdr:col>
      <xdr:colOff>165100</xdr:colOff>
      <xdr:row>75</xdr:row>
      <xdr:rowOff>20421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36948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100513</xdr:rowOff>
    </xdr:from>
    <xdr:to>
      <xdr:col>6</xdr:col>
      <xdr:colOff>38100</xdr:colOff>
      <xdr:row>76</xdr:row>
      <xdr:rowOff>30663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47190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166391</xdr:rowOff>
    </xdr:from>
    <xdr:to>
      <xdr:col>24</xdr:col>
      <xdr:colOff>63500</xdr:colOff>
      <xdr:row>96</xdr:row>
      <xdr:rowOff>150781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54141"/>
          <a:ext cx="8382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166391</xdr:rowOff>
    </xdr:from>
    <xdr:to>
      <xdr:col>19</xdr:col>
      <xdr:colOff>177800</xdr:colOff>
      <xdr:row>98</xdr:row>
      <xdr:rowOff>49240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4141"/>
          <a:ext cx="889000" cy="3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49240</xdr:rowOff>
    </xdr:from>
    <xdr:to>
      <xdr:col>15</xdr:col>
      <xdr:colOff>50800</xdr:colOff>
      <xdr:row>98</xdr:row>
      <xdr:rowOff>90072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1340"/>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90072</xdr:rowOff>
    </xdr:from>
    <xdr:to>
      <xdr:col>10</xdr:col>
      <xdr:colOff>114300</xdr:colOff>
      <xdr:row>98</xdr:row>
      <xdr:rowOff>103908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2172"/>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99981</xdr:rowOff>
    </xdr:from>
    <xdr:to>
      <xdr:col>24</xdr:col>
      <xdr:colOff>114300</xdr:colOff>
      <xdr:row>97</xdr:row>
      <xdr:rowOff>30131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115591</xdr:rowOff>
    </xdr:from>
    <xdr:to>
      <xdr:col>20</xdr:col>
      <xdr:colOff>38100</xdr:colOff>
      <xdr:row>96</xdr:row>
      <xdr:rowOff>45741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36868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169890</xdr:rowOff>
    </xdr:from>
    <xdr:to>
      <xdr:col>15</xdr:col>
      <xdr:colOff>101600</xdr:colOff>
      <xdr:row>98</xdr:row>
      <xdr:rowOff>100040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91167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39272</xdr:rowOff>
    </xdr:from>
    <xdr:to>
      <xdr:col>10</xdr:col>
      <xdr:colOff>165100</xdr:colOff>
      <xdr:row>98</xdr:row>
      <xdr:rowOff>140872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53108</xdr:rowOff>
    </xdr:from>
    <xdr:to>
      <xdr:col>6</xdr:col>
      <xdr:colOff>38100</xdr:colOff>
      <xdr:row>98</xdr:row>
      <xdr:rowOff>154708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145835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23290</xdr:rowOff>
    </xdr:from>
    <xdr:to>
      <xdr:col>54</xdr:col>
      <xdr:colOff>189865</xdr:colOff>
      <xdr:row>38</xdr:row>
      <xdr:rowOff>58482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81140"/>
          <a:ext cx="1270" cy="89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62309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58482</xdr:rowOff>
    </xdr:from>
    <xdr:to>
      <xdr:col>55</xdr:col>
      <xdr:colOff>88900</xdr:colOff>
      <xdr:row>38</xdr:row>
      <xdr:rowOff>58482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141417</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23290</xdr:rowOff>
    </xdr:from>
    <xdr:to>
      <xdr:col>55</xdr:col>
      <xdr:colOff>88900</xdr:colOff>
      <xdr:row>33</xdr:row>
      <xdr:rowOff>23290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8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55281</xdr:rowOff>
    </xdr:from>
    <xdr:to>
      <xdr:col>55</xdr:col>
      <xdr:colOff>0</xdr:colOff>
      <xdr:row>34</xdr:row>
      <xdr:rowOff>153429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84581"/>
          <a:ext cx="838200" cy="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34552</xdr:rowOff>
    </xdr:from>
    <xdr:to>
      <xdr:col>55</xdr:col>
      <xdr:colOff>50800</xdr:colOff>
      <xdr:row>36</xdr:row>
      <xdr:rowOff>136152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848</xdr:rowOff>
    </xdr:from>
    <xdr:to>
      <xdr:col>50</xdr:col>
      <xdr:colOff>114300</xdr:colOff>
      <xdr:row>34</xdr:row>
      <xdr:rowOff>153429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15798"/>
          <a:ext cx="889000" cy="6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54518</xdr:rowOff>
    </xdr:from>
    <xdr:to>
      <xdr:col>50</xdr:col>
      <xdr:colOff>165100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147245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848</xdr:rowOff>
    </xdr:from>
    <xdr:to>
      <xdr:col>45</xdr:col>
      <xdr:colOff>177800</xdr:colOff>
      <xdr:row>34</xdr:row>
      <xdr:rowOff>155572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15798"/>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107900</xdr:rowOff>
    </xdr:from>
    <xdr:to>
      <xdr:col>46</xdr:col>
      <xdr:colOff>38100</xdr:colOff>
      <xdr:row>33</xdr:row>
      <xdr:rowOff>38050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155572</xdr:rowOff>
    </xdr:from>
    <xdr:to>
      <xdr:col>41</xdr:col>
      <xdr:colOff>50800</xdr:colOff>
      <xdr:row>36</xdr:row>
      <xdr:rowOff>36699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984872"/>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34434</xdr:rowOff>
    </xdr:from>
    <xdr:to>
      <xdr:col>41</xdr:col>
      <xdr:colOff>101600</xdr:colOff>
      <xdr:row>37</xdr:row>
      <xdr:rowOff>136034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127161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151909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4481</xdr:rowOff>
    </xdr:from>
    <xdr:to>
      <xdr:col>55</xdr:col>
      <xdr:colOff>50800</xdr:colOff>
      <xdr:row>34</xdr:row>
      <xdr:rowOff>106081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27358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8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102629</xdr:rowOff>
    </xdr:from>
    <xdr:to>
      <xdr:col>50</xdr:col>
      <xdr:colOff>165100</xdr:colOff>
      <xdr:row>35</xdr:row>
      <xdr:rowOff>32779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49306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70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121498</xdr:rowOff>
    </xdr:from>
    <xdr:to>
      <xdr:col>46</xdr:col>
      <xdr:colOff>38100</xdr:colOff>
      <xdr:row>31</xdr:row>
      <xdr:rowOff>51648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68175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104772</xdr:rowOff>
    </xdr:from>
    <xdr:to>
      <xdr:col>41</xdr:col>
      <xdr:colOff>101600</xdr:colOff>
      <xdr:row>35</xdr:row>
      <xdr:rowOff>34922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51449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157349</xdr:rowOff>
    </xdr:from>
    <xdr:to>
      <xdr:col>36</xdr:col>
      <xdr:colOff>165100</xdr:colOff>
      <xdr:row>36</xdr:row>
      <xdr:rowOff>87499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104026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163322</xdr:rowOff>
    </xdr:from>
    <xdr:to>
      <xdr:col>55</xdr:col>
      <xdr:colOff>0</xdr:colOff>
      <xdr:row>55</xdr:row>
      <xdr:rowOff>57099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50172"/>
          <a:ext cx="8382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50178</xdr:rowOff>
    </xdr:from>
    <xdr:to>
      <xdr:col>50</xdr:col>
      <xdr:colOff>114300</xdr:colOff>
      <xdr:row>55</xdr:row>
      <xdr:rowOff>57099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08478"/>
          <a:ext cx="889000" cy="1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50178</xdr:rowOff>
    </xdr:from>
    <xdr:to>
      <xdr:col>45</xdr:col>
      <xdr:colOff>177800</xdr:colOff>
      <xdr:row>56</xdr:row>
      <xdr:rowOff>19748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08478"/>
          <a:ext cx="889000" cy="3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14415</xdr:rowOff>
    </xdr:from>
    <xdr:to>
      <xdr:col>41</xdr:col>
      <xdr:colOff>50800</xdr:colOff>
      <xdr:row>56</xdr:row>
      <xdr:rowOff>19748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44165"/>
          <a:ext cx="88900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112522</xdr:rowOff>
    </xdr:from>
    <xdr:to>
      <xdr:col>55</xdr:col>
      <xdr:colOff>50800</xdr:colOff>
      <xdr:row>54</xdr:row>
      <xdr:rowOff>42672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135399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5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6299</xdr:rowOff>
    </xdr:from>
    <xdr:to>
      <xdr:col>50</xdr:col>
      <xdr:colOff>165100</xdr:colOff>
      <xdr:row>55</xdr:row>
      <xdr:rowOff>107899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124426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170828</xdr:rowOff>
    </xdr:from>
    <xdr:to>
      <xdr:col>46</xdr:col>
      <xdr:colOff>38100</xdr:colOff>
      <xdr:row>54</xdr:row>
      <xdr:rowOff>100978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117505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3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140398</xdr:rowOff>
    </xdr:from>
    <xdr:to>
      <xdr:col>41</xdr:col>
      <xdr:colOff>101600</xdr:colOff>
      <xdr:row>56</xdr:row>
      <xdr:rowOff>70548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87075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135065</xdr:rowOff>
    </xdr:from>
    <xdr:to>
      <xdr:col>36</xdr:col>
      <xdr:colOff>165100</xdr:colOff>
      <xdr:row>55</xdr:row>
      <xdr:rowOff>65215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81742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158356</xdr:rowOff>
    </xdr:from>
    <xdr:to>
      <xdr:col>55</xdr:col>
      <xdr:colOff>0</xdr:colOff>
      <xdr:row>78</xdr:row>
      <xdr:rowOff>110134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60006"/>
          <a:ext cx="838200" cy="1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75909</xdr:rowOff>
    </xdr:from>
    <xdr:to>
      <xdr:col>50</xdr:col>
      <xdr:colOff>114300</xdr:colOff>
      <xdr:row>77</xdr:row>
      <xdr:rowOff>158356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77559"/>
          <a:ext cx="889000" cy="8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75909</xdr:rowOff>
    </xdr:from>
    <xdr:to>
      <xdr:col>45</xdr:col>
      <xdr:colOff>177800</xdr:colOff>
      <xdr:row>77</xdr:row>
      <xdr:rowOff>127991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77559"/>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39815</xdr:rowOff>
    </xdr:from>
    <xdr:to>
      <xdr:col>41</xdr:col>
      <xdr:colOff>50800</xdr:colOff>
      <xdr:row>77</xdr:row>
      <xdr:rowOff>127991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41465"/>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59334</xdr:rowOff>
    </xdr:from>
    <xdr:to>
      <xdr:col>55</xdr:col>
      <xdr:colOff>50800</xdr:colOff>
      <xdr:row>78</xdr:row>
      <xdr:rowOff>160934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145711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107556</xdr:rowOff>
    </xdr:from>
    <xdr:to>
      <xdr:col>50</xdr:col>
      <xdr:colOff>165100</xdr:colOff>
      <xdr:row>78</xdr:row>
      <xdr:rowOff>37706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54233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8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25109</xdr:rowOff>
    </xdr:from>
    <xdr:to>
      <xdr:col>46</xdr:col>
      <xdr:colOff>38100</xdr:colOff>
      <xdr:row>77</xdr:row>
      <xdr:rowOff>126709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143236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77191</xdr:rowOff>
    </xdr:from>
    <xdr:to>
      <xdr:col>41</xdr:col>
      <xdr:colOff>101600</xdr:colOff>
      <xdr:row>78</xdr:row>
      <xdr:rowOff>7341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23868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160465</xdr:rowOff>
    </xdr:from>
    <xdr:to>
      <xdr:col>36</xdr:col>
      <xdr:colOff>165100</xdr:colOff>
      <xdr:row>77</xdr:row>
      <xdr:rowOff>90615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107142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147603</xdr:rowOff>
    </xdr:from>
    <xdr:to>
      <xdr:col>55</xdr:col>
      <xdr:colOff>0</xdr:colOff>
      <xdr:row>94</xdr:row>
      <xdr:rowOff>17954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749553"/>
          <a:ext cx="838200" cy="38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116317</xdr:rowOff>
    </xdr:from>
    <xdr:to>
      <xdr:col>50</xdr:col>
      <xdr:colOff>114300</xdr:colOff>
      <xdr:row>94</xdr:row>
      <xdr:rowOff>17954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061167"/>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116317</xdr:rowOff>
    </xdr:from>
    <xdr:to>
      <xdr:col>45</xdr:col>
      <xdr:colOff>177800</xdr:colOff>
      <xdr:row>95</xdr:row>
      <xdr:rowOff>82110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061167"/>
          <a:ext cx="889000" cy="3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16027</xdr:rowOff>
    </xdr:from>
    <xdr:to>
      <xdr:col>41</xdr:col>
      <xdr:colOff>50800</xdr:colOff>
      <xdr:row>95</xdr:row>
      <xdr:rowOff>82110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303777"/>
          <a:ext cx="889000" cy="6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96803</xdr:rowOff>
    </xdr:from>
    <xdr:to>
      <xdr:col>55</xdr:col>
      <xdr:colOff>50800</xdr:colOff>
      <xdr:row>92</xdr:row>
      <xdr:rowOff>26953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6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11730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6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138604</xdr:rowOff>
    </xdr:from>
    <xdr:to>
      <xdr:col>50</xdr:col>
      <xdr:colOff>165100</xdr:colOff>
      <xdr:row>94</xdr:row>
      <xdr:rowOff>68754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85281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5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65517</xdr:rowOff>
    </xdr:from>
    <xdr:to>
      <xdr:col>46</xdr:col>
      <xdr:colOff>38100</xdr:colOff>
      <xdr:row>93</xdr:row>
      <xdr:rowOff>167117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0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7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31310</xdr:rowOff>
    </xdr:from>
    <xdr:to>
      <xdr:col>41</xdr:col>
      <xdr:colOff>101600</xdr:colOff>
      <xdr:row>95</xdr:row>
      <xdr:rowOff>132910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149437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136677</xdr:rowOff>
    </xdr:from>
    <xdr:to>
      <xdr:col>36</xdr:col>
      <xdr:colOff>165100</xdr:colOff>
      <xdr:row>95</xdr:row>
      <xdr:rowOff>66827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83354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63157</xdr:rowOff>
    </xdr:from>
    <xdr:to>
      <xdr:col>85</xdr:col>
      <xdr:colOff>127000</xdr:colOff>
      <xdr:row>36</xdr:row>
      <xdr:rowOff>77426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5892457"/>
          <a:ext cx="838200" cy="3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148806</xdr:rowOff>
    </xdr:from>
    <xdr:to>
      <xdr:col>81</xdr:col>
      <xdr:colOff>50800</xdr:colOff>
      <xdr:row>34</xdr:row>
      <xdr:rowOff>63157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5635206"/>
          <a:ext cx="889000" cy="2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148806</xdr:rowOff>
    </xdr:from>
    <xdr:to>
      <xdr:col>76</xdr:col>
      <xdr:colOff>114300</xdr:colOff>
      <xdr:row>33</xdr:row>
      <xdr:rowOff>116707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5635206"/>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116707</xdr:rowOff>
    </xdr:from>
    <xdr:to>
      <xdr:col>71</xdr:col>
      <xdr:colOff>177800</xdr:colOff>
      <xdr:row>36</xdr:row>
      <xdr:rowOff>89541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5774557"/>
          <a:ext cx="889000" cy="48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26626</xdr:rowOff>
    </xdr:from>
    <xdr:to>
      <xdr:col>85</xdr:col>
      <xdr:colOff>177800</xdr:colOff>
      <xdr:row>36</xdr:row>
      <xdr:rowOff>128226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1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49503</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0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12357</xdr:rowOff>
    </xdr:from>
    <xdr:to>
      <xdr:col>81</xdr:col>
      <xdr:colOff>101600</xdr:colOff>
      <xdr:row>34</xdr:row>
      <xdr:rowOff>113957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58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130484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561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98006</xdr:rowOff>
    </xdr:from>
    <xdr:to>
      <xdr:col>76</xdr:col>
      <xdr:colOff>165100</xdr:colOff>
      <xdr:row>33</xdr:row>
      <xdr:rowOff>28156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44683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3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65907</xdr:rowOff>
    </xdr:from>
    <xdr:to>
      <xdr:col>72</xdr:col>
      <xdr:colOff>38100</xdr:colOff>
      <xdr:row>33</xdr:row>
      <xdr:rowOff>167507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7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12584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4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38741</xdr:rowOff>
    </xdr:from>
    <xdr:to>
      <xdr:col>67</xdr:col>
      <xdr:colOff>101600</xdr:colOff>
      <xdr:row>36</xdr:row>
      <xdr:rowOff>140341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2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156868</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9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46023</xdr:rowOff>
    </xdr:from>
    <xdr:to>
      <xdr:col>85</xdr:col>
      <xdr:colOff>127000</xdr:colOff>
      <xdr:row>70</xdr:row>
      <xdr:rowOff>75349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047523"/>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75349</xdr:rowOff>
    </xdr:from>
    <xdr:to>
      <xdr:col>81</xdr:col>
      <xdr:colOff>50800</xdr:colOff>
      <xdr:row>70</xdr:row>
      <xdr:rowOff>164650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076849"/>
          <a:ext cx="889000" cy="8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164650</xdr:rowOff>
    </xdr:from>
    <xdr:to>
      <xdr:col>76</xdr:col>
      <xdr:colOff>114300</xdr:colOff>
      <xdr:row>71</xdr:row>
      <xdr:rowOff>20142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166150"/>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20142</xdr:rowOff>
    </xdr:from>
    <xdr:to>
      <xdr:col>71</xdr:col>
      <xdr:colOff>177800</xdr:colOff>
      <xdr:row>72</xdr:row>
      <xdr:rowOff>159507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193092"/>
          <a:ext cx="889000" cy="3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166673</xdr:rowOff>
    </xdr:from>
    <xdr:to>
      <xdr:col>85</xdr:col>
      <xdr:colOff>177800</xdr:colOff>
      <xdr:row>70</xdr:row>
      <xdr:rowOff>96823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19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81600</xdr:rowOff>
    </xdr:from>
    <xdr:ext cx="599010"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19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24549</xdr:rowOff>
    </xdr:from>
    <xdr:to>
      <xdr:col>81</xdr:col>
      <xdr:colOff>101600</xdr:colOff>
      <xdr:row>70</xdr:row>
      <xdr:rowOff>126149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0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142676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181795" y="118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113850</xdr:rowOff>
    </xdr:from>
    <xdr:to>
      <xdr:col>76</xdr:col>
      <xdr:colOff>165100</xdr:colOff>
      <xdr:row>71</xdr:row>
      <xdr:rowOff>44000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1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60527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292795" y="1189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140792</xdr:rowOff>
    </xdr:from>
    <xdr:to>
      <xdr:col>72</xdr:col>
      <xdr:colOff>38100</xdr:colOff>
      <xdr:row>71</xdr:row>
      <xdr:rowOff>70942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1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87469</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03795" y="119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108707</xdr:rowOff>
    </xdr:from>
    <xdr:to>
      <xdr:col>67</xdr:col>
      <xdr:colOff>101600</xdr:colOff>
      <xdr:row>73</xdr:row>
      <xdr:rowOff>38857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4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55384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2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21704</xdr:rowOff>
    </xdr:from>
    <xdr:to>
      <xdr:col>85</xdr:col>
      <xdr:colOff>127000</xdr:colOff>
      <xdr:row>97</xdr:row>
      <xdr:rowOff>122707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52354"/>
          <a:ext cx="838200" cy="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21704</xdr:rowOff>
    </xdr:from>
    <xdr:to>
      <xdr:col>81</xdr:col>
      <xdr:colOff>50800</xdr:colOff>
      <xdr:row>97</xdr:row>
      <xdr:rowOff>52432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52354"/>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119545</xdr:rowOff>
    </xdr:from>
    <xdr:to>
      <xdr:col>76</xdr:col>
      <xdr:colOff>114300</xdr:colOff>
      <xdr:row>97</xdr:row>
      <xdr:rowOff>52432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578745"/>
          <a:ext cx="889000" cy="1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119545</xdr:rowOff>
    </xdr:from>
    <xdr:to>
      <xdr:col>71</xdr:col>
      <xdr:colOff>177800</xdr:colOff>
      <xdr:row>97</xdr:row>
      <xdr:rowOff>128899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578745"/>
          <a:ext cx="889000" cy="18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71907</xdr:rowOff>
    </xdr:from>
    <xdr:to>
      <xdr:col>85</xdr:col>
      <xdr:colOff>177800</xdr:colOff>
      <xdr:row>98</xdr:row>
      <xdr:rowOff>2057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50334</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142354</xdr:rowOff>
    </xdr:from>
    <xdr:to>
      <xdr:col>81</xdr:col>
      <xdr:colOff>101600</xdr:colOff>
      <xdr:row>97</xdr:row>
      <xdr:rowOff>72504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63631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6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1632</xdr:rowOff>
    </xdr:from>
    <xdr:to>
      <xdr:col>76</xdr:col>
      <xdr:colOff>165100</xdr:colOff>
      <xdr:row>97</xdr:row>
      <xdr:rowOff>103232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119759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0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68745</xdr:rowOff>
    </xdr:from>
    <xdr:to>
      <xdr:col>72</xdr:col>
      <xdr:colOff>38100</xdr:colOff>
      <xdr:row>96</xdr:row>
      <xdr:rowOff>170345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15422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3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78099</xdr:rowOff>
    </xdr:from>
    <xdr:to>
      <xdr:col>67</xdr:col>
      <xdr:colOff>101600</xdr:colOff>
      <xdr:row>98</xdr:row>
      <xdr:rowOff>8249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170826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130213</xdr:rowOff>
    </xdr:from>
    <xdr:to>
      <xdr:col>116</xdr:col>
      <xdr:colOff>63500</xdr:colOff>
      <xdr:row>37</xdr:row>
      <xdr:rowOff>164332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473863"/>
          <a:ext cx="8382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145472</xdr:rowOff>
    </xdr:from>
    <xdr:to>
      <xdr:col>111</xdr:col>
      <xdr:colOff>177800</xdr:colOff>
      <xdr:row>37</xdr:row>
      <xdr:rowOff>164332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8912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134385</xdr:rowOff>
    </xdr:from>
    <xdr:to>
      <xdr:col>107</xdr:col>
      <xdr:colOff>50800</xdr:colOff>
      <xdr:row>37</xdr:row>
      <xdr:rowOff>145472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47803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134385</xdr:rowOff>
    </xdr:from>
    <xdr:to>
      <xdr:col>102</xdr:col>
      <xdr:colOff>114300</xdr:colOff>
      <xdr:row>37</xdr:row>
      <xdr:rowOff>149130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47803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79413</xdr:rowOff>
    </xdr:from>
    <xdr:to>
      <xdr:col>116</xdr:col>
      <xdr:colOff>114300</xdr:colOff>
      <xdr:row>38</xdr:row>
      <xdr:rowOff>9563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165790</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113532</xdr:rowOff>
    </xdr:from>
    <xdr:to>
      <xdr:col>112</xdr:col>
      <xdr:colOff>38100</xdr:colOff>
      <xdr:row>38</xdr:row>
      <xdr:rowOff>43682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34809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54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94672</xdr:rowOff>
    </xdr:from>
    <xdr:to>
      <xdr:col>107</xdr:col>
      <xdr:colOff>101600</xdr:colOff>
      <xdr:row>38</xdr:row>
      <xdr:rowOff>24822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53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83585</xdr:rowOff>
    </xdr:from>
    <xdr:to>
      <xdr:col>102</xdr:col>
      <xdr:colOff>165100</xdr:colOff>
      <xdr:row>38</xdr:row>
      <xdr:rowOff>13736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27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4862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5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98330</xdr:rowOff>
    </xdr:from>
    <xdr:to>
      <xdr:col>98</xdr:col>
      <xdr:colOff>38100</xdr:colOff>
      <xdr:row>38</xdr:row>
      <xdr:rowOff>28480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19607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53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39299</xdr:rowOff>
    </xdr:from>
    <xdr:to>
      <xdr:col>116</xdr:col>
      <xdr:colOff>63500</xdr:colOff>
      <xdr:row>56</xdr:row>
      <xdr:rowOff>46706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640499"/>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46706</xdr:rowOff>
    </xdr:from>
    <xdr:to>
      <xdr:col>111</xdr:col>
      <xdr:colOff>177800</xdr:colOff>
      <xdr:row>56</xdr:row>
      <xdr:rowOff>49815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4790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49815</xdr:rowOff>
    </xdr:from>
    <xdr:to>
      <xdr:col>107</xdr:col>
      <xdr:colOff>50800</xdr:colOff>
      <xdr:row>56</xdr:row>
      <xdr:rowOff>54295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651015"/>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54295</xdr:rowOff>
    </xdr:from>
    <xdr:to>
      <xdr:col>102</xdr:col>
      <xdr:colOff>114300</xdr:colOff>
      <xdr:row>56</xdr:row>
      <xdr:rowOff>64171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5549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159949</xdr:rowOff>
    </xdr:from>
    <xdr:to>
      <xdr:col>116</xdr:col>
      <xdr:colOff>114300</xdr:colOff>
      <xdr:row>56</xdr:row>
      <xdr:rowOff>90099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11376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167356</xdr:rowOff>
    </xdr:from>
    <xdr:to>
      <xdr:col>112</xdr:col>
      <xdr:colOff>38100</xdr:colOff>
      <xdr:row>56</xdr:row>
      <xdr:rowOff>97506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114033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170465</xdr:rowOff>
    </xdr:from>
    <xdr:to>
      <xdr:col>107</xdr:col>
      <xdr:colOff>101600</xdr:colOff>
      <xdr:row>56</xdr:row>
      <xdr:rowOff>100615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117142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3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3495</xdr:rowOff>
    </xdr:from>
    <xdr:to>
      <xdr:col>102</xdr:col>
      <xdr:colOff>165100</xdr:colOff>
      <xdr:row>56</xdr:row>
      <xdr:rowOff>105095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121622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3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13371</xdr:rowOff>
    </xdr:from>
    <xdr:to>
      <xdr:col>98</xdr:col>
      <xdr:colOff>38100</xdr:colOff>
      <xdr:row>56</xdr:row>
      <xdr:rowOff>114971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131498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120007</xdr:rowOff>
    </xdr:from>
    <xdr:to>
      <xdr:col>116</xdr:col>
      <xdr:colOff>62864</xdr:colOff>
      <xdr:row>78</xdr:row>
      <xdr:rowOff>169712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4407"/>
          <a:ext cx="1269" cy="107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2089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169712</xdr:rowOff>
    </xdr:from>
    <xdr:to>
      <xdr:col>116</xdr:col>
      <xdr:colOff>152400</xdr:colOff>
      <xdr:row>78</xdr:row>
      <xdr:rowOff>169712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66684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120007</xdr:rowOff>
    </xdr:from>
    <xdr:to>
      <xdr:col>116</xdr:col>
      <xdr:colOff>152400</xdr:colOff>
      <xdr:row>72</xdr:row>
      <xdr:rowOff>120007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154232</xdr:rowOff>
    </xdr:from>
    <xdr:to>
      <xdr:col>116</xdr:col>
      <xdr:colOff>63500</xdr:colOff>
      <xdr:row>75</xdr:row>
      <xdr:rowOff>157987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12982"/>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9589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3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31162</xdr:rowOff>
    </xdr:from>
    <xdr:to>
      <xdr:col>116</xdr:col>
      <xdr:colOff>114300</xdr:colOff>
      <xdr:row>76</xdr:row>
      <xdr:rowOff>132762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157987</xdr:rowOff>
    </xdr:from>
    <xdr:to>
      <xdr:col>111</xdr:col>
      <xdr:colOff>177800</xdr:colOff>
      <xdr:row>75</xdr:row>
      <xdr:rowOff>161351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16737"/>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54479</xdr:rowOff>
    </xdr:from>
    <xdr:to>
      <xdr:col>112</xdr:col>
      <xdr:colOff>38100</xdr:colOff>
      <xdr:row>76</xdr:row>
      <xdr:rowOff>156079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147206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144566</xdr:rowOff>
    </xdr:from>
    <xdr:to>
      <xdr:col>107</xdr:col>
      <xdr:colOff>50800</xdr:colOff>
      <xdr:row>75</xdr:row>
      <xdr:rowOff>161351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03316"/>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148597</xdr:rowOff>
    </xdr:from>
    <xdr:to>
      <xdr:col>107</xdr:col>
      <xdr:colOff>101600</xdr:colOff>
      <xdr:row>77</xdr:row>
      <xdr:rowOff>78747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69874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98520</xdr:rowOff>
    </xdr:from>
    <xdr:to>
      <xdr:col>102</xdr:col>
      <xdr:colOff>114300</xdr:colOff>
      <xdr:row>75</xdr:row>
      <xdr:rowOff>144566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100020"/>
          <a:ext cx="889000" cy="90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127762</xdr:rowOff>
    </xdr:from>
    <xdr:to>
      <xdr:col>102</xdr:col>
      <xdr:colOff>165100</xdr:colOff>
      <xdr:row>76</xdr:row>
      <xdr:rowOff>57913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123647</xdr:rowOff>
    </xdr:from>
    <xdr:to>
      <xdr:col>98</xdr:col>
      <xdr:colOff>38100</xdr:colOff>
      <xdr:row>76</xdr:row>
      <xdr:rowOff>53798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44924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103432</xdr:rowOff>
    </xdr:from>
    <xdr:to>
      <xdr:col>116</xdr:col>
      <xdr:colOff>114300</xdr:colOff>
      <xdr:row>76</xdr:row>
      <xdr:rowOff>33582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126309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1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107188</xdr:rowOff>
    </xdr:from>
    <xdr:to>
      <xdr:col>112</xdr:col>
      <xdr:colOff>38100</xdr:colOff>
      <xdr:row>76</xdr:row>
      <xdr:rowOff>37337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53865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110551</xdr:rowOff>
    </xdr:from>
    <xdr:to>
      <xdr:col>107</xdr:col>
      <xdr:colOff>101600</xdr:colOff>
      <xdr:row>76</xdr:row>
      <xdr:rowOff>40701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57228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7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93766</xdr:rowOff>
    </xdr:from>
    <xdr:to>
      <xdr:col>102</xdr:col>
      <xdr:colOff>165100</xdr:colOff>
      <xdr:row>76</xdr:row>
      <xdr:rowOff>23915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40443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7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47720</xdr:rowOff>
    </xdr:from>
    <xdr:to>
      <xdr:col>98</xdr:col>
      <xdr:colOff>38100</xdr:colOff>
      <xdr:row>70</xdr:row>
      <xdr:rowOff>149320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165847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市町村合併により行政面積が</a:t>
          </a:r>
          <a:r>
            <a:rPr kumimoji="1" lang="en-US" altLang="ja-JP" sz="1100">
              <a:solidFill>
                <a:schemeClr val="dk1"/>
              </a:solidFill>
              <a:effectLst/>
              <a:latin typeface="+mn-lt"/>
              <a:ea typeface="+mn-ea"/>
              <a:cs typeface="+mn-cs"/>
            </a:rPr>
            <a:t>778.18㎢</a:t>
          </a:r>
          <a:r>
            <a:rPr kumimoji="1" lang="ja-JP" altLang="ja-JP" sz="1100">
              <a:solidFill>
                <a:schemeClr val="dk1"/>
              </a:solidFill>
              <a:effectLst/>
              <a:latin typeface="+mn-lt"/>
              <a:ea typeface="+mn-ea"/>
              <a:cs typeface="+mn-cs"/>
            </a:rPr>
            <a:t>と広大となり，人口減少が進行していることから多くの項目において住民一人当たりのコストが類似団体内平均値と比較し多額となっている。物件費については，一般廃棄物収集業務等の事務事業の民間委託などにより，依然として類似団体内平均値と比較し多額となっている。維持補修費については，市町村合併により保有する公共施設数が多いことや県道の権限移譲を積極的に受け入れていることから維持管理の費用が多額となっている。補助費等については，物価高騰に伴う補助事業により増加している。投資的経費については，豪雨災害に係る工事が完了したことにより災害復旧事業費が減少している一方で，学校給食調理場整備事業や学校整備事業により普通建設事業費は増加している。公債費については，ハード事業やソフト事業の財源として借り入れた過疎対策事業債や合併特例事業債などにより，地方債償還が多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109220</xdr:rowOff>
    </xdr:from>
    <xdr:to>
      <xdr:col>24</xdr:col>
      <xdr:colOff>63500</xdr:colOff>
      <xdr:row>31</xdr:row>
      <xdr:rowOff>161798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41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161798</xdr:rowOff>
    </xdr:from>
    <xdr:to>
      <xdr:col>19</xdr:col>
      <xdr:colOff>177800</xdr:colOff>
      <xdr:row>32</xdr:row>
      <xdr:rowOff>55118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674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xdr:rowOff>
    </xdr:from>
    <xdr:to>
      <xdr:col>15</xdr:col>
      <xdr:colOff>50800</xdr:colOff>
      <xdr:row>32</xdr:row>
      <xdr:rowOff>55118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026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16256</xdr:rowOff>
    </xdr:from>
    <xdr:to>
      <xdr:col>10</xdr:col>
      <xdr:colOff>114300</xdr:colOff>
      <xdr:row>32</xdr:row>
      <xdr:rowOff>75692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02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58420</xdr:rowOff>
    </xdr:from>
    <xdr:to>
      <xdr:col>24</xdr:col>
      <xdr:colOff>114300</xdr:colOff>
      <xdr:row>31</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110998</xdr:rowOff>
    </xdr:from>
    <xdr:to>
      <xdr:col>20</xdr:col>
      <xdr:colOff>38100</xdr:colOff>
      <xdr:row>32</xdr:row>
      <xdr:rowOff>41148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57675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4318</xdr:rowOff>
    </xdr:from>
    <xdr:to>
      <xdr:col>15</xdr:col>
      <xdr:colOff>101600</xdr:colOff>
      <xdr:row>32</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122445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136906</xdr:rowOff>
    </xdr:from>
    <xdr:to>
      <xdr:col>10</xdr:col>
      <xdr:colOff>165100</xdr:colOff>
      <xdr:row>32</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83583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24892</xdr:rowOff>
    </xdr:from>
    <xdr:to>
      <xdr:col>6</xdr:col>
      <xdr:colOff>38100</xdr:colOff>
      <xdr:row>32</xdr:row>
      <xdr:rowOff>126492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143019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76302</xdr:rowOff>
    </xdr:from>
    <xdr:to>
      <xdr:col>24</xdr:col>
      <xdr:colOff>63500</xdr:colOff>
      <xdr:row>54</xdr:row>
      <xdr:rowOff>76538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34602"/>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122418</xdr:rowOff>
    </xdr:from>
    <xdr:to>
      <xdr:col>19</xdr:col>
      <xdr:colOff>177800</xdr:colOff>
      <xdr:row>54</xdr:row>
      <xdr:rowOff>76302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23468"/>
          <a:ext cx="889000" cy="8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122418</xdr:rowOff>
    </xdr:from>
    <xdr:to>
      <xdr:col>15</xdr:col>
      <xdr:colOff>50800</xdr:colOff>
      <xdr:row>54</xdr:row>
      <xdr:rowOff>65153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23468"/>
          <a:ext cx="889000" cy="7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43360</xdr:rowOff>
    </xdr:from>
    <xdr:to>
      <xdr:col>10</xdr:col>
      <xdr:colOff>114300</xdr:colOff>
      <xdr:row>54</xdr:row>
      <xdr:rowOff>65153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301660"/>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25738</xdr:rowOff>
    </xdr:from>
    <xdr:to>
      <xdr:col>24</xdr:col>
      <xdr:colOff>114300</xdr:colOff>
      <xdr:row>54</xdr:row>
      <xdr:rowOff>127338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48615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3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25502</xdr:rowOff>
    </xdr:from>
    <xdr:to>
      <xdr:col>20</xdr:col>
      <xdr:colOff>38100</xdr:colOff>
      <xdr:row>54</xdr:row>
      <xdr:rowOff>127102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143629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5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71618</xdr:rowOff>
    </xdr:from>
    <xdr:to>
      <xdr:col>15</xdr:col>
      <xdr:colOff>101600</xdr:colOff>
      <xdr:row>50</xdr:row>
      <xdr:rowOff>1768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18295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4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14353</xdr:rowOff>
    </xdr:from>
    <xdr:to>
      <xdr:col>10</xdr:col>
      <xdr:colOff>165100</xdr:colOff>
      <xdr:row>54</xdr:row>
      <xdr:rowOff>115953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132480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164010</xdr:rowOff>
    </xdr:from>
    <xdr:to>
      <xdr:col>6</xdr:col>
      <xdr:colOff>38100</xdr:colOff>
      <xdr:row>54</xdr:row>
      <xdr:rowOff>94160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110687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165798</xdr:rowOff>
    </xdr:from>
    <xdr:to>
      <xdr:col>24</xdr:col>
      <xdr:colOff>63500</xdr:colOff>
      <xdr:row>75</xdr:row>
      <xdr:rowOff>12840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81648"/>
          <a:ext cx="838200" cy="1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165798</xdr:rowOff>
    </xdr:from>
    <xdr:to>
      <xdr:col>19</xdr:col>
      <xdr:colOff>177800</xdr:colOff>
      <xdr:row>76</xdr:row>
      <xdr:rowOff>27012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81648"/>
          <a:ext cx="889000" cy="3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27012</xdr:rowOff>
    </xdr:from>
    <xdr:to>
      <xdr:col>15</xdr:col>
      <xdr:colOff>50800</xdr:colOff>
      <xdr:row>76</xdr:row>
      <xdr:rowOff>92900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7212"/>
          <a:ext cx="8890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92900</xdr:rowOff>
    </xdr:from>
    <xdr:to>
      <xdr:col>10</xdr:col>
      <xdr:colOff>114300</xdr:colOff>
      <xdr:row>76</xdr:row>
      <xdr:rowOff>137058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3100"/>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133490</xdr:rowOff>
    </xdr:from>
    <xdr:to>
      <xdr:col>24</xdr:col>
      <xdr:colOff>114300</xdr:colOff>
      <xdr:row>75</xdr:row>
      <xdr:rowOff>63640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156367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114998</xdr:rowOff>
    </xdr:from>
    <xdr:to>
      <xdr:col>20</xdr:col>
      <xdr:colOff>38100</xdr:colOff>
      <xdr:row>74</xdr:row>
      <xdr:rowOff>45148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61675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147662</xdr:rowOff>
    </xdr:from>
    <xdr:to>
      <xdr:col>15</xdr:col>
      <xdr:colOff>101600</xdr:colOff>
      <xdr:row>76</xdr:row>
      <xdr:rowOff>77812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94340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42100</xdr:rowOff>
    </xdr:from>
    <xdr:to>
      <xdr:col>10</xdr:col>
      <xdr:colOff>165100</xdr:colOff>
      <xdr:row>76</xdr:row>
      <xdr:rowOff>143700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160228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86258</xdr:rowOff>
    </xdr:from>
    <xdr:to>
      <xdr:col>6</xdr:col>
      <xdr:colOff>38100</xdr:colOff>
      <xdr:row>77</xdr:row>
      <xdr:rowOff>16408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32935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63919</xdr:rowOff>
    </xdr:from>
    <xdr:to>
      <xdr:col>24</xdr:col>
      <xdr:colOff>63500</xdr:colOff>
      <xdr:row>94</xdr:row>
      <xdr:rowOff>169304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80219"/>
          <a:ext cx="8382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164255</xdr:rowOff>
    </xdr:from>
    <xdr:to>
      <xdr:col>19</xdr:col>
      <xdr:colOff>177800</xdr:colOff>
      <xdr:row>94</xdr:row>
      <xdr:rowOff>169304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80555"/>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164255</xdr:rowOff>
    </xdr:from>
    <xdr:to>
      <xdr:col>15</xdr:col>
      <xdr:colOff>50800</xdr:colOff>
      <xdr:row>95</xdr:row>
      <xdr:rowOff>45707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80555"/>
          <a:ext cx="889000" cy="5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45707</xdr:rowOff>
    </xdr:from>
    <xdr:to>
      <xdr:col>10</xdr:col>
      <xdr:colOff>114300</xdr:colOff>
      <xdr:row>95</xdr:row>
      <xdr:rowOff>89103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33457"/>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13119</xdr:rowOff>
    </xdr:from>
    <xdr:to>
      <xdr:col>24</xdr:col>
      <xdr:colOff>114300</xdr:colOff>
      <xdr:row>94</xdr:row>
      <xdr:rowOff>114719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35996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118504</xdr:rowOff>
    </xdr:from>
    <xdr:to>
      <xdr:col>20</xdr:col>
      <xdr:colOff>38100</xdr:colOff>
      <xdr:row>95</xdr:row>
      <xdr:rowOff>48654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65181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113455</xdr:rowOff>
    </xdr:from>
    <xdr:to>
      <xdr:col>15</xdr:col>
      <xdr:colOff>101600</xdr:colOff>
      <xdr:row>95</xdr:row>
      <xdr:rowOff>43605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60132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166357</xdr:rowOff>
    </xdr:from>
    <xdr:to>
      <xdr:col>10</xdr:col>
      <xdr:colOff>165100</xdr:colOff>
      <xdr:row>95</xdr:row>
      <xdr:rowOff>96507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113034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38303</xdr:rowOff>
    </xdr:from>
    <xdr:to>
      <xdr:col>6</xdr:col>
      <xdr:colOff>38100</xdr:colOff>
      <xdr:row>95</xdr:row>
      <xdr:rowOff>139903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156430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63271</xdr:rowOff>
    </xdr:from>
    <xdr:to>
      <xdr:col>55</xdr:col>
      <xdr:colOff>0</xdr:colOff>
      <xdr:row>37</xdr:row>
      <xdr:rowOff>78740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06921"/>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78740</xdr:rowOff>
    </xdr:from>
    <xdr:to>
      <xdr:col>50</xdr:col>
      <xdr:colOff>114300</xdr:colOff>
      <xdr:row>37</xdr:row>
      <xdr:rowOff>83922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2239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83922</xdr:rowOff>
    </xdr:from>
    <xdr:to>
      <xdr:col>45</xdr:col>
      <xdr:colOff>177800</xdr:colOff>
      <xdr:row>37</xdr:row>
      <xdr:rowOff>93066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27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93066</xdr:rowOff>
    </xdr:from>
    <xdr:to>
      <xdr:col>41</xdr:col>
      <xdr:colOff>50800</xdr:colOff>
      <xdr:row>37</xdr:row>
      <xdr:rowOff>98018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3671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12471</xdr:rowOff>
    </xdr:from>
    <xdr:to>
      <xdr:col>55</xdr:col>
      <xdr:colOff>50800</xdr:colOff>
      <xdr:row>37</xdr:row>
      <xdr:rowOff>114071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35348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27940</xdr:rowOff>
    </xdr:from>
    <xdr:to>
      <xdr:col>50</xdr:col>
      <xdr:colOff>165100</xdr:colOff>
      <xdr:row>37</xdr:row>
      <xdr:rowOff>129540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146067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33122</xdr:rowOff>
    </xdr:from>
    <xdr:to>
      <xdr:col>46</xdr:col>
      <xdr:colOff>38100</xdr:colOff>
      <xdr:row>37</xdr:row>
      <xdr:rowOff>134722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151249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42266</xdr:rowOff>
    </xdr:from>
    <xdr:to>
      <xdr:col>41</xdr:col>
      <xdr:colOff>101600</xdr:colOff>
      <xdr:row>37</xdr:row>
      <xdr:rowOff>143866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160393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6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47218</xdr:rowOff>
    </xdr:from>
    <xdr:to>
      <xdr:col>36</xdr:col>
      <xdr:colOff>165100</xdr:colOff>
      <xdr:row>37</xdr:row>
      <xdr:rowOff>148818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165345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108724</xdr:rowOff>
    </xdr:from>
    <xdr:to>
      <xdr:col>55</xdr:col>
      <xdr:colOff>0</xdr:colOff>
      <xdr:row>54</xdr:row>
      <xdr:rowOff>111011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195574"/>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75749</xdr:rowOff>
    </xdr:from>
    <xdr:to>
      <xdr:col>50</xdr:col>
      <xdr:colOff>114300</xdr:colOff>
      <xdr:row>54</xdr:row>
      <xdr:rowOff>111011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34049"/>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154578</xdr:rowOff>
    </xdr:from>
    <xdr:to>
      <xdr:col>45</xdr:col>
      <xdr:colOff>177800</xdr:colOff>
      <xdr:row>54</xdr:row>
      <xdr:rowOff>75749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241428"/>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154578</xdr:rowOff>
    </xdr:from>
    <xdr:to>
      <xdr:col>41</xdr:col>
      <xdr:colOff>50800</xdr:colOff>
      <xdr:row>54</xdr:row>
      <xdr:rowOff>94094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241428"/>
          <a:ext cx="889000" cy="1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57924</xdr:rowOff>
    </xdr:from>
    <xdr:to>
      <xdr:col>55</xdr:col>
      <xdr:colOff>50800</xdr:colOff>
      <xdr:row>53</xdr:row>
      <xdr:rowOff>159524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80801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9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60211</xdr:rowOff>
    </xdr:from>
    <xdr:to>
      <xdr:col>50</xdr:col>
      <xdr:colOff>165100</xdr:colOff>
      <xdr:row>54</xdr:row>
      <xdr:rowOff>161811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24949</xdr:rowOff>
    </xdr:from>
    <xdr:to>
      <xdr:col>46</xdr:col>
      <xdr:colOff>38100</xdr:colOff>
      <xdr:row>54</xdr:row>
      <xdr:rowOff>126549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143076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103778</xdr:rowOff>
    </xdr:from>
    <xdr:to>
      <xdr:col>41</xdr:col>
      <xdr:colOff>101600</xdr:colOff>
      <xdr:row>54</xdr:row>
      <xdr:rowOff>33928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1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50455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9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43294</xdr:rowOff>
    </xdr:from>
    <xdr:to>
      <xdr:col>36</xdr:col>
      <xdr:colOff>165100</xdr:colOff>
      <xdr:row>54</xdr:row>
      <xdr:rowOff>144894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161421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9032</xdr:rowOff>
    </xdr:from>
    <xdr:to>
      <xdr:col>55</xdr:col>
      <xdr:colOff>0</xdr:colOff>
      <xdr:row>76</xdr:row>
      <xdr:rowOff>20486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039232"/>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81635</xdr:rowOff>
    </xdr:from>
    <xdr:to>
      <xdr:col>50</xdr:col>
      <xdr:colOff>114300</xdr:colOff>
      <xdr:row>76</xdr:row>
      <xdr:rowOff>20486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940385"/>
          <a:ext cx="889000" cy="1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81635</xdr:rowOff>
    </xdr:from>
    <xdr:to>
      <xdr:col>45</xdr:col>
      <xdr:colOff>177800</xdr:colOff>
      <xdr:row>75</xdr:row>
      <xdr:rowOff>131539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940385"/>
          <a:ext cx="889000" cy="4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131539</xdr:rowOff>
    </xdr:from>
    <xdr:to>
      <xdr:col>41</xdr:col>
      <xdr:colOff>50800</xdr:colOff>
      <xdr:row>76</xdr:row>
      <xdr:rowOff>26977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990289"/>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129682</xdr:rowOff>
    </xdr:from>
    <xdr:to>
      <xdr:col>55</xdr:col>
      <xdr:colOff>50800</xdr:colOff>
      <xdr:row>76</xdr:row>
      <xdr:rowOff>59832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108109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141135</xdr:rowOff>
    </xdr:from>
    <xdr:to>
      <xdr:col>50</xdr:col>
      <xdr:colOff>165100</xdr:colOff>
      <xdr:row>76</xdr:row>
      <xdr:rowOff>71286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99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62413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30835</xdr:rowOff>
    </xdr:from>
    <xdr:to>
      <xdr:col>46</xdr:col>
      <xdr:colOff>38100</xdr:colOff>
      <xdr:row>75</xdr:row>
      <xdr:rowOff>132435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148962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80739</xdr:rowOff>
    </xdr:from>
    <xdr:to>
      <xdr:col>41</xdr:col>
      <xdr:colOff>101600</xdr:colOff>
      <xdr:row>76</xdr:row>
      <xdr:rowOff>10889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27416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147627</xdr:rowOff>
    </xdr:from>
    <xdr:to>
      <xdr:col>36</xdr:col>
      <xdr:colOff>165100</xdr:colOff>
      <xdr:row>76</xdr:row>
      <xdr:rowOff>77777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94304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7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166688</xdr:rowOff>
    </xdr:from>
    <xdr:to>
      <xdr:col>55</xdr:col>
      <xdr:colOff>0</xdr:colOff>
      <xdr:row>93</xdr:row>
      <xdr:rowOff>2426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940088"/>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2426</xdr:rowOff>
    </xdr:from>
    <xdr:to>
      <xdr:col>50</xdr:col>
      <xdr:colOff>114300</xdr:colOff>
      <xdr:row>93</xdr:row>
      <xdr:rowOff>32271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947276"/>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32271</xdr:rowOff>
    </xdr:from>
    <xdr:to>
      <xdr:col>45</xdr:col>
      <xdr:colOff>177800</xdr:colOff>
      <xdr:row>94</xdr:row>
      <xdr:rowOff>10440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77121"/>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161634</xdr:rowOff>
    </xdr:from>
    <xdr:to>
      <xdr:col>41</xdr:col>
      <xdr:colOff>50800</xdr:colOff>
      <xdr:row>94</xdr:row>
      <xdr:rowOff>10440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106484"/>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115888</xdr:rowOff>
    </xdr:from>
    <xdr:to>
      <xdr:col>55</xdr:col>
      <xdr:colOff>50800</xdr:colOff>
      <xdr:row>93</xdr:row>
      <xdr:rowOff>46038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138765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7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123076</xdr:rowOff>
    </xdr:from>
    <xdr:to>
      <xdr:col>50</xdr:col>
      <xdr:colOff>165100</xdr:colOff>
      <xdr:row>93</xdr:row>
      <xdr:rowOff>53226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69753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6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152921</xdr:rowOff>
    </xdr:from>
    <xdr:to>
      <xdr:col>46</xdr:col>
      <xdr:colOff>38100</xdr:colOff>
      <xdr:row>93</xdr:row>
      <xdr:rowOff>83071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99598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7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131090</xdr:rowOff>
    </xdr:from>
    <xdr:to>
      <xdr:col>41</xdr:col>
      <xdr:colOff>101600</xdr:colOff>
      <xdr:row>94</xdr:row>
      <xdr:rowOff>61240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77767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110834</xdr:rowOff>
    </xdr:from>
    <xdr:to>
      <xdr:col>36</xdr:col>
      <xdr:colOff>165100</xdr:colOff>
      <xdr:row>94</xdr:row>
      <xdr:rowOff>40984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57511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8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106690</xdr:rowOff>
    </xdr:from>
    <xdr:to>
      <xdr:col>85</xdr:col>
      <xdr:colOff>127000</xdr:colOff>
      <xdr:row>34</xdr:row>
      <xdr:rowOff>58364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64540"/>
          <a:ext cx="8382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106690</xdr:rowOff>
    </xdr:from>
    <xdr:to>
      <xdr:col>81</xdr:col>
      <xdr:colOff>50800</xdr:colOff>
      <xdr:row>34</xdr:row>
      <xdr:rowOff>77201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64540"/>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166812</xdr:rowOff>
    </xdr:from>
    <xdr:to>
      <xdr:col>76</xdr:col>
      <xdr:colOff>114300</xdr:colOff>
      <xdr:row>34</xdr:row>
      <xdr:rowOff>77201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82466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166812</xdr:rowOff>
    </xdr:from>
    <xdr:to>
      <xdr:col>71</xdr:col>
      <xdr:colOff>177800</xdr:colOff>
      <xdr:row>34</xdr:row>
      <xdr:rowOff>24943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82466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7564</xdr:rowOff>
    </xdr:from>
    <xdr:to>
      <xdr:col>85</xdr:col>
      <xdr:colOff>177800</xdr:colOff>
      <xdr:row>34</xdr:row>
      <xdr:rowOff>109164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30441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6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55890</xdr:rowOff>
    </xdr:from>
    <xdr:to>
      <xdr:col>81</xdr:col>
      <xdr:colOff>101600</xdr:colOff>
      <xdr:row>33</xdr:row>
      <xdr:rowOff>157490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2567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26401</xdr:rowOff>
    </xdr:from>
    <xdr:to>
      <xdr:col>76</xdr:col>
      <xdr:colOff>165100</xdr:colOff>
      <xdr:row>34</xdr:row>
      <xdr:rowOff>128001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8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144528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116012</xdr:rowOff>
    </xdr:from>
    <xdr:to>
      <xdr:col>72</xdr:col>
      <xdr:colOff>38100</xdr:colOff>
      <xdr:row>34</xdr:row>
      <xdr:rowOff>46162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7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62689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145593</xdr:rowOff>
    </xdr:from>
    <xdr:to>
      <xdr:col>67</xdr:col>
      <xdr:colOff>101600</xdr:colOff>
      <xdr:row>34</xdr:row>
      <xdr:rowOff>75743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92270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89998</xdr:rowOff>
    </xdr:from>
    <xdr:to>
      <xdr:col>85</xdr:col>
      <xdr:colOff>127000</xdr:colOff>
      <xdr:row>55</xdr:row>
      <xdr:rowOff>80588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005398"/>
          <a:ext cx="838200" cy="5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21171</xdr:rowOff>
    </xdr:from>
    <xdr:to>
      <xdr:col>81</xdr:col>
      <xdr:colOff>50800</xdr:colOff>
      <xdr:row>55</xdr:row>
      <xdr:rowOff>80588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450921"/>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21171</xdr:rowOff>
    </xdr:from>
    <xdr:to>
      <xdr:col>76</xdr:col>
      <xdr:colOff>114300</xdr:colOff>
      <xdr:row>56</xdr:row>
      <xdr:rowOff>3093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50921"/>
          <a:ext cx="889000" cy="1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3093</xdr:rowOff>
    </xdr:from>
    <xdr:to>
      <xdr:col>71</xdr:col>
      <xdr:colOff>177800</xdr:colOff>
      <xdr:row>56</xdr:row>
      <xdr:rowOff>3855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042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39198</xdr:rowOff>
    </xdr:from>
    <xdr:to>
      <xdr:col>85</xdr:col>
      <xdr:colOff>177800</xdr:colOff>
      <xdr:row>52</xdr:row>
      <xdr:rowOff>140798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9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62075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8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29788</xdr:rowOff>
    </xdr:from>
    <xdr:to>
      <xdr:col>81</xdr:col>
      <xdr:colOff>101600</xdr:colOff>
      <xdr:row>55</xdr:row>
      <xdr:rowOff>131388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122515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141821</xdr:rowOff>
    </xdr:from>
    <xdr:to>
      <xdr:col>76</xdr:col>
      <xdr:colOff>165100</xdr:colOff>
      <xdr:row>55</xdr:row>
      <xdr:rowOff>71971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63098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123743</xdr:rowOff>
    </xdr:from>
    <xdr:to>
      <xdr:col>72</xdr:col>
      <xdr:colOff>38100</xdr:colOff>
      <xdr:row>56</xdr:row>
      <xdr:rowOff>53893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45020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124505</xdr:rowOff>
    </xdr:from>
    <xdr:to>
      <xdr:col>67</xdr:col>
      <xdr:colOff>101600</xdr:colOff>
      <xdr:row>56</xdr:row>
      <xdr:rowOff>54655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45782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63157</xdr:rowOff>
    </xdr:from>
    <xdr:to>
      <xdr:col>85</xdr:col>
      <xdr:colOff>127000</xdr:colOff>
      <xdr:row>76</xdr:row>
      <xdr:rowOff>77426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750457"/>
          <a:ext cx="838200" cy="3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148806</xdr:rowOff>
    </xdr:from>
    <xdr:to>
      <xdr:col>81</xdr:col>
      <xdr:colOff>50800</xdr:colOff>
      <xdr:row>74</xdr:row>
      <xdr:rowOff>63157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493206"/>
          <a:ext cx="889000" cy="2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148806</xdr:rowOff>
    </xdr:from>
    <xdr:to>
      <xdr:col>76</xdr:col>
      <xdr:colOff>114300</xdr:colOff>
      <xdr:row>73</xdr:row>
      <xdr:rowOff>116707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493206"/>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116707</xdr:rowOff>
    </xdr:from>
    <xdr:to>
      <xdr:col>71</xdr:col>
      <xdr:colOff>177800</xdr:colOff>
      <xdr:row>76</xdr:row>
      <xdr:rowOff>89542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632557"/>
          <a:ext cx="889000" cy="4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26626</xdr:rowOff>
    </xdr:from>
    <xdr:to>
      <xdr:col>85</xdr:col>
      <xdr:colOff>177800</xdr:colOff>
      <xdr:row>76</xdr:row>
      <xdr:rowOff>128226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0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49503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12357</xdr:rowOff>
    </xdr:from>
    <xdr:to>
      <xdr:col>81</xdr:col>
      <xdr:colOff>101600</xdr:colOff>
      <xdr:row>74</xdr:row>
      <xdr:rowOff>113957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6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130484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4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98006</xdr:rowOff>
    </xdr:from>
    <xdr:to>
      <xdr:col>76</xdr:col>
      <xdr:colOff>165100</xdr:colOff>
      <xdr:row>73</xdr:row>
      <xdr:rowOff>28156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44683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2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65907</xdr:rowOff>
    </xdr:from>
    <xdr:to>
      <xdr:col>72</xdr:col>
      <xdr:colOff>38100</xdr:colOff>
      <xdr:row>73</xdr:row>
      <xdr:rowOff>167507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12584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3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38742</xdr:rowOff>
    </xdr:from>
    <xdr:to>
      <xdr:col>67</xdr:col>
      <xdr:colOff>101600</xdr:colOff>
      <xdr:row>76</xdr:row>
      <xdr:rowOff>140342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0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156868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46024</xdr:rowOff>
    </xdr:from>
    <xdr:to>
      <xdr:col>85</xdr:col>
      <xdr:colOff>127000</xdr:colOff>
      <xdr:row>90</xdr:row>
      <xdr:rowOff>75349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476524"/>
          <a:ext cx="8382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75349</xdr:rowOff>
    </xdr:from>
    <xdr:to>
      <xdr:col>81</xdr:col>
      <xdr:colOff>50800</xdr:colOff>
      <xdr:row>90</xdr:row>
      <xdr:rowOff>164650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505849"/>
          <a:ext cx="889000" cy="8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164650</xdr:rowOff>
    </xdr:from>
    <xdr:to>
      <xdr:col>76</xdr:col>
      <xdr:colOff>114300</xdr:colOff>
      <xdr:row>91</xdr:row>
      <xdr:rowOff>20143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595150"/>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20143</xdr:rowOff>
    </xdr:from>
    <xdr:to>
      <xdr:col>71</xdr:col>
      <xdr:colOff>177800</xdr:colOff>
      <xdr:row>92</xdr:row>
      <xdr:rowOff>159507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622093"/>
          <a:ext cx="889000" cy="3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166674</xdr:rowOff>
    </xdr:from>
    <xdr:to>
      <xdr:col>85</xdr:col>
      <xdr:colOff>177800</xdr:colOff>
      <xdr:row>90</xdr:row>
      <xdr:rowOff>96824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4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81601</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34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24549</xdr:rowOff>
    </xdr:from>
    <xdr:to>
      <xdr:col>81</xdr:col>
      <xdr:colOff>101600</xdr:colOff>
      <xdr:row>90</xdr:row>
      <xdr:rowOff>126149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4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142676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523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113850</xdr:rowOff>
    </xdr:from>
    <xdr:to>
      <xdr:col>76</xdr:col>
      <xdr:colOff>165100</xdr:colOff>
      <xdr:row>91</xdr:row>
      <xdr:rowOff>44000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5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60527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531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140793</xdr:rowOff>
    </xdr:from>
    <xdr:to>
      <xdr:col>72</xdr:col>
      <xdr:colOff>38100</xdr:colOff>
      <xdr:row>91</xdr:row>
      <xdr:rowOff>70943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5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87470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34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108707</xdr:rowOff>
    </xdr:from>
    <xdr:to>
      <xdr:col>67</xdr:col>
      <xdr:colOff>101600</xdr:colOff>
      <xdr:row>93</xdr:row>
      <xdr:rowOff>38857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8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55384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6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市町村合併により行政面積が</a:t>
          </a:r>
          <a:r>
            <a:rPr kumimoji="1" lang="en-US" altLang="ja-JP" sz="1100">
              <a:solidFill>
                <a:schemeClr val="dk1"/>
              </a:solidFill>
              <a:effectLst/>
              <a:latin typeface="+mn-lt"/>
              <a:ea typeface="+mn-ea"/>
              <a:cs typeface="+mn-cs"/>
            </a:rPr>
            <a:t>778.18㎢</a:t>
          </a:r>
          <a:r>
            <a:rPr kumimoji="1" lang="ja-JP" altLang="ja-JP" sz="1100">
              <a:solidFill>
                <a:schemeClr val="dk1"/>
              </a:solidFill>
              <a:effectLst/>
              <a:latin typeface="+mn-lt"/>
              <a:ea typeface="+mn-ea"/>
              <a:cs typeface="+mn-cs"/>
            </a:rPr>
            <a:t>と広大となり，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労働費は，労働者に対する金融対策としての金融機関預託金が</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多額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年豪雨災害復旧事業の完了などにより減少しているものの，令和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年度大雨災害復旧事業に加え，令和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大雨災害復旧事業もあり，類似団体と比較して上回っている。公債費は，ハード事業やソフト事業の財源として借り入れた過疎対策事業債や合併特例事業債などの地方債償還が多額となっていることが類似団体内平均値を上回っている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実質収支額は，前年度と比較すると</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百万円減少し，標準財政規模に占める割合では</a:t>
          </a:r>
          <a:r>
            <a:rPr kumimoji="1" lang="en-US" altLang="ja-JP" sz="1100">
              <a:solidFill>
                <a:schemeClr val="dk1"/>
              </a:solidFill>
              <a:effectLst/>
              <a:latin typeface="+mn-lt"/>
              <a:ea typeface="+mn-ea"/>
              <a:cs typeface="+mn-cs"/>
            </a:rPr>
            <a:t>0.95</a:t>
          </a:r>
          <a:r>
            <a:rPr kumimoji="1" lang="ja-JP" altLang="ja-JP" sz="1100">
              <a:solidFill>
                <a:schemeClr val="dk1"/>
              </a:solidFill>
              <a:effectLst/>
              <a:latin typeface="+mn-lt"/>
              <a:ea typeface="+mn-ea"/>
              <a:cs typeface="+mn-cs"/>
            </a:rPr>
            <a:t>ポイント減少した。実質収支比率が減少した要因としては，前年度と比較して翌年に繰り越すべき財源が増加したことによる。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年度の財政調整基金残高は，積立を行ったことから増加し，標準財政規模に占める割合では</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今後とも，適切な財源の確保と歳出の精査により，健全な行財政運営に努めていく。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連結実質赤字比率の算定に係る全ての会計の実質収支額は黒字となっている。</a:t>
          </a:r>
          <a:endParaRPr lang="ja-JP" altLang="ja-JP" sz="1400">
            <a:effectLst/>
          </a:endParaRPr>
        </a:p>
        <a:p>
          <a:r>
            <a:rPr kumimoji="1" lang="ja-JP" altLang="ja-JP" sz="1100">
              <a:solidFill>
                <a:schemeClr val="dk1"/>
              </a:solidFill>
              <a:effectLst/>
              <a:latin typeface="+mn-lt"/>
              <a:ea typeface="+mn-ea"/>
              <a:cs typeface="+mn-cs"/>
            </a:rPr>
            <a:t>　病院事業会計の実質収支については，医療サービスの向上や医業収益確保等に取り組んできたことにより黒字額が高額となっている。</a:t>
          </a:r>
          <a:endParaRPr lang="ja-JP" altLang="ja-JP" sz="1400">
            <a:effectLst/>
          </a:endParaRPr>
        </a:p>
        <a:p>
          <a:r>
            <a:rPr kumimoji="1" lang="ja-JP" altLang="ja-JP" sz="1100">
              <a:solidFill>
                <a:schemeClr val="dk1"/>
              </a:solidFill>
              <a:effectLst/>
              <a:latin typeface="+mn-lt"/>
              <a:ea typeface="+mn-ea"/>
              <a:cs typeface="+mn-cs"/>
            </a:rPr>
            <a:t>　一般会計の実質収支については，令和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普通交付税が一本算定となったことや人口減少により，歳入の大きな増加が見込めない状況であり，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元利償還金については，新規地方債発行額を償還元金以内に制限していることや，積極的な繰上償還を実施しているものの，平成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年度借入の過疎対策事業債などの大型事業の償還が開始したことにより増加している。</a:t>
          </a:r>
          <a:endParaRPr lang="ja-JP" altLang="ja-JP" sz="1200">
            <a:effectLst/>
          </a:endParaRPr>
        </a:p>
        <a:p>
          <a:r>
            <a:rPr kumimoji="1" lang="ja-JP" altLang="ja-JP" sz="1050">
              <a:solidFill>
                <a:schemeClr val="dk1"/>
              </a:solidFill>
              <a:effectLst/>
              <a:latin typeface="+mn-lt"/>
              <a:ea typeface="+mn-ea"/>
              <a:cs typeface="+mn-cs"/>
            </a:rPr>
            <a:t>　公営企業債の元利償還金に対する繰入金は，病院事業会計の収益的収支に計上された繰出金決算額が増加したことにより増加している。</a:t>
          </a:r>
          <a:endParaRPr lang="ja-JP" altLang="ja-JP" sz="1200">
            <a:effectLst/>
          </a:endParaRPr>
        </a:p>
        <a:p>
          <a:r>
            <a:rPr kumimoji="1" lang="ja-JP" altLang="ja-JP" sz="1050">
              <a:solidFill>
                <a:schemeClr val="dk1"/>
              </a:solidFill>
              <a:effectLst/>
              <a:latin typeface="+mn-lt"/>
              <a:ea typeface="+mn-ea"/>
              <a:cs typeface="+mn-cs"/>
            </a:rPr>
            <a:t>　算入公債費等については減少傾向であるが，過疎対策事業債や合併特例事業債など交付税算入率の高い有利な地方債を活用しているため，依然として高い数値となっている。</a:t>
          </a:r>
          <a:endParaRPr lang="ja-JP" altLang="ja-JP" sz="1200">
            <a:effectLst/>
          </a:endParaRPr>
        </a:p>
        <a:p>
          <a:r>
            <a:rPr kumimoji="1" lang="ja-JP" altLang="ja-JP" sz="1050">
              <a:solidFill>
                <a:schemeClr val="dk1"/>
              </a:solidFill>
              <a:effectLst/>
              <a:latin typeface="+mn-lt"/>
              <a:ea typeface="+mn-ea"/>
              <a:cs typeface="+mn-cs"/>
            </a:rPr>
            <a:t>　今後も必要性や緊急性などを勘案のうえ，事業を精査し，地方債の新規発行額の抑制に努める。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将来負担額については，繰上償還等により一般会計等に係る地方債の現在高が減少していることや退職手当対象職員数の減等による退職手当負担見込額が減少していることから，前年度と比較し減少した。</a:t>
          </a:r>
          <a:endParaRPr lang="ja-JP" altLang="ja-JP" sz="1400">
            <a:effectLst/>
          </a:endParaRPr>
        </a:p>
        <a:p>
          <a:r>
            <a:rPr kumimoji="1" lang="ja-JP" altLang="ja-JP" sz="1100">
              <a:solidFill>
                <a:schemeClr val="dk1"/>
              </a:solidFill>
              <a:effectLst/>
              <a:latin typeface="+mn-lt"/>
              <a:ea typeface="+mn-ea"/>
              <a:cs typeface="+mn-cs"/>
            </a:rPr>
            <a:t>　充当可能財源等については，取り崩した基金が少なく，財政調整基金やブロードバンドひかり基金の増加により，充当可能基金は増加した。</a:t>
          </a:r>
          <a:endParaRPr lang="ja-JP" altLang="ja-JP" sz="1400">
            <a:effectLst/>
          </a:endParaRPr>
        </a:p>
        <a:p>
          <a:r>
            <a:rPr kumimoji="1" lang="ja-JP" altLang="ja-JP" sz="1100">
              <a:solidFill>
                <a:schemeClr val="dk1"/>
              </a:solidFill>
              <a:effectLst/>
              <a:latin typeface="+mn-lt"/>
              <a:ea typeface="+mn-ea"/>
              <a:cs typeface="+mn-cs"/>
            </a:rPr>
            <a:t>　今後も新規発行地方債の抑制や交付税算入等の財政運営に有利な地方債の発行に努めるとともに，充当可能財源を確保することで比率の低下を図る。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取り崩しが少額であったことに加え，過疎地域持続的発展基金などの増加により，基金全体としては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必要な事業を精査し効果的かつ積極的な基金活用を行う。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・過疎地域持続的発展基金：過疎地域持続的発展計画に基づく事業を実施し，集落の維持及び活性化その他の住民が将来にわたり安全に安心して暮らすことのできる地域社会の実現を図るため。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・ブロードバンドひかり基金：三次市ケーブルテレビ施設の地域情報通信基盤としての施設機能の維持向上と適正な管理運営の財源に充てるため。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・過疎地域持続的発展基金：取り崩しは行わず，過疎対策事業債（ソフト）を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賃借料や三次ケーブルビジョン出資配当金など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年度に過疎地域持続的発展計画に基づく事業の財源として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年度は取り崩しは行わず，利子等の積立により増加した。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・人口減少による歳入の減少や不測の事態に備えるため，積立を行うとともに，財源調整として必要に応じて取り崩す。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・地方債の繰上償還財源とするため取り崩す。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有形固定資産減価償却率は，インフラ資産の工作物の固定資産減価償却率が高いことが要因で，類似団体より高い水準にある。令和</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年度は前年度末と比較して道路や橋りょうなどのインフラ資産の減価償却率が増加したため，固定資産減価償却率は</a:t>
          </a:r>
          <a:r>
            <a:rPr kumimoji="1" lang="en-US" altLang="ja-JP" sz="800">
              <a:solidFill>
                <a:schemeClr val="dk1"/>
              </a:solidFill>
              <a:effectLst/>
              <a:latin typeface="+mn-lt"/>
              <a:ea typeface="+mn-ea"/>
              <a:cs typeface="+mn-cs"/>
            </a:rPr>
            <a:t>1.2</a:t>
          </a:r>
          <a:r>
            <a:rPr kumimoji="1" lang="ja-JP" altLang="en-US" sz="800">
              <a:solidFill>
                <a:schemeClr val="dk1"/>
              </a:solidFill>
              <a:effectLst/>
              <a:latin typeface="+mn-lt"/>
              <a:ea typeface="+mn-ea"/>
              <a:cs typeface="+mn-cs"/>
            </a:rPr>
            <a:t>ポイント</a:t>
          </a:r>
          <a:r>
            <a:rPr kumimoji="1" lang="ja-JP" altLang="ja-JP" sz="800">
              <a:solidFill>
                <a:schemeClr val="dk1"/>
              </a:solidFill>
              <a:effectLst/>
              <a:latin typeface="+mn-lt"/>
              <a:ea typeface="+mn-ea"/>
              <a:cs typeface="+mn-cs"/>
            </a:rPr>
            <a:t>上昇している。</a:t>
          </a:r>
          <a:endParaRPr lang="ja-JP" altLang="ja-JP" sz="800">
            <a:effectLst/>
          </a:endParaRPr>
        </a:p>
        <a:p>
          <a:r>
            <a:rPr kumimoji="1" lang="ja-JP" altLang="ja-JP" sz="800">
              <a:solidFill>
                <a:schemeClr val="dk1"/>
              </a:solidFill>
              <a:effectLst/>
              <a:latin typeface="+mn-lt"/>
              <a:ea typeface="+mn-ea"/>
              <a:cs typeface="+mn-cs"/>
            </a:rPr>
            <a:t>　施設全体をみると類似団体と比較して大きく老朽化が進んでいるわけではないが，公共施設等総合管理計画や個別施設計画に基づき，老朽化した施設について，点検・診断や計画的な予防保全による長寿命化を進めていくなど，老朽化対策に努める必要がある。</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3" name="楕円 82"/>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129540</xdr:rowOff>
    </xdr:to>
    <xdr:cxnSp macro="">
      <xdr:nvCxnSpPr>
        <xdr:cNvPr id="84" name="直線コネクタ 83"/>
        <xdr:cNvCxnSpPr/>
      </xdr:nvCxnSpPr>
      <xdr:spPr>
        <a:xfrm>
          <a:off x="4051300" y="617283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86360</xdr:rowOff>
    </xdr:to>
    <xdr:cxnSp macro="">
      <xdr:nvCxnSpPr>
        <xdr:cNvPr id="86" name="直線コネクタ 85"/>
        <xdr:cNvCxnSpPr/>
      </xdr:nvCxnSpPr>
      <xdr:spPr>
        <a:xfrm>
          <a:off x="3289300" y="614404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57573</xdr:rowOff>
    </xdr:to>
    <xdr:cxnSp macro="">
      <xdr:nvCxnSpPr>
        <xdr:cNvPr id="88" name="直線コネクタ 87"/>
        <xdr:cNvCxnSpPr/>
      </xdr:nvCxnSpPr>
      <xdr:spPr>
        <a:xfrm>
          <a:off x="2527300" y="610446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17992</xdr:rowOff>
    </xdr:to>
    <xdr:cxnSp macro="">
      <xdr:nvCxnSpPr>
        <xdr:cNvPr id="90" name="直線コネクタ 89"/>
        <xdr:cNvCxnSpPr/>
      </xdr:nvCxnSpPr>
      <xdr:spPr>
        <a:xfrm>
          <a:off x="1765300" y="605409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5"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分子の将来負担額は，新規地方債発行額を地方債の償還元金以内に制限するなど地方債の残高削減を行っているため減少傾向である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分母の経常一般財源等は</a:t>
          </a:r>
          <a:r>
            <a:rPr kumimoji="1" lang="ja-JP" altLang="en-US" sz="1000">
              <a:solidFill>
                <a:schemeClr val="dk1"/>
              </a:solidFill>
              <a:effectLst/>
              <a:latin typeface="+mn-lt"/>
              <a:ea typeface="+mn-ea"/>
              <a:cs typeface="+mn-cs"/>
            </a:rPr>
            <a:t>臨時財政対策債</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減少による</a:t>
          </a:r>
          <a:r>
            <a:rPr kumimoji="1" lang="ja-JP" altLang="ja-JP" sz="1000">
              <a:solidFill>
                <a:schemeClr val="dk1"/>
              </a:solidFill>
              <a:effectLst/>
              <a:latin typeface="+mn-lt"/>
              <a:ea typeface="+mn-ea"/>
              <a:cs typeface="+mn-cs"/>
            </a:rPr>
            <a:t>影響で，前年度と比較して</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a:t>
          </a:r>
          <a:endParaRPr lang="ja-JP" altLang="ja-JP" sz="1000">
            <a:effectLst/>
          </a:endParaRPr>
        </a:p>
        <a:p>
          <a:r>
            <a:rPr kumimoji="1" lang="ja-JP" altLang="ja-JP" sz="1000">
              <a:solidFill>
                <a:schemeClr val="dk1"/>
              </a:solidFill>
              <a:effectLst/>
              <a:latin typeface="+mn-lt"/>
              <a:ea typeface="+mn-ea"/>
              <a:cs typeface="+mn-cs"/>
            </a:rPr>
            <a:t>　これらにより前年度と比較し，数値は</a:t>
          </a:r>
          <a:r>
            <a:rPr kumimoji="1" lang="ja-JP" altLang="en-US" sz="1000">
              <a:solidFill>
                <a:schemeClr val="dk1"/>
              </a:solidFill>
              <a:effectLst/>
              <a:latin typeface="+mn-lt"/>
              <a:ea typeface="+mn-ea"/>
              <a:cs typeface="+mn-cs"/>
            </a:rPr>
            <a:t>悪化し</a:t>
          </a:r>
          <a:r>
            <a:rPr kumimoji="1" lang="ja-JP" altLang="ja-JP" sz="1000">
              <a:solidFill>
                <a:schemeClr val="dk1"/>
              </a:solidFill>
              <a:effectLst/>
              <a:latin typeface="+mn-lt"/>
              <a:ea typeface="+mn-ea"/>
              <a:cs typeface="+mn-cs"/>
            </a:rPr>
            <a:t>，依然</a:t>
          </a:r>
          <a:r>
            <a:rPr kumimoji="1" lang="ja-JP" altLang="en-US" sz="1000">
              <a:solidFill>
                <a:schemeClr val="dk1"/>
              </a:solidFill>
              <a:effectLst/>
              <a:latin typeface="+mn-lt"/>
              <a:ea typeface="+mn-ea"/>
              <a:cs typeface="+mn-cs"/>
            </a:rPr>
            <a:t>として</a:t>
          </a:r>
          <a:r>
            <a:rPr kumimoji="1" lang="ja-JP" altLang="ja-JP" sz="1000">
              <a:solidFill>
                <a:schemeClr val="dk1"/>
              </a:solidFill>
              <a:effectLst/>
              <a:latin typeface="+mn-lt"/>
              <a:ea typeface="+mn-ea"/>
              <a:cs typeface="+mn-cs"/>
            </a:rPr>
            <a:t>地方債残高は類似団体と比較すると大きく上回っており，今後も引き続き事業を精査し，地方債の新規発行額の抑制に努める必要がある。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109686</xdr:rowOff>
    </xdr:from>
    <xdr:to>
      <xdr:col>76</xdr:col>
      <xdr:colOff>73025</xdr:colOff>
      <xdr:row>32</xdr:row>
      <xdr:rowOff>39836</xdr:rowOff>
    </xdr:to>
    <xdr:sp macro="" textlink="">
      <xdr:nvSpPr>
        <xdr:cNvPr id="143" name="楕円 142"/>
        <xdr:cNvSpPr/>
      </xdr:nvSpPr>
      <xdr:spPr>
        <a:xfrm>
          <a:off x="14744700" y="61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88113</xdr:rowOff>
    </xdr:from>
    <xdr:ext cx="469744" cy="259045"/>
    <xdr:sp macro="" textlink="">
      <xdr:nvSpPr>
        <xdr:cNvPr id="144" name="債務償還比率該当値テキスト"/>
        <xdr:cNvSpPr txBox="1"/>
      </xdr:nvSpPr>
      <xdr:spPr>
        <a:xfrm>
          <a:off x="14846300" y="617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30163</xdr:rowOff>
    </xdr:from>
    <xdr:to>
      <xdr:col>72</xdr:col>
      <xdr:colOff>123825</xdr:colOff>
      <xdr:row>31</xdr:row>
      <xdr:rowOff>131763</xdr:rowOff>
    </xdr:to>
    <xdr:sp macro="" textlink="">
      <xdr:nvSpPr>
        <xdr:cNvPr id="145" name="楕円 144"/>
        <xdr:cNvSpPr/>
      </xdr:nvSpPr>
      <xdr:spPr>
        <a:xfrm>
          <a:off x="14033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80963</xdr:rowOff>
    </xdr:from>
    <xdr:to>
      <xdr:col>76</xdr:col>
      <xdr:colOff>22225</xdr:colOff>
      <xdr:row>31</xdr:row>
      <xdr:rowOff>160486</xdr:rowOff>
    </xdr:to>
    <xdr:cxnSp macro="">
      <xdr:nvCxnSpPr>
        <xdr:cNvPr id="146" name="直線コネクタ 145"/>
        <xdr:cNvCxnSpPr/>
      </xdr:nvCxnSpPr>
      <xdr:spPr>
        <a:xfrm>
          <a:off x="14084300" y="6167438"/>
          <a:ext cx="71120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58900</xdr:rowOff>
    </xdr:from>
    <xdr:to>
      <xdr:col>68</xdr:col>
      <xdr:colOff>123825</xdr:colOff>
      <xdr:row>32</xdr:row>
      <xdr:rowOff>160500</xdr:rowOff>
    </xdr:to>
    <xdr:sp macro="" textlink="">
      <xdr:nvSpPr>
        <xdr:cNvPr id="147" name="楕円 146"/>
        <xdr:cNvSpPr/>
      </xdr:nvSpPr>
      <xdr:spPr>
        <a:xfrm>
          <a:off x="13271500" y="63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80963</xdr:rowOff>
    </xdr:from>
    <xdr:to>
      <xdr:col>72</xdr:col>
      <xdr:colOff>73025</xdr:colOff>
      <xdr:row>32</xdr:row>
      <xdr:rowOff>109700</xdr:rowOff>
    </xdr:to>
    <xdr:cxnSp macro="">
      <xdr:nvCxnSpPr>
        <xdr:cNvPr id="148" name="直線コネクタ 147"/>
        <xdr:cNvCxnSpPr/>
      </xdr:nvCxnSpPr>
      <xdr:spPr>
        <a:xfrm flipV="1">
          <a:off x="13322300" y="6167438"/>
          <a:ext cx="762000" cy="2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71734</xdr:rowOff>
    </xdr:from>
    <xdr:to>
      <xdr:col>64</xdr:col>
      <xdr:colOff>123825</xdr:colOff>
      <xdr:row>33</xdr:row>
      <xdr:rowOff>1884</xdr:rowOff>
    </xdr:to>
    <xdr:sp macro="" textlink="">
      <xdr:nvSpPr>
        <xdr:cNvPr id="149" name="楕円 148"/>
        <xdr:cNvSpPr/>
      </xdr:nvSpPr>
      <xdr:spPr>
        <a:xfrm>
          <a:off x="12509500" y="63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109700</xdr:rowOff>
    </xdr:from>
    <xdr:to>
      <xdr:col>68</xdr:col>
      <xdr:colOff>73025</xdr:colOff>
      <xdr:row>32</xdr:row>
      <xdr:rowOff>122534</xdr:rowOff>
    </xdr:to>
    <xdr:cxnSp macro="">
      <xdr:nvCxnSpPr>
        <xdr:cNvPr id="150" name="直線コネクタ 149"/>
        <xdr:cNvCxnSpPr/>
      </xdr:nvCxnSpPr>
      <xdr:spPr>
        <a:xfrm flipV="1">
          <a:off x="12560300" y="6367625"/>
          <a:ext cx="762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83369</xdr:rowOff>
    </xdr:from>
    <xdr:to>
      <xdr:col>60</xdr:col>
      <xdr:colOff>123825</xdr:colOff>
      <xdr:row>33</xdr:row>
      <xdr:rowOff>13519</xdr:rowOff>
    </xdr:to>
    <xdr:sp macro="" textlink="">
      <xdr:nvSpPr>
        <xdr:cNvPr id="151" name="楕円 150"/>
        <xdr:cNvSpPr/>
      </xdr:nvSpPr>
      <xdr:spPr>
        <a:xfrm>
          <a:off x="11747500" y="63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122534</xdr:rowOff>
    </xdr:from>
    <xdr:to>
      <xdr:col>64</xdr:col>
      <xdr:colOff>73025</xdr:colOff>
      <xdr:row>32</xdr:row>
      <xdr:rowOff>134169</xdr:rowOff>
    </xdr:to>
    <xdr:cxnSp macro="">
      <xdr:nvCxnSpPr>
        <xdr:cNvPr id="152" name="直線コネクタ 151"/>
        <xdr:cNvCxnSpPr/>
      </xdr:nvCxnSpPr>
      <xdr:spPr>
        <a:xfrm flipV="1">
          <a:off x="11798300" y="6380459"/>
          <a:ext cx="762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122890</xdr:rowOff>
    </xdr:from>
    <xdr:ext cx="469744" cy="259045"/>
    <xdr:sp macro="" textlink="">
      <xdr:nvSpPr>
        <xdr:cNvPr id="157" name="n_1mainValue債務償還比率"/>
        <xdr:cNvSpPr txBox="1"/>
      </xdr:nvSpPr>
      <xdr:spPr>
        <a:xfrm>
          <a:off x="13836727" y="62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151627</xdr:rowOff>
    </xdr:from>
    <xdr:ext cx="469744" cy="259045"/>
    <xdr:sp macro="" textlink="">
      <xdr:nvSpPr>
        <xdr:cNvPr id="158" name="n_2mainValue債務償還比率"/>
        <xdr:cNvSpPr txBox="1"/>
      </xdr:nvSpPr>
      <xdr:spPr>
        <a:xfrm>
          <a:off x="13087427" y="640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164461</xdr:rowOff>
    </xdr:from>
    <xdr:ext cx="469744" cy="259045"/>
    <xdr:sp macro="" textlink="">
      <xdr:nvSpPr>
        <xdr:cNvPr id="159" name="n_3mainValue債務償還比率"/>
        <xdr:cNvSpPr txBox="1"/>
      </xdr:nvSpPr>
      <xdr:spPr>
        <a:xfrm>
          <a:off x="12325427" y="642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4646</xdr:rowOff>
    </xdr:from>
    <xdr:ext cx="469744" cy="259045"/>
    <xdr:sp macro="" textlink="">
      <xdr:nvSpPr>
        <xdr:cNvPr id="160" name="n_4mainValue債務償還比率"/>
        <xdr:cNvSpPr txBox="1"/>
      </xdr:nvSpPr>
      <xdr:spPr>
        <a:xfrm>
          <a:off x="11563427" y="64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4" name="【道路】&#10;有形固定資産減価償却率該当値テキスト"/>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142875</xdr:rowOff>
    </xdr:to>
    <xdr:cxnSp macro="">
      <xdr:nvCxnSpPr>
        <xdr:cNvPr id="76" name="直線コネクタ 75"/>
        <xdr:cNvCxnSpPr/>
      </xdr:nvCxnSpPr>
      <xdr:spPr>
        <a:xfrm>
          <a:off x="3797300" y="66332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118110</xdr:rowOff>
    </xdr:to>
    <xdr:cxnSp macro="">
      <xdr:nvCxnSpPr>
        <xdr:cNvPr id="78" name="直線コネクタ 77"/>
        <xdr:cNvCxnSpPr/>
      </xdr:nvCxnSpPr>
      <xdr:spPr>
        <a:xfrm>
          <a:off x="2908300" y="6614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9" name="楕円 78"/>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99060</xdr:rowOff>
    </xdr:to>
    <xdr:cxnSp macro="">
      <xdr:nvCxnSpPr>
        <xdr:cNvPr id="80" name="直線コネクタ 79"/>
        <xdr:cNvCxnSpPr/>
      </xdr:nvCxnSpPr>
      <xdr:spPr>
        <a:xfrm>
          <a:off x="2019300" y="6587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72390</xdr:rowOff>
    </xdr:to>
    <xdr:cxnSp macro="">
      <xdr:nvCxnSpPr>
        <xdr:cNvPr id="82" name="直線コネクタ 81"/>
        <xdr:cNvCxnSpPr/>
      </xdr:nvCxnSpPr>
      <xdr:spPr>
        <a:xfrm>
          <a:off x="1130300" y="6566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9" name="n_3main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xdr:cNvSpPr txBox="1"/>
      </xdr:nvSpPr>
      <xdr:spPr>
        <a:xfrm>
          <a:off x="927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71969</xdr:rowOff>
    </xdr:from>
    <xdr:to>
      <xdr:col>55</xdr:col>
      <xdr:colOff>50800</xdr:colOff>
      <xdr:row>34</xdr:row>
      <xdr:rowOff>2119</xdr:rowOff>
    </xdr:to>
    <xdr:sp macro="" textlink="">
      <xdr:nvSpPr>
        <xdr:cNvPr id="132" name="楕円 131"/>
        <xdr:cNvSpPr/>
      </xdr:nvSpPr>
      <xdr:spPr>
        <a:xfrm>
          <a:off x="10426700" y="57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24996</xdr:rowOff>
    </xdr:from>
    <xdr:ext cx="534377" cy="259045"/>
    <xdr:sp macro="" textlink="">
      <xdr:nvSpPr>
        <xdr:cNvPr id="133" name="【道路】&#10;一人当たり延長該当値テキスト"/>
        <xdr:cNvSpPr txBox="1"/>
      </xdr:nvSpPr>
      <xdr:spPr>
        <a:xfrm>
          <a:off x="10515600" y="56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96396</xdr:rowOff>
    </xdr:from>
    <xdr:to>
      <xdr:col>50</xdr:col>
      <xdr:colOff>165100</xdr:colOff>
      <xdr:row>34</xdr:row>
      <xdr:rowOff>26546</xdr:rowOff>
    </xdr:to>
    <xdr:sp macro="" textlink="">
      <xdr:nvSpPr>
        <xdr:cNvPr id="134" name="楕円 133"/>
        <xdr:cNvSpPr/>
      </xdr:nvSpPr>
      <xdr:spPr>
        <a:xfrm>
          <a:off x="9588500" y="57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122769</xdr:rowOff>
    </xdr:from>
    <xdr:to>
      <xdr:col>55</xdr:col>
      <xdr:colOff>0</xdr:colOff>
      <xdr:row>33</xdr:row>
      <xdr:rowOff>147196</xdr:rowOff>
    </xdr:to>
    <xdr:cxnSp macro="">
      <xdr:nvCxnSpPr>
        <xdr:cNvPr id="135" name="直線コネクタ 134"/>
        <xdr:cNvCxnSpPr/>
      </xdr:nvCxnSpPr>
      <xdr:spPr>
        <a:xfrm flipV="1">
          <a:off x="9639300" y="5780619"/>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121608</xdr:rowOff>
    </xdr:from>
    <xdr:to>
      <xdr:col>46</xdr:col>
      <xdr:colOff>38100</xdr:colOff>
      <xdr:row>34</xdr:row>
      <xdr:rowOff>51758</xdr:rowOff>
    </xdr:to>
    <xdr:sp macro="" textlink="">
      <xdr:nvSpPr>
        <xdr:cNvPr id="136" name="楕円 135"/>
        <xdr:cNvSpPr/>
      </xdr:nvSpPr>
      <xdr:spPr>
        <a:xfrm>
          <a:off x="8699500" y="57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147196</xdr:rowOff>
    </xdr:from>
    <xdr:to>
      <xdr:col>50</xdr:col>
      <xdr:colOff>114300</xdr:colOff>
      <xdr:row>34</xdr:row>
      <xdr:rowOff>958</xdr:rowOff>
    </xdr:to>
    <xdr:cxnSp macro="">
      <xdr:nvCxnSpPr>
        <xdr:cNvPr id="137" name="直線コネクタ 136"/>
        <xdr:cNvCxnSpPr/>
      </xdr:nvCxnSpPr>
      <xdr:spPr>
        <a:xfrm flipV="1">
          <a:off x="8750300" y="5805046"/>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139831</xdr:rowOff>
    </xdr:from>
    <xdr:to>
      <xdr:col>41</xdr:col>
      <xdr:colOff>101600</xdr:colOff>
      <xdr:row>34</xdr:row>
      <xdr:rowOff>69981</xdr:rowOff>
    </xdr:to>
    <xdr:sp macro="" textlink="">
      <xdr:nvSpPr>
        <xdr:cNvPr id="138" name="楕円 137"/>
        <xdr:cNvSpPr/>
      </xdr:nvSpPr>
      <xdr:spPr>
        <a:xfrm>
          <a:off x="7810500" y="57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958</xdr:rowOff>
    </xdr:from>
    <xdr:to>
      <xdr:col>45</xdr:col>
      <xdr:colOff>177800</xdr:colOff>
      <xdr:row>34</xdr:row>
      <xdr:rowOff>19181</xdr:rowOff>
    </xdr:to>
    <xdr:cxnSp macro="">
      <xdr:nvCxnSpPr>
        <xdr:cNvPr id="139" name="直線コネクタ 138"/>
        <xdr:cNvCxnSpPr/>
      </xdr:nvCxnSpPr>
      <xdr:spPr>
        <a:xfrm flipV="1">
          <a:off x="7861300" y="5830258"/>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165205</xdr:rowOff>
    </xdr:from>
    <xdr:to>
      <xdr:col>36</xdr:col>
      <xdr:colOff>165100</xdr:colOff>
      <xdr:row>34</xdr:row>
      <xdr:rowOff>95355</xdr:rowOff>
    </xdr:to>
    <xdr:sp macro="" textlink="">
      <xdr:nvSpPr>
        <xdr:cNvPr id="140" name="楕円 139"/>
        <xdr:cNvSpPr/>
      </xdr:nvSpPr>
      <xdr:spPr>
        <a:xfrm>
          <a:off x="6921500" y="5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19181</xdr:rowOff>
    </xdr:from>
    <xdr:to>
      <xdr:col>41</xdr:col>
      <xdr:colOff>50800</xdr:colOff>
      <xdr:row>34</xdr:row>
      <xdr:rowOff>44555</xdr:rowOff>
    </xdr:to>
    <xdr:cxnSp macro="">
      <xdr:nvCxnSpPr>
        <xdr:cNvPr id="141" name="直線コネクタ 140"/>
        <xdr:cNvCxnSpPr/>
      </xdr:nvCxnSpPr>
      <xdr:spPr>
        <a:xfrm flipV="1">
          <a:off x="6972300" y="5848481"/>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43073</xdr:rowOff>
    </xdr:from>
    <xdr:ext cx="534377" cy="259045"/>
    <xdr:sp macro="" textlink="">
      <xdr:nvSpPr>
        <xdr:cNvPr id="146" name="n_1mainValue【道路】&#10;一人当たり延長"/>
        <xdr:cNvSpPr txBox="1"/>
      </xdr:nvSpPr>
      <xdr:spPr>
        <a:xfrm>
          <a:off x="9359411" y="55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68285</xdr:rowOff>
    </xdr:from>
    <xdr:ext cx="534377" cy="259045"/>
    <xdr:sp macro="" textlink="">
      <xdr:nvSpPr>
        <xdr:cNvPr id="147" name="n_2mainValue【道路】&#10;一人当たり延長"/>
        <xdr:cNvSpPr txBox="1"/>
      </xdr:nvSpPr>
      <xdr:spPr>
        <a:xfrm>
          <a:off x="8483111" y="55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86508</xdr:rowOff>
    </xdr:from>
    <xdr:ext cx="534377" cy="259045"/>
    <xdr:sp macro="" textlink="">
      <xdr:nvSpPr>
        <xdr:cNvPr id="148" name="n_3mainValue【道路】&#10;一人当たり延長"/>
        <xdr:cNvSpPr txBox="1"/>
      </xdr:nvSpPr>
      <xdr:spPr>
        <a:xfrm>
          <a:off x="7594111" y="55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111882</xdr:rowOff>
    </xdr:from>
    <xdr:ext cx="534377" cy="259045"/>
    <xdr:sp macro="" textlink="">
      <xdr:nvSpPr>
        <xdr:cNvPr id="149" name="n_4mainValue【道路】&#10;一人当たり延長"/>
        <xdr:cNvSpPr txBox="1"/>
      </xdr:nvSpPr>
      <xdr:spPr>
        <a:xfrm>
          <a:off x="6705111" y="55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8" name="楕円 187"/>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154957</xdr:rowOff>
    </xdr:from>
    <xdr:ext cx="405111" cy="259045"/>
    <xdr:sp macro="" textlink="">
      <xdr:nvSpPr>
        <xdr:cNvPr id="189" name="【橋りょう・トンネル】&#10;有形固定資産減価償却率該当値テキスト"/>
        <xdr:cNvSpPr txBox="1"/>
      </xdr:nvSpPr>
      <xdr:spPr>
        <a:xfrm>
          <a:off x="4673600"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116078</xdr:rowOff>
    </xdr:from>
    <xdr:to>
      <xdr:col>20</xdr:col>
      <xdr:colOff>38100</xdr:colOff>
      <xdr:row>62</xdr:row>
      <xdr:rowOff>46228</xdr:rowOff>
    </xdr:to>
    <xdr:sp macro="" textlink="">
      <xdr:nvSpPr>
        <xdr:cNvPr id="190" name="楕円 189"/>
        <xdr:cNvSpPr/>
      </xdr:nvSpPr>
      <xdr:spPr>
        <a:xfrm>
          <a:off x="3746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166878</xdr:rowOff>
    </xdr:from>
    <xdr:to>
      <xdr:col>24</xdr:col>
      <xdr:colOff>63500</xdr:colOff>
      <xdr:row>62</xdr:row>
      <xdr:rowOff>11430</xdr:rowOff>
    </xdr:to>
    <xdr:cxnSp macro="">
      <xdr:nvCxnSpPr>
        <xdr:cNvPr id="191" name="直線コネクタ 190"/>
        <xdr:cNvCxnSpPr/>
      </xdr:nvCxnSpPr>
      <xdr:spPr>
        <a:xfrm>
          <a:off x="3797300" y="1062532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106934</xdr:rowOff>
    </xdr:from>
    <xdr:to>
      <xdr:col>15</xdr:col>
      <xdr:colOff>101600</xdr:colOff>
      <xdr:row>62</xdr:row>
      <xdr:rowOff>37084</xdr:rowOff>
    </xdr:to>
    <xdr:sp macro="" textlink="">
      <xdr:nvSpPr>
        <xdr:cNvPr id="192" name="楕円 191"/>
        <xdr:cNvSpPr/>
      </xdr:nvSpPr>
      <xdr:spPr>
        <a:xfrm>
          <a:off x="2857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157734</xdr:rowOff>
    </xdr:from>
    <xdr:to>
      <xdr:col>19</xdr:col>
      <xdr:colOff>177800</xdr:colOff>
      <xdr:row>61</xdr:row>
      <xdr:rowOff>166878</xdr:rowOff>
    </xdr:to>
    <xdr:cxnSp macro="">
      <xdr:nvCxnSpPr>
        <xdr:cNvPr id="193" name="直線コネクタ 192"/>
        <xdr:cNvCxnSpPr/>
      </xdr:nvCxnSpPr>
      <xdr:spPr>
        <a:xfrm>
          <a:off x="2908300" y="1061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81788</xdr:rowOff>
    </xdr:from>
    <xdr:to>
      <xdr:col>10</xdr:col>
      <xdr:colOff>165100</xdr:colOff>
      <xdr:row>62</xdr:row>
      <xdr:rowOff>11938</xdr:rowOff>
    </xdr:to>
    <xdr:sp macro="" textlink="">
      <xdr:nvSpPr>
        <xdr:cNvPr id="194" name="楕円 193"/>
        <xdr:cNvSpPr/>
      </xdr:nvSpPr>
      <xdr:spPr>
        <a:xfrm>
          <a:off x="1968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132588</xdr:rowOff>
    </xdr:from>
    <xdr:to>
      <xdr:col>15</xdr:col>
      <xdr:colOff>50800</xdr:colOff>
      <xdr:row>61</xdr:row>
      <xdr:rowOff>157734</xdr:rowOff>
    </xdr:to>
    <xdr:cxnSp macro="">
      <xdr:nvCxnSpPr>
        <xdr:cNvPr id="195" name="直線コネクタ 194"/>
        <xdr:cNvCxnSpPr/>
      </xdr:nvCxnSpPr>
      <xdr:spPr>
        <a:xfrm>
          <a:off x="2019300" y="105910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61214</xdr:rowOff>
    </xdr:from>
    <xdr:to>
      <xdr:col>6</xdr:col>
      <xdr:colOff>38100</xdr:colOff>
      <xdr:row>61</xdr:row>
      <xdr:rowOff>162814</xdr:rowOff>
    </xdr:to>
    <xdr:sp macro="" textlink="">
      <xdr:nvSpPr>
        <xdr:cNvPr id="196" name="楕円 195"/>
        <xdr:cNvSpPr/>
      </xdr:nvSpPr>
      <xdr:spPr>
        <a:xfrm>
          <a:off x="1079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112014</xdr:rowOff>
    </xdr:from>
    <xdr:to>
      <xdr:col>10</xdr:col>
      <xdr:colOff>114300</xdr:colOff>
      <xdr:row>61</xdr:row>
      <xdr:rowOff>132588</xdr:rowOff>
    </xdr:to>
    <xdr:cxnSp macro="">
      <xdr:nvCxnSpPr>
        <xdr:cNvPr id="197" name="直線コネクタ 196"/>
        <xdr:cNvCxnSpPr/>
      </xdr:nvCxnSpPr>
      <xdr:spPr>
        <a:xfrm>
          <a:off x="1130300" y="105704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62755</xdr:rowOff>
    </xdr:from>
    <xdr:ext cx="405111" cy="259045"/>
    <xdr:sp macro="" textlink="">
      <xdr:nvSpPr>
        <xdr:cNvPr id="202" name="n_1mainValue【橋りょう・トンネル】&#10;有形固定資産減価償却率"/>
        <xdr:cNvSpPr txBox="1"/>
      </xdr:nvSpPr>
      <xdr:spPr>
        <a:xfrm>
          <a:off x="35820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28211</xdr:rowOff>
    </xdr:from>
    <xdr:ext cx="405111" cy="259045"/>
    <xdr:sp macro="" textlink="">
      <xdr:nvSpPr>
        <xdr:cNvPr id="203" name="n_2mainValue【橋りょう・トンネル】&#10;有形固定資産減価償却率"/>
        <xdr:cNvSpPr txBox="1"/>
      </xdr:nvSpPr>
      <xdr:spPr>
        <a:xfrm>
          <a:off x="2705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3065</xdr:rowOff>
    </xdr:from>
    <xdr:ext cx="405111" cy="259045"/>
    <xdr:sp macro="" textlink="">
      <xdr:nvSpPr>
        <xdr:cNvPr id="204" name="n_3mainValue【橋りょう・トンネル】&#10;有形固定資産減価償却率"/>
        <xdr:cNvSpPr txBox="1"/>
      </xdr:nvSpPr>
      <xdr:spPr>
        <a:xfrm>
          <a:off x="1816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153941</xdr:rowOff>
    </xdr:from>
    <xdr:ext cx="405111" cy="259045"/>
    <xdr:sp macro="" textlink="">
      <xdr:nvSpPr>
        <xdr:cNvPr id="205" name="n_4mainValue【橋りょう・トンネル】&#10;有形固定資産減価償却率"/>
        <xdr:cNvSpPr txBox="1"/>
      </xdr:nvSpPr>
      <xdr:spPr>
        <a:xfrm>
          <a:off x="927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159159</xdr:rowOff>
    </xdr:from>
    <xdr:to>
      <xdr:col>55</xdr:col>
      <xdr:colOff>50800</xdr:colOff>
      <xdr:row>63</xdr:row>
      <xdr:rowOff>89309</xdr:rowOff>
    </xdr:to>
    <xdr:sp macro="" textlink="">
      <xdr:nvSpPr>
        <xdr:cNvPr id="245" name="楕円 244"/>
        <xdr:cNvSpPr/>
      </xdr:nvSpPr>
      <xdr:spPr>
        <a:xfrm>
          <a:off x="10426700" y="107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10586</xdr:rowOff>
    </xdr:from>
    <xdr:ext cx="599010" cy="259045"/>
    <xdr:sp macro="" textlink="">
      <xdr:nvSpPr>
        <xdr:cNvPr id="246" name="【橋りょう・トンネル】&#10;一人当たり有形固定資産（償却資産）額該当値テキスト"/>
        <xdr:cNvSpPr txBox="1"/>
      </xdr:nvSpPr>
      <xdr:spPr>
        <a:xfrm>
          <a:off x="10515600" y="1064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164798</xdr:rowOff>
    </xdr:from>
    <xdr:to>
      <xdr:col>50</xdr:col>
      <xdr:colOff>165100</xdr:colOff>
      <xdr:row>63</xdr:row>
      <xdr:rowOff>94948</xdr:rowOff>
    </xdr:to>
    <xdr:sp macro="" textlink="">
      <xdr:nvSpPr>
        <xdr:cNvPr id="247" name="楕円 246"/>
        <xdr:cNvSpPr/>
      </xdr:nvSpPr>
      <xdr:spPr>
        <a:xfrm>
          <a:off x="9588500" y="107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38509</xdr:rowOff>
    </xdr:from>
    <xdr:to>
      <xdr:col>55</xdr:col>
      <xdr:colOff>0</xdr:colOff>
      <xdr:row>63</xdr:row>
      <xdr:rowOff>44148</xdr:rowOff>
    </xdr:to>
    <xdr:cxnSp macro="">
      <xdr:nvCxnSpPr>
        <xdr:cNvPr id="248" name="直線コネクタ 247"/>
        <xdr:cNvCxnSpPr/>
      </xdr:nvCxnSpPr>
      <xdr:spPr>
        <a:xfrm flipV="1">
          <a:off x="9639300" y="1083985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171265</xdr:rowOff>
    </xdr:from>
    <xdr:to>
      <xdr:col>46</xdr:col>
      <xdr:colOff>38100</xdr:colOff>
      <xdr:row>63</xdr:row>
      <xdr:rowOff>101415</xdr:rowOff>
    </xdr:to>
    <xdr:sp macro="" textlink="">
      <xdr:nvSpPr>
        <xdr:cNvPr id="249" name="楕円 248"/>
        <xdr:cNvSpPr/>
      </xdr:nvSpPr>
      <xdr:spPr>
        <a:xfrm>
          <a:off x="8699500" y="108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44148</xdr:rowOff>
    </xdr:from>
    <xdr:to>
      <xdr:col>50</xdr:col>
      <xdr:colOff>114300</xdr:colOff>
      <xdr:row>63</xdr:row>
      <xdr:rowOff>50615</xdr:rowOff>
    </xdr:to>
    <xdr:cxnSp macro="">
      <xdr:nvCxnSpPr>
        <xdr:cNvPr id="250" name="直線コネクタ 249"/>
        <xdr:cNvCxnSpPr/>
      </xdr:nvCxnSpPr>
      <xdr:spPr>
        <a:xfrm flipV="1">
          <a:off x="8750300" y="10845498"/>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3106</xdr:rowOff>
    </xdr:from>
    <xdr:to>
      <xdr:col>41</xdr:col>
      <xdr:colOff>101600</xdr:colOff>
      <xdr:row>63</xdr:row>
      <xdr:rowOff>104706</xdr:rowOff>
    </xdr:to>
    <xdr:sp macro="" textlink="">
      <xdr:nvSpPr>
        <xdr:cNvPr id="251" name="楕円 250"/>
        <xdr:cNvSpPr/>
      </xdr:nvSpPr>
      <xdr:spPr>
        <a:xfrm>
          <a:off x="7810500" y="108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50615</xdr:rowOff>
    </xdr:from>
    <xdr:to>
      <xdr:col>45</xdr:col>
      <xdr:colOff>177800</xdr:colOff>
      <xdr:row>63</xdr:row>
      <xdr:rowOff>53906</xdr:rowOff>
    </xdr:to>
    <xdr:cxnSp macro="">
      <xdr:nvCxnSpPr>
        <xdr:cNvPr id="252" name="直線コネクタ 251"/>
        <xdr:cNvCxnSpPr/>
      </xdr:nvCxnSpPr>
      <xdr:spPr>
        <a:xfrm flipV="1">
          <a:off x="7861300" y="1085196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7021</xdr:rowOff>
    </xdr:from>
    <xdr:to>
      <xdr:col>36</xdr:col>
      <xdr:colOff>165100</xdr:colOff>
      <xdr:row>63</xdr:row>
      <xdr:rowOff>108621</xdr:rowOff>
    </xdr:to>
    <xdr:sp macro="" textlink="">
      <xdr:nvSpPr>
        <xdr:cNvPr id="253" name="楕円 252"/>
        <xdr:cNvSpPr/>
      </xdr:nvSpPr>
      <xdr:spPr>
        <a:xfrm>
          <a:off x="6921500" y="108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53906</xdr:rowOff>
    </xdr:from>
    <xdr:to>
      <xdr:col>41</xdr:col>
      <xdr:colOff>50800</xdr:colOff>
      <xdr:row>63</xdr:row>
      <xdr:rowOff>57821</xdr:rowOff>
    </xdr:to>
    <xdr:cxnSp macro="">
      <xdr:nvCxnSpPr>
        <xdr:cNvPr id="254" name="直線コネクタ 253"/>
        <xdr:cNvCxnSpPr/>
      </xdr:nvCxnSpPr>
      <xdr:spPr>
        <a:xfrm flipV="1">
          <a:off x="6972300" y="10855256"/>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111475</xdr:rowOff>
    </xdr:from>
    <xdr:ext cx="599010" cy="259045"/>
    <xdr:sp macro="" textlink="">
      <xdr:nvSpPr>
        <xdr:cNvPr id="259" name="n_1mainValue【橋りょう・トンネル】&#10;一人当たり有形固定資産（償却資産）額"/>
        <xdr:cNvSpPr txBox="1"/>
      </xdr:nvSpPr>
      <xdr:spPr>
        <a:xfrm>
          <a:off x="9327095" y="1056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117942</xdr:rowOff>
    </xdr:from>
    <xdr:ext cx="599010" cy="259045"/>
    <xdr:sp macro="" textlink="">
      <xdr:nvSpPr>
        <xdr:cNvPr id="260" name="n_2mainValue【橋りょう・トンネル】&#10;一人当たり有形固定資産（償却資産）額"/>
        <xdr:cNvSpPr txBox="1"/>
      </xdr:nvSpPr>
      <xdr:spPr>
        <a:xfrm>
          <a:off x="8450795" y="1057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121233</xdr:rowOff>
    </xdr:from>
    <xdr:ext cx="599010" cy="259045"/>
    <xdr:sp macro="" textlink="">
      <xdr:nvSpPr>
        <xdr:cNvPr id="261" name="n_3mainValue【橋りょう・トンネル】&#10;一人当たり有形固定資産（償却資産）額"/>
        <xdr:cNvSpPr txBox="1"/>
      </xdr:nvSpPr>
      <xdr:spPr>
        <a:xfrm>
          <a:off x="7561795" y="1057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125148</xdr:rowOff>
    </xdr:from>
    <xdr:ext cx="599010" cy="259045"/>
    <xdr:sp macro="" textlink="">
      <xdr:nvSpPr>
        <xdr:cNvPr id="262" name="n_4mainValue【橋りょう・トンネル】&#10;一人当たり有形固定資産（償却資産）額"/>
        <xdr:cNvSpPr txBox="1"/>
      </xdr:nvSpPr>
      <xdr:spPr>
        <a:xfrm>
          <a:off x="6672795" y="105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304" name="楕円 303"/>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305" name="【公営住宅】&#10;有形固定資産減価償却率該当値テキスト"/>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41366</xdr:rowOff>
    </xdr:to>
    <xdr:cxnSp macro="">
      <xdr:nvCxnSpPr>
        <xdr:cNvPr id="307" name="直線コネクタ 306"/>
        <xdr:cNvCxnSpPr/>
      </xdr:nvCxnSpPr>
      <xdr:spPr>
        <a:xfrm>
          <a:off x="3797300" y="145999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140788</xdr:rowOff>
    </xdr:from>
    <xdr:to>
      <xdr:col>15</xdr:col>
      <xdr:colOff>101600</xdr:colOff>
      <xdr:row>85</xdr:row>
      <xdr:rowOff>70938</xdr:rowOff>
    </xdr:to>
    <xdr:sp macro="" textlink="">
      <xdr:nvSpPr>
        <xdr:cNvPr id="308" name="楕円 307"/>
        <xdr:cNvSpPr/>
      </xdr:nvSpPr>
      <xdr:spPr>
        <a:xfrm>
          <a:off x="2857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20138</xdr:rowOff>
    </xdr:from>
    <xdr:to>
      <xdr:col>19</xdr:col>
      <xdr:colOff>177800</xdr:colOff>
      <xdr:row>85</xdr:row>
      <xdr:rowOff>26670</xdr:rowOff>
    </xdr:to>
    <xdr:cxnSp macro="">
      <xdr:nvCxnSpPr>
        <xdr:cNvPr id="309" name="直線コネクタ 308"/>
        <xdr:cNvCxnSpPr/>
      </xdr:nvCxnSpPr>
      <xdr:spPr>
        <a:xfrm>
          <a:off x="2908300" y="145933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126093</xdr:rowOff>
    </xdr:from>
    <xdr:to>
      <xdr:col>10</xdr:col>
      <xdr:colOff>165100</xdr:colOff>
      <xdr:row>85</xdr:row>
      <xdr:rowOff>56243</xdr:rowOff>
    </xdr:to>
    <xdr:sp macro="" textlink="">
      <xdr:nvSpPr>
        <xdr:cNvPr id="310" name="楕円 309"/>
        <xdr:cNvSpPr/>
      </xdr:nvSpPr>
      <xdr:spPr>
        <a:xfrm>
          <a:off x="1968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5443</xdr:rowOff>
    </xdr:from>
    <xdr:to>
      <xdr:col>15</xdr:col>
      <xdr:colOff>50800</xdr:colOff>
      <xdr:row>85</xdr:row>
      <xdr:rowOff>20138</xdr:rowOff>
    </xdr:to>
    <xdr:cxnSp macro="">
      <xdr:nvCxnSpPr>
        <xdr:cNvPr id="311" name="直線コネクタ 310"/>
        <xdr:cNvCxnSpPr/>
      </xdr:nvCxnSpPr>
      <xdr:spPr>
        <a:xfrm>
          <a:off x="2019300" y="1457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2" name="楕円 311"/>
        <xdr:cNvSpPr/>
      </xdr:nvSpPr>
      <xdr:spPr>
        <a:xfrm>
          <a:off x="1079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5443</xdr:rowOff>
    </xdr:to>
    <xdr:cxnSp macro="">
      <xdr:nvCxnSpPr>
        <xdr:cNvPr id="313" name="直線コネクタ 312"/>
        <xdr:cNvCxnSpPr/>
      </xdr:nvCxnSpPr>
      <xdr:spPr>
        <a:xfrm>
          <a:off x="1130300" y="14562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62065</xdr:rowOff>
    </xdr:from>
    <xdr:ext cx="405111" cy="259045"/>
    <xdr:sp macro="" textlink="">
      <xdr:nvSpPr>
        <xdr:cNvPr id="319" name="n_2mainValue【公営住宅】&#10;有形固定資産減価償却率"/>
        <xdr:cNvSpPr txBox="1"/>
      </xdr:nvSpPr>
      <xdr:spPr>
        <a:xfrm>
          <a:off x="2705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47370</xdr:rowOff>
    </xdr:from>
    <xdr:ext cx="405111" cy="259045"/>
    <xdr:sp macro="" textlink="">
      <xdr:nvSpPr>
        <xdr:cNvPr id="320" name="n_3mainValue【公営住宅】&#10;有形固定資産減価償却率"/>
        <xdr:cNvSpPr txBox="1"/>
      </xdr:nvSpPr>
      <xdr:spPr>
        <a:xfrm>
          <a:off x="1816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1" name="n_4mainValue【公営住宅】&#10;有形固定資産減価償却率"/>
        <xdr:cNvSpPr txBox="1"/>
      </xdr:nvSpPr>
      <xdr:spPr>
        <a:xfrm>
          <a:off x="927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53136</xdr:rowOff>
    </xdr:from>
    <xdr:to>
      <xdr:col>55</xdr:col>
      <xdr:colOff>50800</xdr:colOff>
      <xdr:row>82</xdr:row>
      <xdr:rowOff>154736</xdr:rowOff>
    </xdr:to>
    <xdr:sp macro="" textlink="">
      <xdr:nvSpPr>
        <xdr:cNvPr id="359" name="楕円 358"/>
        <xdr:cNvSpPr/>
      </xdr:nvSpPr>
      <xdr:spPr>
        <a:xfrm>
          <a:off x="10426700" y="141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76013</xdr:rowOff>
    </xdr:from>
    <xdr:ext cx="469744" cy="259045"/>
    <xdr:sp macro="" textlink="">
      <xdr:nvSpPr>
        <xdr:cNvPr id="360" name="【公営住宅】&#10;一人当たり面積該当値テキスト"/>
        <xdr:cNvSpPr txBox="1"/>
      </xdr:nvSpPr>
      <xdr:spPr>
        <a:xfrm>
          <a:off x="10515600" y="13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60909</xdr:rowOff>
    </xdr:from>
    <xdr:to>
      <xdr:col>50</xdr:col>
      <xdr:colOff>165100</xdr:colOff>
      <xdr:row>82</xdr:row>
      <xdr:rowOff>162509</xdr:rowOff>
    </xdr:to>
    <xdr:sp macro="" textlink="">
      <xdr:nvSpPr>
        <xdr:cNvPr id="361" name="楕円 360"/>
        <xdr:cNvSpPr/>
      </xdr:nvSpPr>
      <xdr:spPr>
        <a:xfrm>
          <a:off x="9588500" y="141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103936</xdr:rowOff>
    </xdr:from>
    <xdr:to>
      <xdr:col>55</xdr:col>
      <xdr:colOff>0</xdr:colOff>
      <xdr:row>82</xdr:row>
      <xdr:rowOff>111709</xdr:rowOff>
    </xdr:to>
    <xdr:cxnSp macro="">
      <xdr:nvCxnSpPr>
        <xdr:cNvPr id="362" name="直線コネクタ 361"/>
        <xdr:cNvCxnSpPr/>
      </xdr:nvCxnSpPr>
      <xdr:spPr>
        <a:xfrm flipV="1">
          <a:off x="9639300" y="1416283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51766</xdr:rowOff>
    </xdr:from>
    <xdr:to>
      <xdr:col>46</xdr:col>
      <xdr:colOff>38100</xdr:colOff>
      <xdr:row>82</xdr:row>
      <xdr:rowOff>153366</xdr:rowOff>
    </xdr:to>
    <xdr:sp macro="" textlink="">
      <xdr:nvSpPr>
        <xdr:cNvPr id="363" name="楕円 362"/>
        <xdr:cNvSpPr/>
      </xdr:nvSpPr>
      <xdr:spPr>
        <a:xfrm>
          <a:off x="8699500" y="141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102566</xdr:rowOff>
    </xdr:from>
    <xdr:to>
      <xdr:col>50</xdr:col>
      <xdr:colOff>114300</xdr:colOff>
      <xdr:row>82</xdr:row>
      <xdr:rowOff>111709</xdr:rowOff>
    </xdr:to>
    <xdr:cxnSp macro="">
      <xdr:nvCxnSpPr>
        <xdr:cNvPr id="364" name="直線コネクタ 363"/>
        <xdr:cNvCxnSpPr/>
      </xdr:nvCxnSpPr>
      <xdr:spPr>
        <a:xfrm>
          <a:off x="8750300" y="141614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51308</xdr:rowOff>
    </xdr:from>
    <xdr:to>
      <xdr:col>41</xdr:col>
      <xdr:colOff>101600</xdr:colOff>
      <xdr:row>82</xdr:row>
      <xdr:rowOff>152908</xdr:rowOff>
    </xdr:to>
    <xdr:sp macro="" textlink="">
      <xdr:nvSpPr>
        <xdr:cNvPr id="365" name="楕円 364"/>
        <xdr:cNvSpPr/>
      </xdr:nvSpPr>
      <xdr:spPr>
        <a:xfrm>
          <a:off x="781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102566</xdr:rowOff>
    </xdr:to>
    <xdr:cxnSp macro="">
      <xdr:nvCxnSpPr>
        <xdr:cNvPr id="366" name="直線コネクタ 365"/>
        <xdr:cNvCxnSpPr/>
      </xdr:nvCxnSpPr>
      <xdr:spPr>
        <a:xfrm>
          <a:off x="7861300" y="141610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59537</xdr:rowOff>
    </xdr:from>
    <xdr:to>
      <xdr:col>36</xdr:col>
      <xdr:colOff>165100</xdr:colOff>
      <xdr:row>82</xdr:row>
      <xdr:rowOff>161137</xdr:rowOff>
    </xdr:to>
    <xdr:sp macro="" textlink="">
      <xdr:nvSpPr>
        <xdr:cNvPr id="367" name="楕円 366"/>
        <xdr:cNvSpPr/>
      </xdr:nvSpPr>
      <xdr:spPr>
        <a:xfrm>
          <a:off x="6921500" y="14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102108</xdr:rowOff>
    </xdr:from>
    <xdr:to>
      <xdr:col>41</xdr:col>
      <xdr:colOff>50800</xdr:colOff>
      <xdr:row>82</xdr:row>
      <xdr:rowOff>110337</xdr:rowOff>
    </xdr:to>
    <xdr:cxnSp macro="">
      <xdr:nvCxnSpPr>
        <xdr:cNvPr id="368" name="直線コネクタ 367"/>
        <xdr:cNvCxnSpPr/>
      </xdr:nvCxnSpPr>
      <xdr:spPr>
        <a:xfrm flipV="1">
          <a:off x="6972300" y="141610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7586</xdr:rowOff>
    </xdr:from>
    <xdr:ext cx="469744" cy="259045"/>
    <xdr:sp macro="" textlink="">
      <xdr:nvSpPr>
        <xdr:cNvPr id="373" name="n_1mainValue【公営住宅】&#10;一人当たり面積"/>
        <xdr:cNvSpPr txBox="1"/>
      </xdr:nvSpPr>
      <xdr:spPr>
        <a:xfrm>
          <a:off x="9391727" y="1389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169893</xdr:rowOff>
    </xdr:from>
    <xdr:ext cx="469744" cy="259045"/>
    <xdr:sp macro="" textlink="">
      <xdr:nvSpPr>
        <xdr:cNvPr id="374" name="n_2mainValue【公営住宅】&#10;一人当たり面積"/>
        <xdr:cNvSpPr txBox="1"/>
      </xdr:nvSpPr>
      <xdr:spPr>
        <a:xfrm>
          <a:off x="8515427" y="138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5" name="n_3mainValue【公営住宅】&#10;一人当たり面積"/>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6214</xdr:rowOff>
    </xdr:from>
    <xdr:ext cx="469744" cy="259045"/>
    <xdr:sp macro="" textlink="">
      <xdr:nvSpPr>
        <xdr:cNvPr id="376" name="n_4mainValue【公営住宅】&#10;一人当たり面積"/>
        <xdr:cNvSpPr txBox="1"/>
      </xdr:nvSpPr>
      <xdr:spPr>
        <a:xfrm>
          <a:off x="6737427" y="138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20" name="【認定こども園・幼稚園・保育所】&#10;有形固定資産減価償却率平均値テキスト"/>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91694</xdr:rowOff>
    </xdr:from>
    <xdr:to>
      <xdr:col>85</xdr:col>
      <xdr:colOff>177800</xdr:colOff>
      <xdr:row>36</xdr:row>
      <xdr:rowOff>21844</xdr:rowOff>
    </xdr:to>
    <xdr:sp macro="" textlink="">
      <xdr:nvSpPr>
        <xdr:cNvPr id="431" name="楕円 430"/>
        <xdr:cNvSpPr/>
      </xdr:nvSpPr>
      <xdr:spPr>
        <a:xfrm>
          <a:off x="16268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114571</xdr:rowOff>
    </xdr:from>
    <xdr:ext cx="405111" cy="259045"/>
    <xdr:sp macro="" textlink="">
      <xdr:nvSpPr>
        <xdr:cNvPr id="432" name="【認定こども園・幼稚園・保育所】&#10;有形固定資産減価償却率該当値テキスト"/>
        <xdr:cNvSpPr txBox="1"/>
      </xdr:nvSpPr>
      <xdr:spPr>
        <a:xfrm>
          <a:off x="16357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32258</xdr:rowOff>
    </xdr:from>
    <xdr:to>
      <xdr:col>81</xdr:col>
      <xdr:colOff>101600</xdr:colOff>
      <xdr:row>35</xdr:row>
      <xdr:rowOff>133858</xdr:rowOff>
    </xdr:to>
    <xdr:sp macro="" textlink="">
      <xdr:nvSpPr>
        <xdr:cNvPr id="433" name="楕円 432"/>
        <xdr:cNvSpPr/>
      </xdr:nvSpPr>
      <xdr:spPr>
        <a:xfrm>
          <a:off x="15430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83058</xdr:rowOff>
    </xdr:from>
    <xdr:to>
      <xdr:col>85</xdr:col>
      <xdr:colOff>127000</xdr:colOff>
      <xdr:row>35</xdr:row>
      <xdr:rowOff>142494</xdr:rowOff>
    </xdr:to>
    <xdr:cxnSp macro="">
      <xdr:nvCxnSpPr>
        <xdr:cNvPr id="434" name="直線コネクタ 433"/>
        <xdr:cNvCxnSpPr/>
      </xdr:nvCxnSpPr>
      <xdr:spPr>
        <a:xfrm>
          <a:off x="15481300" y="60838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157988</xdr:rowOff>
    </xdr:from>
    <xdr:to>
      <xdr:col>76</xdr:col>
      <xdr:colOff>165100</xdr:colOff>
      <xdr:row>35</xdr:row>
      <xdr:rowOff>88138</xdr:rowOff>
    </xdr:to>
    <xdr:sp macro="" textlink="">
      <xdr:nvSpPr>
        <xdr:cNvPr id="435" name="楕円 434"/>
        <xdr:cNvSpPr/>
      </xdr:nvSpPr>
      <xdr:spPr>
        <a:xfrm>
          <a:off x="14541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37338</xdr:rowOff>
    </xdr:from>
    <xdr:to>
      <xdr:col>81</xdr:col>
      <xdr:colOff>50800</xdr:colOff>
      <xdr:row>35</xdr:row>
      <xdr:rowOff>83058</xdr:rowOff>
    </xdr:to>
    <xdr:cxnSp macro="">
      <xdr:nvCxnSpPr>
        <xdr:cNvPr id="436" name="直線コネクタ 435"/>
        <xdr:cNvCxnSpPr/>
      </xdr:nvCxnSpPr>
      <xdr:spPr>
        <a:xfrm>
          <a:off x="14592300" y="6038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100838</xdr:rowOff>
    </xdr:from>
    <xdr:to>
      <xdr:col>72</xdr:col>
      <xdr:colOff>38100</xdr:colOff>
      <xdr:row>35</xdr:row>
      <xdr:rowOff>30988</xdr:rowOff>
    </xdr:to>
    <xdr:sp macro="" textlink="">
      <xdr:nvSpPr>
        <xdr:cNvPr id="437" name="楕円 436"/>
        <xdr:cNvSpPr/>
      </xdr:nvSpPr>
      <xdr:spPr>
        <a:xfrm>
          <a:off x="13652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151638</xdr:rowOff>
    </xdr:from>
    <xdr:to>
      <xdr:col>76</xdr:col>
      <xdr:colOff>114300</xdr:colOff>
      <xdr:row>35</xdr:row>
      <xdr:rowOff>37338</xdr:rowOff>
    </xdr:to>
    <xdr:cxnSp macro="">
      <xdr:nvCxnSpPr>
        <xdr:cNvPr id="438" name="直線コネクタ 437"/>
        <xdr:cNvCxnSpPr/>
      </xdr:nvCxnSpPr>
      <xdr:spPr>
        <a:xfrm>
          <a:off x="13703300" y="59809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439" name="楕円 438"/>
        <xdr:cNvSpPr/>
      </xdr:nvSpPr>
      <xdr:spPr>
        <a:xfrm>
          <a:off x="1276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34</xdr:row>
      <xdr:rowOff>151638</xdr:rowOff>
    </xdr:to>
    <xdr:cxnSp macro="">
      <xdr:nvCxnSpPr>
        <xdr:cNvPr id="440" name="直線コネクタ 439"/>
        <xdr:cNvCxnSpPr/>
      </xdr:nvCxnSpPr>
      <xdr:spPr>
        <a:xfrm>
          <a:off x="12814300" y="59283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441" name="n_1aveValue【認定こども園・幼稚園・保育所】&#10;有形固定資産減価償却率"/>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6113</xdr:rowOff>
    </xdr:from>
    <xdr:ext cx="405111" cy="259045"/>
    <xdr:sp macro="" textlink="">
      <xdr:nvSpPr>
        <xdr:cNvPr id="442" name="n_2aveValue【認定こども園・幼稚園・保育所】&#10;有形固定資産減価償却率"/>
        <xdr:cNvSpPr txBox="1"/>
      </xdr:nvSpPr>
      <xdr:spPr>
        <a:xfrm>
          <a:off x="143897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147845</xdr:rowOff>
    </xdr:from>
    <xdr:ext cx="405111" cy="259045"/>
    <xdr:sp macro="" textlink="">
      <xdr:nvSpPr>
        <xdr:cNvPr id="443" name="n_3aveValue【認定こども園・幼稚園・保育所】&#10;有形固定資産減価償却率"/>
        <xdr:cNvSpPr txBox="1"/>
      </xdr:nvSpPr>
      <xdr:spPr>
        <a:xfrm>
          <a:off x="13500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44" name="n_4aveValue【認定こども園・幼稚園・保育所】&#10;有形固定資産減価償却率"/>
        <xdr:cNvSpPr txBox="1"/>
      </xdr:nvSpPr>
      <xdr:spPr>
        <a:xfrm>
          <a:off x="126117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150385</xdr:rowOff>
    </xdr:from>
    <xdr:ext cx="405111" cy="259045"/>
    <xdr:sp macro="" textlink="">
      <xdr:nvSpPr>
        <xdr:cNvPr id="445" name="n_1main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104665</xdr:rowOff>
    </xdr:from>
    <xdr:ext cx="405111" cy="259045"/>
    <xdr:sp macro="" textlink="">
      <xdr:nvSpPr>
        <xdr:cNvPr id="446" name="n_2mainValue【認定こども園・幼稚園・保育所】&#10;有形固定資産減価償却率"/>
        <xdr:cNvSpPr txBox="1"/>
      </xdr:nvSpPr>
      <xdr:spPr>
        <a:xfrm>
          <a:off x="14389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47515</xdr:rowOff>
    </xdr:from>
    <xdr:ext cx="405111" cy="259045"/>
    <xdr:sp macro="" textlink="">
      <xdr:nvSpPr>
        <xdr:cNvPr id="447" name="n_3mainValue【認定こども園・幼稚園・保育所】&#10;有形固定資産減価償却率"/>
        <xdr:cNvSpPr txBox="1"/>
      </xdr:nvSpPr>
      <xdr:spPr>
        <a:xfrm>
          <a:off x="13500744" y="570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448" name="n_4mainValue【認定こども園・幼稚園・保育所】&#10;有形固定資産減価償却率"/>
        <xdr:cNvSpPr txBox="1"/>
      </xdr:nvSpPr>
      <xdr:spPr>
        <a:xfrm>
          <a:off x="12611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79" name="【認定こども園・幼稚園・保育所】&#10;一人当たり面積平均値テキスト"/>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141333</xdr:rowOff>
    </xdr:from>
    <xdr:to>
      <xdr:col>116</xdr:col>
      <xdr:colOff>114300</xdr:colOff>
      <xdr:row>36</xdr:row>
      <xdr:rowOff>71483</xdr:rowOff>
    </xdr:to>
    <xdr:sp macro="" textlink="">
      <xdr:nvSpPr>
        <xdr:cNvPr id="490" name="楕円 489"/>
        <xdr:cNvSpPr/>
      </xdr:nvSpPr>
      <xdr:spPr>
        <a:xfrm>
          <a:off x="22110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164210</xdr:rowOff>
    </xdr:from>
    <xdr:ext cx="469744" cy="259045"/>
    <xdr:sp macro="" textlink="">
      <xdr:nvSpPr>
        <xdr:cNvPr id="491" name="【認定こども園・幼稚園・保育所】&#10;一人当たり面積該当値テキスト"/>
        <xdr:cNvSpPr txBox="1"/>
      </xdr:nvSpPr>
      <xdr:spPr>
        <a:xfrm>
          <a:off x="22199600"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160927</xdr:rowOff>
    </xdr:from>
    <xdr:to>
      <xdr:col>112</xdr:col>
      <xdr:colOff>38100</xdr:colOff>
      <xdr:row>36</xdr:row>
      <xdr:rowOff>91077</xdr:rowOff>
    </xdr:to>
    <xdr:sp macro="" textlink="">
      <xdr:nvSpPr>
        <xdr:cNvPr id="492" name="楕円 491"/>
        <xdr:cNvSpPr/>
      </xdr:nvSpPr>
      <xdr:spPr>
        <a:xfrm>
          <a:off x="21272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20683</xdr:rowOff>
    </xdr:from>
    <xdr:to>
      <xdr:col>116</xdr:col>
      <xdr:colOff>63500</xdr:colOff>
      <xdr:row>36</xdr:row>
      <xdr:rowOff>40277</xdr:rowOff>
    </xdr:to>
    <xdr:cxnSp macro="">
      <xdr:nvCxnSpPr>
        <xdr:cNvPr id="493" name="直線コネクタ 492"/>
        <xdr:cNvCxnSpPr/>
      </xdr:nvCxnSpPr>
      <xdr:spPr>
        <a:xfrm flipV="1">
          <a:off x="21323300" y="61928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157661</xdr:rowOff>
    </xdr:from>
    <xdr:to>
      <xdr:col>107</xdr:col>
      <xdr:colOff>101600</xdr:colOff>
      <xdr:row>36</xdr:row>
      <xdr:rowOff>87811</xdr:rowOff>
    </xdr:to>
    <xdr:sp macro="" textlink="">
      <xdr:nvSpPr>
        <xdr:cNvPr id="494" name="楕円 493"/>
        <xdr:cNvSpPr/>
      </xdr:nvSpPr>
      <xdr:spPr>
        <a:xfrm>
          <a:off x="20383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37011</xdr:rowOff>
    </xdr:from>
    <xdr:to>
      <xdr:col>111</xdr:col>
      <xdr:colOff>177800</xdr:colOff>
      <xdr:row>36</xdr:row>
      <xdr:rowOff>40277</xdr:rowOff>
    </xdr:to>
    <xdr:cxnSp macro="">
      <xdr:nvCxnSpPr>
        <xdr:cNvPr id="495" name="直線コネクタ 494"/>
        <xdr:cNvCxnSpPr/>
      </xdr:nvCxnSpPr>
      <xdr:spPr>
        <a:xfrm>
          <a:off x="20434300" y="620921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170724</xdr:rowOff>
    </xdr:from>
    <xdr:to>
      <xdr:col>102</xdr:col>
      <xdr:colOff>165100</xdr:colOff>
      <xdr:row>36</xdr:row>
      <xdr:rowOff>100874</xdr:rowOff>
    </xdr:to>
    <xdr:sp macro="" textlink="">
      <xdr:nvSpPr>
        <xdr:cNvPr id="496" name="楕円 495"/>
        <xdr:cNvSpPr/>
      </xdr:nvSpPr>
      <xdr:spPr>
        <a:xfrm>
          <a:off x="19494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37011</xdr:rowOff>
    </xdr:from>
    <xdr:to>
      <xdr:col>107</xdr:col>
      <xdr:colOff>50800</xdr:colOff>
      <xdr:row>36</xdr:row>
      <xdr:rowOff>50074</xdr:rowOff>
    </xdr:to>
    <xdr:cxnSp macro="">
      <xdr:nvCxnSpPr>
        <xdr:cNvPr id="497" name="直線コネクタ 496"/>
        <xdr:cNvCxnSpPr/>
      </xdr:nvCxnSpPr>
      <xdr:spPr>
        <a:xfrm flipV="1">
          <a:off x="19545300" y="62092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15603</xdr:rowOff>
    </xdr:from>
    <xdr:to>
      <xdr:col>98</xdr:col>
      <xdr:colOff>38100</xdr:colOff>
      <xdr:row>36</xdr:row>
      <xdr:rowOff>117203</xdr:rowOff>
    </xdr:to>
    <xdr:sp macro="" textlink="">
      <xdr:nvSpPr>
        <xdr:cNvPr id="498" name="楕円 497"/>
        <xdr:cNvSpPr/>
      </xdr:nvSpPr>
      <xdr:spPr>
        <a:xfrm>
          <a:off x="18605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50074</xdr:rowOff>
    </xdr:from>
    <xdr:to>
      <xdr:col>102</xdr:col>
      <xdr:colOff>114300</xdr:colOff>
      <xdr:row>36</xdr:row>
      <xdr:rowOff>66403</xdr:rowOff>
    </xdr:to>
    <xdr:cxnSp macro="">
      <xdr:nvCxnSpPr>
        <xdr:cNvPr id="499" name="直線コネクタ 498"/>
        <xdr:cNvCxnSpPr/>
      </xdr:nvCxnSpPr>
      <xdr:spPr>
        <a:xfrm flipV="1">
          <a:off x="18656300" y="62222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00" name="n_1aveValue【認定こども園・幼稚園・保育所】&#10;一人当たり面積"/>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2" name="n_3aveValue【認定こども園・幼稚園・保育所】&#10;一人当たり面積"/>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107604</xdr:rowOff>
    </xdr:from>
    <xdr:ext cx="469744" cy="259045"/>
    <xdr:sp macro="" textlink="">
      <xdr:nvSpPr>
        <xdr:cNvPr id="504" name="n_1mainValue【認定こども園・幼稚園・保育所】&#10;一人当たり面積"/>
        <xdr:cNvSpPr txBox="1"/>
      </xdr:nvSpPr>
      <xdr:spPr>
        <a:xfrm>
          <a:off x="21075727" y="5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104338</xdr:rowOff>
    </xdr:from>
    <xdr:ext cx="469744" cy="259045"/>
    <xdr:sp macro="" textlink="">
      <xdr:nvSpPr>
        <xdr:cNvPr id="505" name="n_2mainValue【認定こども園・幼稚園・保育所】&#10;一人当たり面積"/>
        <xdr:cNvSpPr txBox="1"/>
      </xdr:nvSpPr>
      <xdr:spPr>
        <a:xfrm>
          <a:off x="20199427" y="5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117401</xdr:rowOff>
    </xdr:from>
    <xdr:ext cx="469744" cy="259045"/>
    <xdr:sp macro="" textlink="">
      <xdr:nvSpPr>
        <xdr:cNvPr id="506" name="n_3mainValue【認定こども園・幼稚園・保育所】&#10;一人当たり面積"/>
        <xdr:cNvSpPr txBox="1"/>
      </xdr:nvSpPr>
      <xdr:spPr>
        <a:xfrm>
          <a:off x="19310427"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133730</xdr:rowOff>
    </xdr:from>
    <xdr:ext cx="469744" cy="259045"/>
    <xdr:sp macro="" textlink="">
      <xdr:nvSpPr>
        <xdr:cNvPr id="507" name="n_4mainValue【認定こども園・幼稚園・保育所】&#10;一人当たり面積"/>
        <xdr:cNvSpPr txBox="1"/>
      </xdr:nvSpPr>
      <xdr:spPr>
        <a:xfrm>
          <a:off x="18421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48" name="楕円 547"/>
        <xdr:cNvSpPr/>
      </xdr:nvSpPr>
      <xdr:spPr>
        <a:xfrm>
          <a:off x="16268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49" name="【学校施設】&#10;有形固定資産減価償却率該当値テキスト"/>
        <xdr:cNvSpPr txBox="1"/>
      </xdr:nvSpPr>
      <xdr:spPr>
        <a:xfrm>
          <a:off x="16357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50" name="楕円 549"/>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142875</xdr:rowOff>
    </xdr:to>
    <xdr:cxnSp macro="">
      <xdr:nvCxnSpPr>
        <xdr:cNvPr id="551" name="直線コネクタ 550"/>
        <xdr:cNvCxnSpPr/>
      </xdr:nvCxnSpPr>
      <xdr:spPr>
        <a:xfrm>
          <a:off x="15481300" y="103993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2" name="楕円 551"/>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112395</xdr:rowOff>
    </xdr:to>
    <xdr:cxnSp macro="">
      <xdr:nvCxnSpPr>
        <xdr:cNvPr id="553" name="直線コネクタ 552"/>
        <xdr:cNvCxnSpPr/>
      </xdr:nvCxnSpPr>
      <xdr:spPr>
        <a:xfrm>
          <a:off x="14592300" y="10361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4" name="楕円 553"/>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74295</xdr:rowOff>
    </xdr:to>
    <xdr:cxnSp macro="">
      <xdr:nvCxnSpPr>
        <xdr:cNvPr id="555" name="直線コネクタ 554"/>
        <xdr:cNvCxnSpPr/>
      </xdr:nvCxnSpPr>
      <xdr:spPr>
        <a:xfrm>
          <a:off x="13703300" y="10334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56" name="楕円 555"/>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47625</xdr:rowOff>
    </xdr:to>
    <xdr:cxnSp macro="">
      <xdr:nvCxnSpPr>
        <xdr:cNvPr id="557" name="直線コネクタ 556"/>
        <xdr:cNvCxnSpPr/>
      </xdr:nvCxnSpPr>
      <xdr:spPr>
        <a:xfrm>
          <a:off x="12814300" y="1029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62"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3" name="n_2mainValue【学校施設】&#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4" name="n_3mainValue【学校施設】&#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49547</xdr:rowOff>
    </xdr:from>
    <xdr:ext cx="405111" cy="259045"/>
    <xdr:sp macro="" textlink="">
      <xdr:nvSpPr>
        <xdr:cNvPr id="565" name="n_4mainValue【学校施設】&#10;有形固定資産減価償却率"/>
        <xdr:cNvSpPr txBox="1"/>
      </xdr:nvSpPr>
      <xdr:spPr>
        <a:xfrm>
          <a:off x="12611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146558</xdr:rowOff>
    </xdr:from>
    <xdr:to>
      <xdr:col>116</xdr:col>
      <xdr:colOff>114300</xdr:colOff>
      <xdr:row>58</xdr:row>
      <xdr:rowOff>76708</xdr:rowOff>
    </xdr:to>
    <xdr:sp macro="" textlink="">
      <xdr:nvSpPr>
        <xdr:cNvPr id="606" name="楕円 605"/>
        <xdr:cNvSpPr/>
      </xdr:nvSpPr>
      <xdr:spPr>
        <a:xfrm>
          <a:off x="22110700" y="99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169435</xdr:rowOff>
    </xdr:from>
    <xdr:ext cx="469744" cy="259045"/>
    <xdr:sp macro="" textlink="">
      <xdr:nvSpPr>
        <xdr:cNvPr id="607" name="【学校施設】&#10;一人当たり面積該当値テキスト"/>
        <xdr:cNvSpPr txBox="1"/>
      </xdr:nvSpPr>
      <xdr:spPr>
        <a:xfrm>
          <a:off x="22199600" y="977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xdr:rowOff>
    </xdr:from>
    <xdr:to>
      <xdr:col>112</xdr:col>
      <xdr:colOff>38100</xdr:colOff>
      <xdr:row>58</xdr:row>
      <xdr:rowOff>107188</xdr:rowOff>
    </xdr:to>
    <xdr:sp macro="" textlink="">
      <xdr:nvSpPr>
        <xdr:cNvPr id="608" name="楕円 607"/>
        <xdr:cNvSpPr/>
      </xdr:nvSpPr>
      <xdr:spPr>
        <a:xfrm>
          <a:off x="21272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25908</xdr:rowOff>
    </xdr:from>
    <xdr:to>
      <xdr:col>116</xdr:col>
      <xdr:colOff>63500</xdr:colOff>
      <xdr:row>58</xdr:row>
      <xdr:rowOff>56388</xdr:rowOff>
    </xdr:to>
    <xdr:cxnSp macro="">
      <xdr:nvCxnSpPr>
        <xdr:cNvPr id="609" name="直線コネクタ 608"/>
        <xdr:cNvCxnSpPr/>
      </xdr:nvCxnSpPr>
      <xdr:spPr>
        <a:xfrm flipV="1">
          <a:off x="21323300" y="997000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35306</xdr:rowOff>
    </xdr:from>
    <xdr:to>
      <xdr:col>107</xdr:col>
      <xdr:colOff>101600</xdr:colOff>
      <xdr:row>58</xdr:row>
      <xdr:rowOff>136906</xdr:rowOff>
    </xdr:to>
    <xdr:sp macro="" textlink="">
      <xdr:nvSpPr>
        <xdr:cNvPr id="610" name="楕円 609"/>
        <xdr:cNvSpPr/>
      </xdr:nvSpPr>
      <xdr:spPr>
        <a:xfrm>
          <a:off x="20383500" y="99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56388</xdr:rowOff>
    </xdr:from>
    <xdr:to>
      <xdr:col>111</xdr:col>
      <xdr:colOff>177800</xdr:colOff>
      <xdr:row>58</xdr:row>
      <xdr:rowOff>86106</xdr:rowOff>
    </xdr:to>
    <xdr:cxnSp macro="">
      <xdr:nvCxnSpPr>
        <xdr:cNvPr id="611" name="直線コネクタ 610"/>
        <xdr:cNvCxnSpPr/>
      </xdr:nvCxnSpPr>
      <xdr:spPr>
        <a:xfrm flipV="1">
          <a:off x="20434300" y="1000048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16256</xdr:rowOff>
    </xdr:from>
    <xdr:to>
      <xdr:col>102</xdr:col>
      <xdr:colOff>165100</xdr:colOff>
      <xdr:row>58</xdr:row>
      <xdr:rowOff>117856</xdr:rowOff>
    </xdr:to>
    <xdr:sp macro="" textlink="">
      <xdr:nvSpPr>
        <xdr:cNvPr id="612" name="楕円 611"/>
        <xdr:cNvSpPr/>
      </xdr:nvSpPr>
      <xdr:spPr>
        <a:xfrm>
          <a:off x="19494500" y="99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67056</xdr:rowOff>
    </xdr:from>
    <xdr:to>
      <xdr:col>107</xdr:col>
      <xdr:colOff>50800</xdr:colOff>
      <xdr:row>58</xdr:row>
      <xdr:rowOff>86106</xdr:rowOff>
    </xdr:to>
    <xdr:cxnSp macro="">
      <xdr:nvCxnSpPr>
        <xdr:cNvPr id="613" name="直線コネクタ 612"/>
        <xdr:cNvCxnSpPr/>
      </xdr:nvCxnSpPr>
      <xdr:spPr>
        <a:xfrm>
          <a:off x="19545300" y="100111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155702</xdr:rowOff>
    </xdr:from>
    <xdr:to>
      <xdr:col>98</xdr:col>
      <xdr:colOff>38100</xdr:colOff>
      <xdr:row>58</xdr:row>
      <xdr:rowOff>85852</xdr:rowOff>
    </xdr:to>
    <xdr:sp macro="" textlink="">
      <xdr:nvSpPr>
        <xdr:cNvPr id="614" name="楕円 613"/>
        <xdr:cNvSpPr/>
      </xdr:nvSpPr>
      <xdr:spPr>
        <a:xfrm>
          <a:off x="18605500" y="99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35052</xdr:rowOff>
    </xdr:from>
    <xdr:to>
      <xdr:col>102</xdr:col>
      <xdr:colOff>114300</xdr:colOff>
      <xdr:row>58</xdr:row>
      <xdr:rowOff>67056</xdr:rowOff>
    </xdr:to>
    <xdr:cxnSp macro="">
      <xdr:nvCxnSpPr>
        <xdr:cNvPr id="615" name="直線コネクタ 614"/>
        <xdr:cNvCxnSpPr/>
      </xdr:nvCxnSpPr>
      <xdr:spPr>
        <a:xfrm>
          <a:off x="18656300" y="9979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123715</xdr:rowOff>
    </xdr:from>
    <xdr:ext cx="469744" cy="259045"/>
    <xdr:sp macro="" textlink="">
      <xdr:nvSpPr>
        <xdr:cNvPr id="620" name="n_1mainValue【学校施設】&#10;一人当たり面積"/>
        <xdr:cNvSpPr txBox="1"/>
      </xdr:nvSpPr>
      <xdr:spPr>
        <a:xfrm>
          <a:off x="21075727" y="97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153433</xdr:rowOff>
    </xdr:from>
    <xdr:ext cx="469744" cy="259045"/>
    <xdr:sp macro="" textlink="">
      <xdr:nvSpPr>
        <xdr:cNvPr id="621" name="n_2mainValue【学校施設】&#10;一人当たり面積"/>
        <xdr:cNvSpPr txBox="1"/>
      </xdr:nvSpPr>
      <xdr:spPr>
        <a:xfrm>
          <a:off x="20199427" y="97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134383</xdr:rowOff>
    </xdr:from>
    <xdr:ext cx="469744" cy="259045"/>
    <xdr:sp macro="" textlink="">
      <xdr:nvSpPr>
        <xdr:cNvPr id="622" name="n_3mainValue【学校施設】&#10;一人当たり面積"/>
        <xdr:cNvSpPr txBox="1"/>
      </xdr:nvSpPr>
      <xdr:spPr>
        <a:xfrm>
          <a:off x="19310427"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102379</xdr:rowOff>
    </xdr:from>
    <xdr:ext cx="469744" cy="259045"/>
    <xdr:sp macro="" textlink="">
      <xdr:nvSpPr>
        <xdr:cNvPr id="623" name="n_4mainValue【学校施設】&#10;一人当たり面積"/>
        <xdr:cNvSpPr txBox="1"/>
      </xdr:nvSpPr>
      <xdr:spPr>
        <a:xfrm>
          <a:off x="18421427" y="970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54" name="【児童館】&#10;有形固定資産減価償却率平均値テキスト"/>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52614</xdr:rowOff>
    </xdr:from>
    <xdr:to>
      <xdr:col>85</xdr:col>
      <xdr:colOff>177800</xdr:colOff>
      <xdr:row>86</xdr:row>
      <xdr:rowOff>154214</xdr:rowOff>
    </xdr:to>
    <xdr:sp macro="" textlink="">
      <xdr:nvSpPr>
        <xdr:cNvPr id="665" name="楕円 664"/>
        <xdr:cNvSpPr/>
      </xdr:nvSpPr>
      <xdr:spPr>
        <a:xfrm>
          <a:off x="16268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138991</xdr:rowOff>
    </xdr:from>
    <xdr:ext cx="405111" cy="259045"/>
    <xdr:sp macro="" textlink="">
      <xdr:nvSpPr>
        <xdr:cNvPr id="666" name="【児童館】&#10;有形固定資産減価償却率該当値テキスト"/>
        <xdr:cNvSpPr txBox="1"/>
      </xdr:nvSpPr>
      <xdr:spPr>
        <a:xfrm>
          <a:off x="16357600" y="1471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3629</xdr:rowOff>
    </xdr:from>
    <xdr:to>
      <xdr:col>81</xdr:col>
      <xdr:colOff>101600</xdr:colOff>
      <xdr:row>86</xdr:row>
      <xdr:rowOff>105229</xdr:rowOff>
    </xdr:to>
    <xdr:sp macro="" textlink="">
      <xdr:nvSpPr>
        <xdr:cNvPr id="667" name="楕円 666"/>
        <xdr:cNvSpPr/>
      </xdr:nvSpPr>
      <xdr:spPr>
        <a:xfrm>
          <a:off x="15430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54429</xdr:rowOff>
    </xdr:from>
    <xdr:to>
      <xdr:col>85</xdr:col>
      <xdr:colOff>127000</xdr:colOff>
      <xdr:row>86</xdr:row>
      <xdr:rowOff>103414</xdr:rowOff>
    </xdr:to>
    <xdr:cxnSp macro="">
      <xdr:nvCxnSpPr>
        <xdr:cNvPr id="668" name="直線コネクタ 667"/>
        <xdr:cNvCxnSpPr/>
      </xdr:nvCxnSpPr>
      <xdr:spPr>
        <a:xfrm>
          <a:off x="15481300" y="147991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126093</xdr:rowOff>
    </xdr:from>
    <xdr:to>
      <xdr:col>76</xdr:col>
      <xdr:colOff>165100</xdr:colOff>
      <xdr:row>86</xdr:row>
      <xdr:rowOff>56243</xdr:rowOff>
    </xdr:to>
    <xdr:sp macro="" textlink="">
      <xdr:nvSpPr>
        <xdr:cNvPr id="669" name="楕円 668"/>
        <xdr:cNvSpPr/>
      </xdr:nvSpPr>
      <xdr:spPr>
        <a:xfrm>
          <a:off x="1454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5443</xdr:rowOff>
    </xdr:from>
    <xdr:to>
      <xdr:col>81</xdr:col>
      <xdr:colOff>50800</xdr:colOff>
      <xdr:row>86</xdr:row>
      <xdr:rowOff>54429</xdr:rowOff>
    </xdr:to>
    <xdr:cxnSp macro="">
      <xdr:nvCxnSpPr>
        <xdr:cNvPr id="670" name="直線コネクタ 669"/>
        <xdr:cNvCxnSpPr/>
      </xdr:nvCxnSpPr>
      <xdr:spPr>
        <a:xfrm>
          <a:off x="14592300" y="147501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103232</xdr:rowOff>
    </xdr:from>
    <xdr:to>
      <xdr:col>72</xdr:col>
      <xdr:colOff>38100</xdr:colOff>
      <xdr:row>86</xdr:row>
      <xdr:rowOff>33382</xdr:rowOff>
    </xdr:to>
    <xdr:sp macro="" textlink="">
      <xdr:nvSpPr>
        <xdr:cNvPr id="671" name="楕円 670"/>
        <xdr:cNvSpPr/>
      </xdr:nvSpPr>
      <xdr:spPr>
        <a:xfrm>
          <a:off x="1365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154032</xdr:rowOff>
    </xdr:from>
    <xdr:to>
      <xdr:col>76</xdr:col>
      <xdr:colOff>114300</xdr:colOff>
      <xdr:row>86</xdr:row>
      <xdr:rowOff>5443</xdr:rowOff>
    </xdr:to>
    <xdr:cxnSp macro="">
      <xdr:nvCxnSpPr>
        <xdr:cNvPr id="672" name="直線コネクタ 671"/>
        <xdr:cNvCxnSpPr/>
      </xdr:nvCxnSpPr>
      <xdr:spPr>
        <a:xfrm>
          <a:off x="13703300" y="147272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673" name="楕円 672"/>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111579</xdr:rowOff>
    </xdr:from>
    <xdr:to>
      <xdr:col>71</xdr:col>
      <xdr:colOff>177800</xdr:colOff>
      <xdr:row>85</xdr:row>
      <xdr:rowOff>154032</xdr:rowOff>
    </xdr:to>
    <xdr:cxnSp macro="">
      <xdr:nvCxnSpPr>
        <xdr:cNvPr id="674" name="直線コネクタ 673"/>
        <xdr:cNvCxnSpPr/>
      </xdr:nvCxnSpPr>
      <xdr:spPr>
        <a:xfrm>
          <a:off x="12814300" y="146848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児童館】&#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6"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8"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96356</xdr:rowOff>
    </xdr:from>
    <xdr:ext cx="405111" cy="259045"/>
    <xdr:sp macro="" textlink="">
      <xdr:nvSpPr>
        <xdr:cNvPr id="679" name="n_1mainValue【児童館】&#10;有形固定資産減価償却率"/>
        <xdr:cNvSpPr txBox="1"/>
      </xdr:nvSpPr>
      <xdr:spPr>
        <a:xfrm>
          <a:off x="152660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47370</xdr:rowOff>
    </xdr:from>
    <xdr:ext cx="405111" cy="259045"/>
    <xdr:sp macro="" textlink="">
      <xdr:nvSpPr>
        <xdr:cNvPr id="680" name="n_2mainValue【児童館】&#10;有形固定資産減価償却率"/>
        <xdr:cNvSpPr txBox="1"/>
      </xdr:nvSpPr>
      <xdr:spPr>
        <a:xfrm>
          <a:off x="14389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24509</xdr:rowOff>
    </xdr:from>
    <xdr:ext cx="405111" cy="259045"/>
    <xdr:sp macro="" textlink="">
      <xdr:nvSpPr>
        <xdr:cNvPr id="681" name="n_3mainValue【児童館】&#10;有形固定資産減価償却率"/>
        <xdr:cNvSpPr txBox="1"/>
      </xdr:nvSpPr>
      <xdr:spPr>
        <a:xfrm>
          <a:off x="13500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682" name="n_4mainValue【児童館】&#10;有形固定資産減価償却率"/>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109764</xdr:rowOff>
    </xdr:from>
    <xdr:to>
      <xdr:col>102</xdr:col>
      <xdr:colOff>165100</xdr:colOff>
      <xdr:row>86</xdr:row>
      <xdr:rowOff>39914</xdr:rowOff>
    </xdr:to>
    <xdr:sp macro="" textlink="">
      <xdr:nvSpPr>
        <xdr:cNvPr id="730" name="楕円 729"/>
        <xdr:cNvSpPr/>
      </xdr:nvSpPr>
      <xdr:spPr>
        <a:xfrm>
          <a:off x="19494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160564</xdr:rowOff>
    </xdr:from>
    <xdr:to>
      <xdr:col>107</xdr:col>
      <xdr:colOff>50800</xdr:colOff>
      <xdr:row>86</xdr:row>
      <xdr:rowOff>38100</xdr:rowOff>
    </xdr:to>
    <xdr:cxnSp macro="">
      <xdr:nvCxnSpPr>
        <xdr:cNvPr id="731" name="直線コネクタ 730"/>
        <xdr:cNvCxnSpPr/>
      </xdr:nvCxnSpPr>
      <xdr:spPr>
        <a:xfrm>
          <a:off x="19545300" y="147338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109764</xdr:rowOff>
    </xdr:from>
    <xdr:to>
      <xdr:col>98</xdr:col>
      <xdr:colOff>38100</xdr:colOff>
      <xdr:row>86</xdr:row>
      <xdr:rowOff>39914</xdr:rowOff>
    </xdr:to>
    <xdr:sp macro="" textlink="">
      <xdr:nvSpPr>
        <xdr:cNvPr id="732" name="楕円 731"/>
        <xdr:cNvSpPr/>
      </xdr:nvSpPr>
      <xdr:spPr>
        <a:xfrm>
          <a:off x="18605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160564</xdr:rowOff>
    </xdr:from>
    <xdr:to>
      <xdr:col>102</xdr:col>
      <xdr:colOff>114300</xdr:colOff>
      <xdr:row>85</xdr:row>
      <xdr:rowOff>160564</xdr:rowOff>
    </xdr:to>
    <xdr:cxnSp macro="">
      <xdr:nvCxnSpPr>
        <xdr:cNvPr id="733" name="直線コネクタ 732"/>
        <xdr:cNvCxnSpPr/>
      </xdr:nvCxnSpPr>
      <xdr:spPr>
        <a:xfrm>
          <a:off x="18656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35"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7"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31041</xdr:rowOff>
    </xdr:from>
    <xdr:ext cx="469744" cy="259045"/>
    <xdr:sp macro="" textlink="">
      <xdr:nvSpPr>
        <xdr:cNvPr id="740" name="n_3mainValue【児童館】&#10;一人当たり面積"/>
        <xdr:cNvSpPr txBox="1"/>
      </xdr:nvSpPr>
      <xdr:spPr>
        <a:xfrm>
          <a:off x="19310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31041</xdr:rowOff>
    </xdr:from>
    <xdr:ext cx="469744" cy="259045"/>
    <xdr:sp macro="" textlink="">
      <xdr:nvSpPr>
        <xdr:cNvPr id="741" name="n_4mainValue【児童館】&#10;一人当たり面積"/>
        <xdr:cNvSpPr txBox="1"/>
      </xdr:nvSpPr>
      <xdr:spPr>
        <a:xfrm>
          <a:off x="18421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類似団体と比較して特に有形固定資産減価償却率が高い施設は，児童館と公営住宅であり，児童館は，新たな整備をしておらず</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施設しかないことから特に償却率が高くなっている。また，公営住宅についても，耐用年限を経過した住宅や，改修時期を迎えている住宅が多いことにより償却率が高くなっている。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一人当たり面積については，類似団体と比較してほとんどの施設において高い数値となっている。本市は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市町村が合併したことに伴い機能の重複した施設</a:t>
          </a:r>
          <a:r>
            <a:rPr kumimoji="1" lang="ja-JP" altLang="en-US" sz="1100">
              <a:solidFill>
                <a:schemeClr val="dk1"/>
              </a:solidFill>
              <a:effectLst/>
              <a:latin typeface="+mn-lt"/>
              <a:ea typeface="+mn-ea"/>
              <a:cs typeface="+mn-cs"/>
            </a:rPr>
            <a:t>が依然として</a:t>
          </a:r>
          <a:r>
            <a:rPr kumimoji="1" lang="ja-JP" altLang="ja-JP" sz="1100">
              <a:solidFill>
                <a:schemeClr val="dk1"/>
              </a:solidFill>
              <a:effectLst/>
              <a:latin typeface="+mn-lt"/>
              <a:ea typeface="+mn-ea"/>
              <a:cs typeface="+mn-cs"/>
            </a:rPr>
            <a:t>多く，人口規模と比較して多くの公共施設が配置され，類似団体よりも資産保有量が多くなっていることが要因である。また，令和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末と比較して道路等の整備に伴う資産の増加と人口減少の影響により，住民一人当たりの資産は増加傾向となっている。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公共施設等総合管理計画に基づき適正な資産規模を目指し，新規整備の抑制や施設の廃止・集約化・複合化など資産保有量の減少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49,557
48,860
778.18
40,990,555
39,400,236
1,068,857
22,059,723
44,396,350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79284</xdr:rowOff>
    </xdr:from>
    <xdr:to>
      <xdr:col>20</xdr:col>
      <xdr:colOff>38100</xdr:colOff>
      <xdr:row>37</xdr:row>
      <xdr:rowOff>9434</xdr:rowOff>
    </xdr:to>
    <xdr:sp macro="" textlink="">
      <xdr:nvSpPr>
        <xdr:cNvPr id="76" name="楕円 75"/>
        <xdr:cNvSpPr/>
      </xdr:nvSpPr>
      <xdr:spPr>
        <a:xfrm>
          <a:off x="3746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37</xdr:row>
      <xdr:rowOff>2722</xdr:rowOff>
    </xdr:to>
    <xdr:cxnSp macro="">
      <xdr:nvCxnSpPr>
        <xdr:cNvPr id="77" name="直線コネクタ 76"/>
        <xdr:cNvCxnSpPr/>
      </xdr:nvCxnSpPr>
      <xdr:spPr>
        <a:xfrm>
          <a:off x="3797300" y="630228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41728</xdr:rowOff>
    </xdr:from>
    <xdr:to>
      <xdr:col>15</xdr:col>
      <xdr:colOff>101600</xdr:colOff>
      <xdr:row>36</xdr:row>
      <xdr:rowOff>143328</xdr:rowOff>
    </xdr:to>
    <xdr:sp macro="" textlink="">
      <xdr:nvSpPr>
        <xdr:cNvPr id="78" name="楕円 77"/>
        <xdr:cNvSpPr/>
      </xdr:nvSpPr>
      <xdr:spPr>
        <a:xfrm>
          <a:off x="2857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130084</xdr:rowOff>
    </xdr:to>
    <xdr:cxnSp macro="">
      <xdr:nvCxnSpPr>
        <xdr:cNvPr id="79" name="直線コネクタ 78"/>
        <xdr:cNvCxnSpPr/>
      </xdr:nvCxnSpPr>
      <xdr:spPr>
        <a:xfrm>
          <a:off x="2908300" y="62647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80" name="楕円 79"/>
        <xdr:cNvSpPr/>
      </xdr:nvSpPr>
      <xdr:spPr>
        <a:xfrm>
          <a:off x="196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92528</xdr:rowOff>
    </xdr:from>
    <xdr:to>
      <xdr:col>15</xdr:col>
      <xdr:colOff>50800</xdr:colOff>
      <xdr:row>36</xdr:row>
      <xdr:rowOff>157843</xdr:rowOff>
    </xdr:to>
    <xdr:cxnSp macro="">
      <xdr:nvCxnSpPr>
        <xdr:cNvPr id="81" name="直線コネクタ 80"/>
        <xdr:cNvCxnSpPr/>
      </xdr:nvCxnSpPr>
      <xdr:spPr>
        <a:xfrm flipV="1">
          <a:off x="2019300" y="6264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157843</xdr:rowOff>
    </xdr:from>
    <xdr:to>
      <xdr:col>10</xdr:col>
      <xdr:colOff>114300</xdr:colOff>
      <xdr:row>37</xdr:row>
      <xdr:rowOff>99060</xdr:rowOff>
    </xdr:to>
    <xdr:cxnSp macro="">
      <xdr:nvCxnSpPr>
        <xdr:cNvPr id="83" name="直線コネクタ 82"/>
        <xdr:cNvCxnSpPr/>
      </xdr:nvCxnSpPr>
      <xdr:spPr>
        <a:xfrm flipV="1">
          <a:off x="1130300" y="633004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xdr:cNvSpPr txBox="1"/>
      </xdr:nvSpPr>
      <xdr:spPr>
        <a:xfrm>
          <a:off x="1816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25961</xdr:rowOff>
    </xdr:from>
    <xdr:ext cx="405111" cy="259045"/>
    <xdr:sp macro="" textlink="">
      <xdr:nvSpPr>
        <xdr:cNvPr id="88" name="n_1mainValue【図書館】&#10;有形固定資産減価償却率"/>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159855</xdr:rowOff>
    </xdr:from>
    <xdr:ext cx="405111" cy="259045"/>
    <xdr:sp macro="" textlink="">
      <xdr:nvSpPr>
        <xdr:cNvPr id="89" name="n_2mainValue【図書館】&#10;有形固定資産減価償却率"/>
        <xdr:cNvSpPr txBox="1"/>
      </xdr:nvSpPr>
      <xdr:spPr>
        <a:xfrm>
          <a:off x="2705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90" name="n_3main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9" name="楕円 128"/>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1" name="楕円 130"/>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57912</xdr:rowOff>
    </xdr:to>
    <xdr:cxnSp macro="">
      <xdr:nvCxnSpPr>
        <xdr:cNvPr id="132" name="直線コネクタ 131"/>
        <xdr:cNvCxnSpPr/>
      </xdr:nvCxnSpPr>
      <xdr:spPr>
        <a:xfrm flipV="1">
          <a:off x="9639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33" name="楕円 132"/>
        <xdr:cNvSpPr/>
      </xdr:nvSpPr>
      <xdr:spPr>
        <a:xfrm>
          <a:off x="869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62484</xdr:rowOff>
    </xdr:to>
    <xdr:cxnSp macro="">
      <xdr:nvCxnSpPr>
        <xdr:cNvPr id="134" name="直線コネクタ 133"/>
        <xdr:cNvCxnSpPr/>
      </xdr:nvCxnSpPr>
      <xdr:spPr>
        <a:xfrm flipV="1">
          <a:off x="8750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20828</xdr:rowOff>
    </xdr:from>
    <xdr:to>
      <xdr:col>41</xdr:col>
      <xdr:colOff>101600</xdr:colOff>
      <xdr:row>40</xdr:row>
      <xdr:rowOff>122428</xdr:rowOff>
    </xdr:to>
    <xdr:sp macro="" textlink="">
      <xdr:nvSpPr>
        <xdr:cNvPr id="135" name="楕円 134"/>
        <xdr:cNvSpPr/>
      </xdr:nvSpPr>
      <xdr:spPr>
        <a:xfrm>
          <a:off x="781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62484</xdr:rowOff>
    </xdr:from>
    <xdr:to>
      <xdr:col>45</xdr:col>
      <xdr:colOff>177800</xdr:colOff>
      <xdr:row>40</xdr:row>
      <xdr:rowOff>71628</xdr:rowOff>
    </xdr:to>
    <xdr:cxnSp macro="">
      <xdr:nvCxnSpPr>
        <xdr:cNvPr id="136" name="直線コネクタ 135"/>
        <xdr:cNvCxnSpPr/>
      </xdr:nvCxnSpPr>
      <xdr:spPr>
        <a:xfrm flipV="1">
          <a:off x="7861300" y="6920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71628</xdr:rowOff>
    </xdr:from>
    <xdr:to>
      <xdr:col>41</xdr:col>
      <xdr:colOff>50800</xdr:colOff>
      <xdr:row>40</xdr:row>
      <xdr:rowOff>76200</xdr:rowOff>
    </xdr:to>
    <xdr:cxnSp macro="">
      <xdr:nvCxnSpPr>
        <xdr:cNvPr id="138" name="直線コネクタ 137"/>
        <xdr:cNvCxnSpPr/>
      </xdr:nvCxnSpPr>
      <xdr:spPr>
        <a:xfrm flipV="1">
          <a:off x="6972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125239</xdr:rowOff>
    </xdr:from>
    <xdr:ext cx="469744" cy="259045"/>
    <xdr:sp macro="" textlink="">
      <xdr:nvSpPr>
        <xdr:cNvPr id="143" name="n_1mainValue【図書館】&#10;一人当たり面積"/>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4" name="n_2mainValue【図書館】&#10;一人当たり面積"/>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138955</xdr:rowOff>
    </xdr:from>
    <xdr:ext cx="469744" cy="259045"/>
    <xdr:sp macro="" textlink="">
      <xdr:nvSpPr>
        <xdr:cNvPr id="145" name="n_3mainValue【図書館】&#10;一人当たり面積"/>
        <xdr:cNvSpPr txBox="1"/>
      </xdr:nvSpPr>
      <xdr:spPr>
        <a:xfrm>
          <a:off x="7626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6" name="n_4main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153035</xdr:rowOff>
    </xdr:from>
    <xdr:to>
      <xdr:col>24</xdr:col>
      <xdr:colOff>114300</xdr:colOff>
      <xdr:row>63</xdr:row>
      <xdr:rowOff>83185</xdr:rowOff>
    </xdr:to>
    <xdr:sp macro="" textlink="">
      <xdr:nvSpPr>
        <xdr:cNvPr id="187" name="楕円 186"/>
        <xdr:cNvSpPr/>
      </xdr:nvSpPr>
      <xdr:spPr>
        <a:xfrm>
          <a:off x="4584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67962</xdr:rowOff>
    </xdr:from>
    <xdr:ext cx="405111" cy="259045"/>
    <xdr:sp macro="" textlink="">
      <xdr:nvSpPr>
        <xdr:cNvPr id="188" name="【体育館・プール】&#10;有形固定資産減価償却率該当値テキスト"/>
        <xdr:cNvSpPr txBox="1"/>
      </xdr:nvSpPr>
      <xdr:spPr>
        <a:xfrm>
          <a:off x="4673600" y="1069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89" name="楕円 188"/>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32385</xdr:rowOff>
    </xdr:to>
    <xdr:cxnSp macro="">
      <xdr:nvCxnSpPr>
        <xdr:cNvPr id="190" name="直線コネクタ 189"/>
        <xdr:cNvCxnSpPr/>
      </xdr:nvCxnSpPr>
      <xdr:spPr>
        <a:xfrm>
          <a:off x="3797300" y="10810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1" name="楕円 190"/>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11430</xdr:rowOff>
    </xdr:to>
    <xdr:cxnSp macro="">
      <xdr:nvCxnSpPr>
        <xdr:cNvPr id="192" name="直線コネクタ 191"/>
        <xdr:cNvCxnSpPr/>
      </xdr:nvCxnSpPr>
      <xdr:spPr>
        <a:xfrm flipV="1">
          <a:off x="2908300" y="1081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168275</xdr:rowOff>
    </xdr:from>
    <xdr:to>
      <xdr:col>10</xdr:col>
      <xdr:colOff>165100</xdr:colOff>
      <xdr:row>63</xdr:row>
      <xdr:rowOff>98425</xdr:rowOff>
    </xdr:to>
    <xdr:sp macro="" textlink="">
      <xdr:nvSpPr>
        <xdr:cNvPr id="193" name="楕円 192"/>
        <xdr:cNvSpPr/>
      </xdr:nvSpPr>
      <xdr:spPr>
        <a:xfrm>
          <a:off x="196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47625</xdr:rowOff>
    </xdr:to>
    <xdr:cxnSp macro="">
      <xdr:nvCxnSpPr>
        <xdr:cNvPr id="194" name="直線コネクタ 193"/>
        <xdr:cNvCxnSpPr/>
      </xdr:nvCxnSpPr>
      <xdr:spPr>
        <a:xfrm flipV="1">
          <a:off x="2019300" y="10812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xdr:rowOff>
    </xdr:from>
    <xdr:to>
      <xdr:col>6</xdr:col>
      <xdr:colOff>38100</xdr:colOff>
      <xdr:row>63</xdr:row>
      <xdr:rowOff>102235</xdr:rowOff>
    </xdr:to>
    <xdr:sp macro="" textlink="">
      <xdr:nvSpPr>
        <xdr:cNvPr id="195" name="楕円 194"/>
        <xdr:cNvSpPr/>
      </xdr:nvSpPr>
      <xdr:spPr>
        <a:xfrm>
          <a:off x="1079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47625</xdr:rowOff>
    </xdr:from>
    <xdr:to>
      <xdr:col>10</xdr:col>
      <xdr:colOff>114300</xdr:colOff>
      <xdr:row>63</xdr:row>
      <xdr:rowOff>51435</xdr:rowOff>
    </xdr:to>
    <xdr:cxnSp macro="">
      <xdr:nvCxnSpPr>
        <xdr:cNvPr id="196" name="直線コネクタ 195"/>
        <xdr:cNvCxnSpPr/>
      </xdr:nvCxnSpPr>
      <xdr:spPr>
        <a:xfrm flipV="1">
          <a:off x="1130300" y="10848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1" name="n_1mainValue【体育館・プール】&#10;有形固定資産減価償却率"/>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2" name="n_2mainValue【体育館・プー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89552</xdr:rowOff>
    </xdr:from>
    <xdr:ext cx="405111" cy="259045"/>
    <xdr:sp macro="" textlink="">
      <xdr:nvSpPr>
        <xdr:cNvPr id="203" name="n_3mainValue【体育館・プール】&#10;有形固定資産減価償却率"/>
        <xdr:cNvSpPr txBox="1"/>
      </xdr:nvSpPr>
      <xdr:spPr>
        <a:xfrm>
          <a:off x="1816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93362</xdr:rowOff>
    </xdr:from>
    <xdr:ext cx="405111" cy="259045"/>
    <xdr:sp macro="" textlink="">
      <xdr:nvSpPr>
        <xdr:cNvPr id="204" name="n_4mainValue【体育館・プール】&#10;有形固定資産減価償却率"/>
        <xdr:cNvSpPr txBox="1"/>
      </xdr:nvSpPr>
      <xdr:spPr>
        <a:xfrm>
          <a:off x="927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4" name="楕円 243"/>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5"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80010</xdr:rowOff>
    </xdr:from>
    <xdr:to>
      <xdr:col>50</xdr:col>
      <xdr:colOff>165100</xdr:colOff>
      <xdr:row>63</xdr:row>
      <xdr:rowOff>10160</xdr:rowOff>
    </xdr:to>
    <xdr:sp macro="" textlink="">
      <xdr:nvSpPr>
        <xdr:cNvPr id="246" name="楕円 245"/>
        <xdr:cNvSpPr/>
      </xdr:nvSpPr>
      <xdr:spPr>
        <a:xfrm>
          <a:off x="9588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130810</xdr:rowOff>
    </xdr:to>
    <xdr:cxnSp macro="">
      <xdr:nvCxnSpPr>
        <xdr:cNvPr id="247" name="直線コネクタ 246"/>
        <xdr:cNvCxnSpPr/>
      </xdr:nvCxnSpPr>
      <xdr:spPr>
        <a:xfrm flipV="1">
          <a:off x="9639300" y="107556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83820</xdr:rowOff>
    </xdr:from>
    <xdr:to>
      <xdr:col>46</xdr:col>
      <xdr:colOff>38100</xdr:colOff>
      <xdr:row>63</xdr:row>
      <xdr:rowOff>13970</xdr:rowOff>
    </xdr:to>
    <xdr:sp macro="" textlink="">
      <xdr:nvSpPr>
        <xdr:cNvPr id="248" name="楕円 247"/>
        <xdr:cNvSpPr/>
      </xdr:nvSpPr>
      <xdr:spPr>
        <a:xfrm>
          <a:off x="8699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130810</xdr:rowOff>
    </xdr:from>
    <xdr:to>
      <xdr:col>50</xdr:col>
      <xdr:colOff>114300</xdr:colOff>
      <xdr:row>62</xdr:row>
      <xdr:rowOff>134620</xdr:rowOff>
    </xdr:to>
    <xdr:cxnSp macro="">
      <xdr:nvCxnSpPr>
        <xdr:cNvPr id="249" name="直線コネクタ 248"/>
        <xdr:cNvCxnSpPr/>
      </xdr:nvCxnSpPr>
      <xdr:spPr>
        <a:xfrm flipV="1">
          <a:off x="8750300" y="10760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0" name="楕円 249"/>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134620</xdr:rowOff>
    </xdr:from>
    <xdr:to>
      <xdr:col>45</xdr:col>
      <xdr:colOff>177800</xdr:colOff>
      <xdr:row>62</xdr:row>
      <xdr:rowOff>137160</xdr:rowOff>
    </xdr:to>
    <xdr:cxnSp macro="">
      <xdr:nvCxnSpPr>
        <xdr:cNvPr id="251" name="直線コネクタ 250"/>
        <xdr:cNvCxnSpPr/>
      </xdr:nvCxnSpPr>
      <xdr:spPr>
        <a:xfrm flipV="1">
          <a:off x="7861300" y="10764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50800</xdr:rowOff>
    </xdr:from>
    <xdr:to>
      <xdr:col>36</xdr:col>
      <xdr:colOff>165100</xdr:colOff>
      <xdr:row>62</xdr:row>
      <xdr:rowOff>152400</xdr:rowOff>
    </xdr:to>
    <xdr:sp macro="" textlink="">
      <xdr:nvSpPr>
        <xdr:cNvPr id="252" name="楕円 251"/>
        <xdr:cNvSpPr/>
      </xdr:nvSpPr>
      <xdr:spPr>
        <a:xfrm>
          <a:off x="6921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101600</xdr:rowOff>
    </xdr:from>
    <xdr:to>
      <xdr:col>41</xdr:col>
      <xdr:colOff>50800</xdr:colOff>
      <xdr:row>62</xdr:row>
      <xdr:rowOff>137160</xdr:rowOff>
    </xdr:to>
    <xdr:cxnSp macro="">
      <xdr:nvCxnSpPr>
        <xdr:cNvPr id="253" name="直線コネクタ 252"/>
        <xdr:cNvCxnSpPr/>
      </xdr:nvCxnSpPr>
      <xdr:spPr>
        <a:xfrm>
          <a:off x="6972300" y="107315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xdr:rowOff>
    </xdr:from>
    <xdr:ext cx="469744" cy="259045"/>
    <xdr:sp macro="" textlink="">
      <xdr:nvSpPr>
        <xdr:cNvPr id="258" name="n_1mainValue【体育館・プール】&#10;一人当たり面積"/>
        <xdr:cNvSpPr txBox="1"/>
      </xdr:nvSpPr>
      <xdr:spPr>
        <a:xfrm>
          <a:off x="93917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5097</xdr:rowOff>
    </xdr:from>
    <xdr:ext cx="469744" cy="259045"/>
    <xdr:sp macro="" textlink="">
      <xdr:nvSpPr>
        <xdr:cNvPr id="259" name="n_2mainValue【体育館・プール】&#10;一人当たり面積"/>
        <xdr:cNvSpPr txBox="1"/>
      </xdr:nvSpPr>
      <xdr:spPr>
        <a:xfrm>
          <a:off x="85154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60"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143527</xdr:rowOff>
    </xdr:from>
    <xdr:ext cx="469744" cy="259045"/>
    <xdr:sp macro="" textlink="">
      <xdr:nvSpPr>
        <xdr:cNvPr id="261" name="n_4mainValue【体育館・プール】&#10;一人当たり面積"/>
        <xdr:cNvSpPr txBox="1"/>
      </xdr:nvSpPr>
      <xdr:spPr>
        <a:xfrm>
          <a:off x="6737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2" name="楕円 301"/>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303" name="【福祉施設】&#10;有形固定資産減価償却率該当値テキスト"/>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4" name="楕円 303"/>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93345</xdr:rowOff>
    </xdr:to>
    <xdr:cxnSp macro="">
      <xdr:nvCxnSpPr>
        <xdr:cNvPr id="305" name="直線コネクタ 304"/>
        <xdr:cNvCxnSpPr/>
      </xdr:nvCxnSpPr>
      <xdr:spPr>
        <a:xfrm>
          <a:off x="3797300" y="1411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06" name="楕円 305"/>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55245</xdr:rowOff>
    </xdr:to>
    <xdr:cxnSp macro="">
      <xdr:nvCxnSpPr>
        <xdr:cNvPr id="307" name="直線コネクタ 306"/>
        <xdr:cNvCxnSpPr/>
      </xdr:nvCxnSpPr>
      <xdr:spPr>
        <a:xfrm>
          <a:off x="2908300" y="14083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308" name="楕円 307"/>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24764</xdr:rowOff>
    </xdr:to>
    <xdr:cxnSp macro="">
      <xdr:nvCxnSpPr>
        <xdr:cNvPr id="309" name="直線コネクタ 308"/>
        <xdr:cNvCxnSpPr/>
      </xdr:nvCxnSpPr>
      <xdr:spPr>
        <a:xfrm>
          <a:off x="2019300" y="140646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0" name="楕円 309"/>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82</xdr:row>
      <xdr:rowOff>5714</xdr:rowOff>
    </xdr:to>
    <xdr:cxnSp macro="">
      <xdr:nvCxnSpPr>
        <xdr:cNvPr id="311" name="直線コネクタ 310"/>
        <xdr:cNvCxnSpPr/>
      </xdr:nvCxnSpPr>
      <xdr:spPr>
        <a:xfrm>
          <a:off x="1130300" y="13902689"/>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316" name="n_1mainValue【福祉施設】&#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17" name="n_2mainValue【福祉施設】&#10;有形固定資産減価償却率"/>
        <xdr:cNvSpPr txBox="1"/>
      </xdr:nvSpPr>
      <xdr:spPr>
        <a:xfrm>
          <a:off x="2705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8" name="n_3main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9" name="n_4main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59" name="楕円 358"/>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60" name="【福祉施設】&#10;一人当たり面積該当値テキスト"/>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61" name="楕円 360"/>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72389</xdr:rowOff>
    </xdr:to>
    <xdr:cxnSp macro="">
      <xdr:nvCxnSpPr>
        <xdr:cNvPr id="362" name="直線コネクタ 361"/>
        <xdr:cNvCxnSpPr/>
      </xdr:nvCxnSpPr>
      <xdr:spPr>
        <a:xfrm flipV="1">
          <a:off x="9639300" y="13944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63" name="楕円 362"/>
        <xdr:cNvSpPr/>
      </xdr:nvSpPr>
      <xdr:spPr>
        <a:xfrm>
          <a:off x="869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87630</xdr:rowOff>
    </xdr:to>
    <xdr:cxnSp macro="">
      <xdr:nvCxnSpPr>
        <xdr:cNvPr id="364" name="直線コネクタ 363"/>
        <xdr:cNvCxnSpPr/>
      </xdr:nvCxnSpPr>
      <xdr:spPr>
        <a:xfrm flipV="1">
          <a:off x="8750300" y="13959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6350</xdr:rowOff>
    </xdr:from>
    <xdr:to>
      <xdr:col>41</xdr:col>
      <xdr:colOff>101600</xdr:colOff>
      <xdr:row>81</xdr:row>
      <xdr:rowOff>107950</xdr:rowOff>
    </xdr:to>
    <xdr:sp macro="" textlink="">
      <xdr:nvSpPr>
        <xdr:cNvPr id="365" name="楕円 364"/>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87630</xdr:rowOff>
    </xdr:to>
    <xdr:cxnSp macro="">
      <xdr:nvCxnSpPr>
        <xdr:cNvPr id="366" name="直線コネクタ 365"/>
        <xdr:cNvCxnSpPr/>
      </xdr:nvCxnSpPr>
      <xdr:spPr>
        <a:xfrm>
          <a:off x="7861300" y="13944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17780</xdr:rowOff>
    </xdr:from>
    <xdr:to>
      <xdr:col>36</xdr:col>
      <xdr:colOff>165100</xdr:colOff>
      <xdr:row>81</xdr:row>
      <xdr:rowOff>119380</xdr:rowOff>
    </xdr:to>
    <xdr:sp macro="" textlink="">
      <xdr:nvSpPr>
        <xdr:cNvPr id="367" name="楕円 366"/>
        <xdr:cNvSpPr/>
      </xdr:nvSpPr>
      <xdr:spPr>
        <a:xfrm>
          <a:off x="692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57150</xdr:rowOff>
    </xdr:from>
    <xdr:to>
      <xdr:col>41</xdr:col>
      <xdr:colOff>50800</xdr:colOff>
      <xdr:row>81</xdr:row>
      <xdr:rowOff>68580</xdr:rowOff>
    </xdr:to>
    <xdr:cxnSp macro="">
      <xdr:nvCxnSpPr>
        <xdr:cNvPr id="368" name="直線コネクタ 367"/>
        <xdr:cNvCxnSpPr/>
      </xdr:nvCxnSpPr>
      <xdr:spPr>
        <a:xfrm flipV="1">
          <a:off x="6972300" y="13944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3" name="n_1mainValue【福祉施設】&#10;一人当たり面積"/>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74" name="n_2mainValue【福祉施設】&#10;一人当たり面積"/>
        <xdr:cNvSpPr txBox="1"/>
      </xdr:nvSpPr>
      <xdr:spPr>
        <a:xfrm>
          <a:off x="8515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75" name="n_3mainValue【福祉施設】&#10;一人当たり面積"/>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135907</xdr:rowOff>
    </xdr:from>
    <xdr:ext cx="469744" cy="259045"/>
    <xdr:sp macro="" textlink="">
      <xdr:nvSpPr>
        <xdr:cNvPr id="376" name="n_4mainValue【福祉施設】&#10;一人当たり面積"/>
        <xdr:cNvSpPr txBox="1"/>
      </xdr:nvSpPr>
      <xdr:spPr>
        <a:xfrm>
          <a:off x="67374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133986</xdr:rowOff>
    </xdr:from>
    <xdr:to>
      <xdr:col>24</xdr:col>
      <xdr:colOff>114300</xdr:colOff>
      <xdr:row>101</xdr:row>
      <xdr:rowOff>64136</xdr:rowOff>
    </xdr:to>
    <xdr:sp macro="" textlink="">
      <xdr:nvSpPr>
        <xdr:cNvPr id="417" name="楕円 416"/>
        <xdr:cNvSpPr/>
      </xdr:nvSpPr>
      <xdr:spPr>
        <a:xfrm>
          <a:off x="45847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156863</xdr:rowOff>
    </xdr:from>
    <xdr:ext cx="405111" cy="259045"/>
    <xdr:sp macro="" textlink="">
      <xdr:nvSpPr>
        <xdr:cNvPr id="418" name="【市民会館】&#10;有形固定資産減価償却率該当値テキスト"/>
        <xdr:cNvSpPr txBox="1"/>
      </xdr:nvSpPr>
      <xdr:spPr>
        <a:xfrm>
          <a:off x="4673600"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84455</xdr:rowOff>
    </xdr:from>
    <xdr:to>
      <xdr:col>20</xdr:col>
      <xdr:colOff>38100</xdr:colOff>
      <xdr:row>101</xdr:row>
      <xdr:rowOff>14605</xdr:rowOff>
    </xdr:to>
    <xdr:sp macro="" textlink="">
      <xdr:nvSpPr>
        <xdr:cNvPr id="419" name="楕円 418"/>
        <xdr:cNvSpPr/>
      </xdr:nvSpPr>
      <xdr:spPr>
        <a:xfrm>
          <a:off x="37465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135255</xdr:rowOff>
    </xdr:from>
    <xdr:to>
      <xdr:col>24</xdr:col>
      <xdr:colOff>63500</xdr:colOff>
      <xdr:row>101</xdr:row>
      <xdr:rowOff>13336</xdr:rowOff>
    </xdr:to>
    <xdr:cxnSp macro="">
      <xdr:nvCxnSpPr>
        <xdr:cNvPr id="420" name="直線コネクタ 419"/>
        <xdr:cNvCxnSpPr/>
      </xdr:nvCxnSpPr>
      <xdr:spPr>
        <a:xfrm>
          <a:off x="3797300" y="172802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27305</xdr:rowOff>
    </xdr:from>
    <xdr:to>
      <xdr:col>15</xdr:col>
      <xdr:colOff>101600</xdr:colOff>
      <xdr:row>100</xdr:row>
      <xdr:rowOff>128905</xdr:rowOff>
    </xdr:to>
    <xdr:sp macro="" textlink="">
      <xdr:nvSpPr>
        <xdr:cNvPr id="421" name="楕円 420"/>
        <xdr:cNvSpPr/>
      </xdr:nvSpPr>
      <xdr:spPr>
        <a:xfrm>
          <a:off x="2857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78105</xdr:rowOff>
    </xdr:from>
    <xdr:to>
      <xdr:col>19</xdr:col>
      <xdr:colOff>177800</xdr:colOff>
      <xdr:row>100</xdr:row>
      <xdr:rowOff>135255</xdr:rowOff>
    </xdr:to>
    <xdr:cxnSp macro="">
      <xdr:nvCxnSpPr>
        <xdr:cNvPr id="422" name="直線コネクタ 421"/>
        <xdr:cNvCxnSpPr/>
      </xdr:nvCxnSpPr>
      <xdr:spPr>
        <a:xfrm>
          <a:off x="2908300" y="17223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143511</xdr:rowOff>
    </xdr:from>
    <xdr:to>
      <xdr:col>10</xdr:col>
      <xdr:colOff>165100</xdr:colOff>
      <xdr:row>100</xdr:row>
      <xdr:rowOff>73661</xdr:rowOff>
    </xdr:to>
    <xdr:sp macro="" textlink="">
      <xdr:nvSpPr>
        <xdr:cNvPr id="423" name="楕円 422"/>
        <xdr:cNvSpPr/>
      </xdr:nvSpPr>
      <xdr:spPr>
        <a:xfrm>
          <a:off x="1968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22861</xdr:rowOff>
    </xdr:from>
    <xdr:to>
      <xdr:col>15</xdr:col>
      <xdr:colOff>50800</xdr:colOff>
      <xdr:row>100</xdr:row>
      <xdr:rowOff>78105</xdr:rowOff>
    </xdr:to>
    <xdr:cxnSp macro="">
      <xdr:nvCxnSpPr>
        <xdr:cNvPr id="424" name="直線コネクタ 423"/>
        <xdr:cNvCxnSpPr/>
      </xdr:nvCxnSpPr>
      <xdr:spPr>
        <a:xfrm>
          <a:off x="2019300" y="171678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88264</xdr:rowOff>
    </xdr:from>
    <xdr:to>
      <xdr:col>6</xdr:col>
      <xdr:colOff>38100</xdr:colOff>
      <xdr:row>100</xdr:row>
      <xdr:rowOff>18414</xdr:rowOff>
    </xdr:to>
    <xdr:sp macro="" textlink="">
      <xdr:nvSpPr>
        <xdr:cNvPr id="425" name="楕円 424"/>
        <xdr:cNvSpPr/>
      </xdr:nvSpPr>
      <xdr:spPr>
        <a:xfrm>
          <a:off x="1079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139064</xdr:rowOff>
    </xdr:from>
    <xdr:to>
      <xdr:col>10</xdr:col>
      <xdr:colOff>114300</xdr:colOff>
      <xdr:row>100</xdr:row>
      <xdr:rowOff>22861</xdr:rowOff>
    </xdr:to>
    <xdr:cxnSp macro="">
      <xdr:nvCxnSpPr>
        <xdr:cNvPr id="426" name="直線コネクタ 425"/>
        <xdr:cNvCxnSpPr/>
      </xdr:nvCxnSpPr>
      <xdr:spPr>
        <a:xfrm>
          <a:off x="1130300" y="171126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7" name="n_1aveValue【市民会館】&#10;有形固定資産減価償却率"/>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31132</xdr:rowOff>
    </xdr:from>
    <xdr:ext cx="405111" cy="259045"/>
    <xdr:sp macro="" textlink="">
      <xdr:nvSpPr>
        <xdr:cNvPr id="431" name="n_1mainValue【市民会館】&#10;有形固定資産減価償却率"/>
        <xdr:cNvSpPr txBox="1"/>
      </xdr:nvSpPr>
      <xdr:spPr>
        <a:xfrm>
          <a:off x="358204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145432</xdr:rowOff>
    </xdr:from>
    <xdr:ext cx="405111" cy="259045"/>
    <xdr:sp macro="" textlink="">
      <xdr:nvSpPr>
        <xdr:cNvPr id="432" name="n_2mainValue【市民会館】&#10;有形固定資産減価償却率"/>
        <xdr:cNvSpPr txBox="1"/>
      </xdr:nvSpPr>
      <xdr:spPr>
        <a:xfrm>
          <a:off x="270574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90188</xdr:rowOff>
    </xdr:from>
    <xdr:ext cx="405111" cy="259045"/>
    <xdr:sp macro="" textlink="">
      <xdr:nvSpPr>
        <xdr:cNvPr id="433" name="n_3mainValue【市民会館】&#10;有形固定資産減価償却率"/>
        <xdr:cNvSpPr txBox="1"/>
      </xdr:nvSpPr>
      <xdr:spPr>
        <a:xfrm>
          <a:off x="18167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34941</xdr:rowOff>
    </xdr:from>
    <xdr:ext cx="405111" cy="259045"/>
    <xdr:sp macro="" textlink="">
      <xdr:nvSpPr>
        <xdr:cNvPr id="434" name="n_4mainValue【市民会館】&#10;有形固定資産減価償却率"/>
        <xdr:cNvSpPr txBox="1"/>
      </xdr:nvSpPr>
      <xdr:spPr>
        <a:xfrm>
          <a:off x="9277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162561</xdr:rowOff>
    </xdr:from>
    <xdr:to>
      <xdr:col>55</xdr:col>
      <xdr:colOff>50800</xdr:colOff>
      <xdr:row>101</xdr:row>
      <xdr:rowOff>92711</xdr:rowOff>
    </xdr:to>
    <xdr:sp macro="" textlink="">
      <xdr:nvSpPr>
        <xdr:cNvPr id="474" name="楕円 473"/>
        <xdr:cNvSpPr/>
      </xdr:nvSpPr>
      <xdr:spPr>
        <a:xfrm>
          <a:off x="10426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13988</xdr:rowOff>
    </xdr:from>
    <xdr:ext cx="469744" cy="259045"/>
    <xdr:sp macro="" textlink="">
      <xdr:nvSpPr>
        <xdr:cNvPr id="475" name="【市民会館】&#10;一人当たり面積該当値テキスト"/>
        <xdr:cNvSpPr txBox="1"/>
      </xdr:nvSpPr>
      <xdr:spPr>
        <a:xfrm>
          <a:off x="10515600"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10161</xdr:rowOff>
    </xdr:from>
    <xdr:to>
      <xdr:col>50</xdr:col>
      <xdr:colOff>165100</xdr:colOff>
      <xdr:row>101</xdr:row>
      <xdr:rowOff>111761</xdr:rowOff>
    </xdr:to>
    <xdr:sp macro="" textlink="">
      <xdr:nvSpPr>
        <xdr:cNvPr id="476" name="楕円 475"/>
        <xdr:cNvSpPr/>
      </xdr:nvSpPr>
      <xdr:spPr>
        <a:xfrm>
          <a:off x="9588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41911</xdr:rowOff>
    </xdr:from>
    <xdr:to>
      <xdr:col>55</xdr:col>
      <xdr:colOff>0</xdr:colOff>
      <xdr:row>101</xdr:row>
      <xdr:rowOff>60961</xdr:rowOff>
    </xdr:to>
    <xdr:cxnSp macro="">
      <xdr:nvCxnSpPr>
        <xdr:cNvPr id="477" name="直線コネクタ 476"/>
        <xdr:cNvCxnSpPr/>
      </xdr:nvCxnSpPr>
      <xdr:spPr>
        <a:xfrm flipV="1">
          <a:off x="9639300" y="173583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33020</xdr:rowOff>
    </xdr:from>
    <xdr:to>
      <xdr:col>46</xdr:col>
      <xdr:colOff>38100</xdr:colOff>
      <xdr:row>101</xdr:row>
      <xdr:rowOff>134620</xdr:rowOff>
    </xdr:to>
    <xdr:sp macro="" textlink="">
      <xdr:nvSpPr>
        <xdr:cNvPr id="478" name="楕円 477"/>
        <xdr:cNvSpPr/>
      </xdr:nvSpPr>
      <xdr:spPr>
        <a:xfrm>
          <a:off x="8699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60961</xdr:rowOff>
    </xdr:from>
    <xdr:to>
      <xdr:col>50</xdr:col>
      <xdr:colOff>114300</xdr:colOff>
      <xdr:row>101</xdr:row>
      <xdr:rowOff>83820</xdr:rowOff>
    </xdr:to>
    <xdr:cxnSp macro="">
      <xdr:nvCxnSpPr>
        <xdr:cNvPr id="479" name="直線コネクタ 478"/>
        <xdr:cNvCxnSpPr/>
      </xdr:nvCxnSpPr>
      <xdr:spPr>
        <a:xfrm flipV="1">
          <a:off x="8750300" y="17377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48261</xdr:rowOff>
    </xdr:from>
    <xdr:to>
      <xdr:col>41</xdr:col>
      <xdr:colOff>101600</xdr:colOff>
      <xdr:row>101</xdr:row>
      <xdr:rowOff>149861</xdr:rowOff>
    </xdr:to>
    <xdr:sp macro="" textlink="">
      <xdr:nvSpPr>
        <xdr:cNvPr id="480" name="楕円 479"/>
        <xdr:cNvSpPr/>
      </xdr:nvSpPr>
      <xdr:spPr>
        <a:xfrm>
          <a:off x="781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83820</xdr:rowOff>
    </xdr:from>
    <xdr:to>
      <xdr:col>45</xdr:col>
      <xdr:colOff>177800</xdr:colOff>
      <xdr:row>101</xdr:row>
      <xdr:rowOff>99061</xdr:rowOff>
    </xdr:to>
    <xdr:cxnSp macro="">
      <xdr:nvCxnSpPr>
        <xdr:cNvPr id="481" name="直線コネクタ 480"/>
        <xdr:cNvCxnSpPr/>
      </xdr:nvCxnSpPr>
      <xdr:spPr>
        <a:xfrm flipV="1">
          <a:off x="7861300" y="17400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63500</xdr:rowOff>
    </xdr:from>
    <xdr:to>
      <xdr:col>36</xdr:col>
      <xdr:colOff>165100</xdr:colOff>
      <xdr:row>101</xdr:row>
      <xdr:rowOff>165100</xdr:rowOff>
    </xdr:to>
    <xdr:sp macro="" textlink="">
      <xdr:nvSpPr>
        <xdr:cNvPr id="482" name="楕円 481"/>
        <xdr:cNvSpPr/>
      </xdr:nvSpPr>
      <xdr:spPr>
        <a:xfrm>
          <a:off x="6921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99061</xdr:rowOff>
    </xdr:from>
    <xdr:to>
      <xdr:col>41</xdr:col>
      <xdr:colOff>50800</xdr:colOff>
      <xdr:row>101</xdr:row>
      <xdr:rowOff>114300</xdr:rowOff>
    </xdr:to>
    <xdr:cxnSp macro="">
      <xdr:nvCxnSpPr>
        <xdr:cNvPr id="483" name="直線コネクタ 482"/>
        <xdr:cNvCxnSpPr/>
      </xdr:nvCxnSpPr>
      <xdr:spPr>
        <a:xfrm flipV="1">
          <a:off x="6972300" y="17415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128288</xdr:rowOff>
    </xdr:from>
    <xdr:ext cx="469744" cy="259045"/>
    <xdr:sp macro="" textlink="">
      <xdr:nvSpPr>
        <xdr:cNvPr id="488" name="n_1mainValue【市民会館】&#10;一人当たり面積"/>
        <xdr:cNvSpPr txBox="1"/>
      </xdr:nvSpPr>
      <xdr:spPr>
        <a:xfrm>
          <a:off x="93917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151147</xdr:rowOff>
    </xdr:from>
    <xdr:ext cx="469744" cy="259045"/>
    <xdr:sp macro="" textlink="">
      <xdr:nvSpPr>
        <xdr:cNvPr id="489" name="n_2mainValue【市民会館】&#10;一人当たり面積"/>
        <xdr:cNvSpPr txBox="1"/>
      </xdr:nvSpPr>
      <xdr:spPr>
        <a:xfrm>
          <a:off x="8515427"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166388</xdr:rowOff>
    </xdr:from>
    <xdr:ext cx="469744" cy="259045"/>
    <xdr:sp macro="" textlink="">
      <xdr:nvSpPr>
        <xdr:cNvPr id="490" name="n_3mainValue【市民会館】&#10;一人当たり面積"/>
        <xdr:cNvSpPr txBox="1"/>
      </xdr:nvSpPr>
      <xdr:spPr>
        <a:xfrm>
          <a:off x="7626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10177</xdr:rowOff>
    </xdr:from>
    <xdr:ext cx="469744" cy="259045"/>
    <xdr:sp macro="" textlink="">
      <xdr:nvSpPr>
        <xdr:cNvPr id="491" name="n_4mainValue【市民会館】&#10;一人当たり面積"/>
        <xdr:cNvSpPr txBox="1"/>
      </xdr:nvSpPr>
      <xdr:spPr>
        <a:xfrm>
          <a:off x="6737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2" name="楕円 531"/>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3" name="【一般廃棄物処理施設】&#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534" name="楕円 533"/>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41910</xdr:rowOff>
    </xdr:to>
    <xdr:cxnSp macro="">
      <xdr:nvCxnSpPr>
        <xdr:cNvPr id="535" name="直線コネクタ 534"/>
        <xdr:cNvCxnSpPr/>
      </xdr:nvCxnSpPr>
      <xdr:spPr>
        <a:xfrm>
          <a:off x="15481300" y="67151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536" name="楕円 535"/>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28575</xdr:rowOff>
    </xdr:to>
    <xdr:cxnSp macro="">
      <xdr:nvCxnSpPr>
        <xdr:cNvPr id="537" name="直線コネクタ 536"/>
        <xdr:cNvCxnSpPr/>
      </xdr:nvCxnSpPr>
      <xdr:spPr>
        <a:xfrm>
          <a:off x="14592300" y="6697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538" name="楕円 537"/>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11430</xdr:rowOff>
    </xdr:to>
    <xdr:cxnSp macro="">
      <xdr:nvCxnSpPr>
        <xdr:cNvPr id="539" name="直線コネクタ 538"/>
        <xdr:cNvCxnSpPr/>
      </xdr:nvCxnSpPr>
      <xdr:spPr>
        <a:xfrm>
          <a:off x="13703300" y="6680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97790</xdr:rowOff>
    </xdr:from>
    <xdr:to>
      <xdr:col>67</xdr:col>
      <xdr:colOff>101600</xdr:colOff>
      <xdr:row>39</xdr:row>
      <xdr:rowOff>27940</xdr:rowOff>
    </xdr:to>
    <xdr:sp macro="" textlink="">
      <xdr:nvSpPr>
        <xdr:cNvPr id="540" name="楕円 539"/>
        <xdr:cNvSpPr/>
      </xdr:nvSpPr>
      <xdr:spPr>
        <a:xfrm>
          <a:off x="1276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148590</xdr:rowOff>
    </xdr:from>
    <xdr:to>
      <xdr:col>71</xdr:col>
      <xdr:colOff>177800</xdr:colOff>
      <xdr:row>38</xdr:row>
      <xdr:rowOff>165735</xdr:rowOff>
    </xdr:to>
    <xdr:cxnSp macro="">
      <xdr:nvCxnSpPr>
        <xdr:cNvPr id="541" name="直線コネクタ 540"/>
        <xdr:cNvCxnSpPr/>
      </xdr:nvCxnSpPr>
      <xdr:spPr>
        <a:xfrm>
          <a:off x="12814300" y="66636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546" name="n_1mainValue【一般廃棄物処理施設】&#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547" name="n_2mainValue【一般廃棄物処理施設】&#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548" name="n_3mainValue【一般廃棄物処理施設】&#10;有形固定資産減価償却率"/>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549" name="n_4mainValue【一般廃棄物処理施設】&#10;有形固定資産減価償却率"/>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161920</xdr:rowOff>
    </xdr:from>
    <xdr:to>
      <xdr:col>116</xdr:col>
      <xdr:colOff>114300</xdr:colOff>
      <xdr:row>37</xdr:row>
      <xdr:rowOff>92070</xdr:rowOff>
    </xdr:to>
    <xdr:sp macro="" textlink="">
      <xdr:nvSpPr>
        <xdr:cNvPr id="587" name="楕円 586"/>
        <xdr:cNvSpPr/>
      </xdr:nvSpPr>
      <xdr:spPr>
        <a:xfrm>
          <a:off x="22110700" y="63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13347</xdr:rowOff>
    </xdr:from>
    <xdr:ext cx="599010" cy="259045"/>
    <xdr:sp macro="" textlink="">
      <xdr:nvSpPr>
        <xdr:cNvPr id="588" name="【一般廃棄物処理施設】&#10;一人当たり有形固定資産（償却資産）額該当値テキスト"/>
        <xdr:cNvSpPr txBox="1"/>
      </xdr:nvSpPr>
      <xdr:spPr>
        <a:xfrm>
          <a:off x="22199600" y="618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13751</xdr:rowOff>
    </xdr:from>
    <xdr:to>
      <xdr:col>112</xdr:col>
      <xdr:colOff>38100</xdr:colOff>
      <xdr:row>37</xdr:row>
      <xdr:rowOff>115351</xdr:rowOff>
    </xdr:to>
    <xdr:sp macro="" textlink="">
      <xdr:nvSpPr>
        <xdr:cNvPr id="589" name="楕円 588"/>
        <xdr:cNvSpPr/>
      </xdr:nvSpPr>
      <xdr:spPr>
        <a:xfrm>
          <a:off x="21272500" y="63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41270</xdr:rowOff>
    </xdr:from>
    <xdr:to>
      <xdr:col>116</xdr:col>
      <xdr:colOff>63500</xdr:colOff>
      <xdr:row>37</xdr:row>
      <xdr:rowOff>64551</xdr:rowOff>
    </xdr:to>
    <xdr:cxnSp macro="">
      <xdr:nvCxnSpPr>
        <xdr:cNvPr id="590" name="直線コネクタ 589"/>
        <xdr:cNvCxnSpPr/>
      </xdr:nvCxnSpPr>
      <xdr:spPr>
        <a:xfrm flipV="1">
          <a:off x="21323300" y="6384920"/>
          <a:ext cx="838200" cy="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33319</xdr:rowOff>
    </xdr:from>
    <xdr:to>
      <xdr:col>107</xdr:col>
      <xdr:colOff>101600</xdr:colOff>
      <xdr:row>37</xdr:row>
      <xdr:rowOff>134919</xdr:rowOff>
    </xdr:to>
    <xdr:sp macro="" textlink="">
      <xdr:nvSpPr>
        <xdr:cNvPr id="591" name="楕円 590"/>
        <xdr:cNvSpPr/>
      </xdr:nvSpPr>
      <xdr:spPr>
        <a:xfrm>
          <a:off x="20383500" y="63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64551</xdr:rowOff>
    </xdr:from>
    <xdr:to>
      <xdr:col>111</xdr:col>
      <xdr:colOff>177800</xdr:colOff>
      <xdr:row>37</xdr:row>
      <xdr:rowOff>84119</xdr:rowOff>
    </xdr:to>
    <xdr:cxnSp macro="">
      <xdr:nvCxnSpPr>
        <xdr:cNvPr id="592" name="直線コネクタ 591"/>
        <xdr:cNvCxnSpPr/>
      </xdr:nvCxnSpPr>
      <xdr:spPr>
        <a:xfrm flipV="1">
          <a:off x="20434300" y="6408201"/>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48644</xdr:rowOff>
    </xdr:from>
    <xdr:to>
      <xdr:col>102</xdr:col>
      <xdr:colOff>165100</xdr:colOff>
      <xdr:row>37</xdr:row>
      <xdr:rowOff>150244</xdr:rowOff>
    </xdr:to>
    <xdr:sp macro="" textlink="">
      <xdr:nvSpPr>
        <xdr:cNvPr id="593" name="楕円 592"/>
        <xdr:cNvSpPr/>
      </xdr:nvSpPr>
      <xdr:spPr>
        <a:xfrm>
          <a:off x="19494500" y="63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84119</xdr:rowOff>
    </xdr:from>
    <xdr:to>
      <xdr:col>107</xdr:col>
      <xdr:colOff>50800</xdr:colOff>
      <xdr:row>37</xdr:row>
      <xdr:rowOff>99444</xdr:rowOff>
    </xdr:to>
    <xdr:cxnSp macro="">
      <xdr:nvCxnSpPr>
        <xdr:cNvPr id="594" name="直線コネクタ 593"/>
        <xdr:cNvCxnSpPr/>
      </xdr:nvCxnSpPr>
      <xdr:spPr>
        <a:xfrm flipV="1">
          <a:off x="19545300" y="6427769"/>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64413</xdr:rowOff>
    </xdr:from>
    <xdr:to>
      <xdr:col>98</xdr:col>
      <xdr:colOff>38100</xdr:colOff>
      <xdr:row>37</xdr:row>
      <xdr:rowOff>166013</xdr:rowOff>
    </xdr:to>
    <xdr:sp macro="" textlink="">
      <xdr:nvSpPr>
        <xdr:cNvPr id="595" name="楕円 594"/>
        <xdr:cNvSpPr/>
      </xdr:nvSpPr>
      <xdr:spPr>
        <a:xfrm>
          <a:off x="18605500" y="64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99444</xdr:rowOff>
    </xdr:from>
    <xdr:to>
      <xdr:col>102</xdr:col>
      <xdr:colOff>114300</xdr:colOff>
      <xdr:row>37</xdr:row>
      <xdr:rowOff>115213</xdr:rowOff>
    </xdr:to>
    <xdr:cxnSp macro="">
      <xdr:nvCxnSpPr>
        <xdr:cNvPr id="596" name="直線コネクタ 595"/>
        <xdr:cNvCxnSpPr/>
      </xdr:nvCxnSpPr>
      <xdr:spPr>
        <a:xfrm flipV="1">
          <a:off x="18656300" y="6443094"/>
          <a:ext cx="8890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131878</xdr:rowOff>
    </xdr:from>
    <xdr:ext cx="599010" cy="259045"/>
    <xdr:sp macro="" textlink="">
      <xdr:nvSpPr>
        <xdr:cNvPr id="601" name="n_1mainValue【一般廃棄物処理施設】&#10;一人当たり有形固定資産（償却資産）額"/>
        <xdr:cNvSpPr txBox="1"/>
      </xdr:nvSpPr>
      <xdr:spPr>
        <a:xfrm>
          <a:off x="21011095" y="613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151446</xdr:rowOff>
    </xdr:from>
    <xdr:ext cx="599010" cy="259045"/>
    <xdr:sp macro="" textlink="">
      <xdr:nvSpPr>
        <xdr:cNvPr id="602" name="n_2mainValue【一般廃棄物処理施設】&#10;一人当たり有形固定資産（償却資産）額"/>
        <xdr:cNvSpPr txBox="1"/>
      </xdr:nvSpPr>
      <xdr:spPr>
        <a:xfrm>
          <a:off x="20134795" y="615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166771</xdr:rowOff>
    </xdr:from>
    <xdr:ext cx="599010" cy="259045"/>
    <xdr:sp macro="" textlink="">
      <xdr:nvSpPr>
        <xdr:cNvPr id="603" name="n_3mainValue【一般廃棄物処理施設】&#10;一人当たり有形固定資産（償却資産）額"/>
        <xdr:cNvSpPr txBox="1"/>
      </xdr:nvSpPr>
      <xdr:spPr>
        <a:xfrm>
          <a:off x="19245795" y="616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11090</xdr:rowOff>
    </xdr:from>
    <xdr:ext cx="599010" cy="259045"/>
    <xdr:sp macro="" textlink="">
      <xdr:nvSpPr>
        <xdr:cNvPr id="604" name="n_4mainValue【一般廃棄物処理施設】&#10;一人当たり有形固定資産（償却資産）額"/>
        <xdr:cNvSpPr txBox="1"/>
      </xdr:nvSpPr>
      <xdr:spPr>
        <a:xfrm>
          <a:off x="18356795" y="61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5" name="楕円 644"/>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46"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647" name="楕円 646"/>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45720</xdr:rowOff>
    </xdr:to>
    <xdr:cxnSp macro="">
      <xdr:nvCxnSpPr>
        <xdr:cNvPr id="648" name="直線コネクタ 647"/>
        <xdr:cNvCxnSpPr/>
      </xdr:nvCxnSpPr>
      <xdr:spPr>
        <a:xfrm>
          <a:off x="15481300" y="10304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649" name="楕円 648"/>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17145</xdr:rowOff>
    </xdr:to>
    <xdr:cxnSp macro="">
      <xdr:nvCxnSpPr>
        <xdr:cNvPr id="650" name="直線コネクタ 649"/>
        <xdr:cNvCxnSpPr/>
      </xdr:nvCxnSpPr>
      <xdr:spPr>
        <a:xfrm>
          <a:off x="14592300" y="1026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651" name="楕円 650"/>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59</xdr:row>
      <xdr:rowOff>154305</xdr:rowOff>
    </xdr:to>
    <xdr:cxnSp macro="">
      <xdr:nvCxnSpPr>
        <xdr:cNvPr id="652" name="直線コネクタ 651"/>
        <xdr:cNvCxnSpPr/>
      </xdr:nvCxnSpPr>
      <xdr:spPr>
        <a:xfrm>
          <a:off x="13703300" y="1025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53" name="楕円 652"/>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142875</xdr:rowOff>
    </xdr:to>
    <xdr:cxnSp macro="">
      <xdr:nvCxnSpPr>
        <xdr:cNvPr id="654" name="直線コネクタ 653"/>
        <xdr:cNvCxnSpPr/>
      </xdr:nvCxnSpPr>
      <xdr:spPr>
        <a:xfrm>
          <a:off x="12814300" y="1021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659" name="n_1mainValue【保健センター・保健所】&#10;有形固定資産減価償却率"/>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660" name="n_2mainValue【保健センター・保健所】&#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61" name="n_3mainValue【保健センター・保健所】&#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2" name="n_4mainValue【保健センター・保健所】&#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40640</xdr:rowOff>
    </xdr:from>
    <xdr:to>
      <xdr:col>116</xdr:col>
      <xdr:colOff>114300</xdr:colOff>
      <xdr:row>56</xdr:row>
      <xdr:rowOff>142240</xdr:rowOff>
    </xdr:to>
    <xdr:sp macro="" textlink="">
      <xdr:nvSpPr>
        <xdr:cNvPr id="702" name="楕円 701"/>
        <xdr:cNvSpPr/>
      </xdr:nvSpPr>
      <xdr:spPr>
        <a:xfrm>
          <a:off x="22110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127017</xdr:rowOff>
    </xdr:from>
    <xdr:ext cx="469744" cy="259045"/>
    <xdr:sp macro="" textlink="">
      <xdr:nvSpPr>
        <xdr:cNvPr id="703" name="【保健センター・保健所】&#10;一人当たり面積該当値テキスト"/>
        <xdr:cNvSpPr txBox="1"/>
      </xdr:nvSpPr>
      <xdr:spPr>
        <a:xfrm>
          <a:off x="22199600"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40640</xdr:rowOff>
    </xdr:from>
    <xdr:to>
      <xdr:col>112</xdr:col>
      <xdr:colOff>38100</xdr:colOff>
      <xdr:row>56</xdr:row>
      <xdr:rowOff>142240</xdr:rowOff>
    </xdr:to>
    <xdr:sp macro="" textlink="">
      <xdr:nvSpPr>
        <xdr:cNvPr id="704" name="楕円 703"/>
        <xdr:cNvSpPr/>
      </xdr:nvSpPr>
      <xdr:spPr>
        <a:xfrm>
          <a:off x="2127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91440</xdr:rowOff>
    </xdr:to>
    <xdr:cxnSp macro="">
      <xdr:nvCxnSpPr>
        <xdr:cNvPr id="705" name="直線コネクタ 704"/>
        <xdr:cNvCxnSpPr/>
      </xdr:nvCxnSpPr>
      <xdr:spPr>
        <a:xfrm>
          <a:off x="21323300" y="969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706" name="楕円 705"/>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91440</xdr:rowOff>
    </xdr:from>
    <xdr:to>
      <xdr:col>111</xdr:col>
      <xdr:colOff>177800</xdr:colOff>
      <xdr:row>56</xdr:row>
      <xdr:rowOff>114300</xdr:rowOff>
    </xdr:to>
    <xdr:cxnSp macro="">
      <xdr:nvCxnSpPr>
        <xdr:cNvPr id="707" name="直線コネクタ 706"/>
        <xdr:cNvCxnSpPr/>
      </xdr:nvCxnSpPr>
      <xdr:spPr>
        <a:xfrm flipV="1">
          <a:off x="20434300" y="969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78740</xdr:rowOff>
    </xdr:from>
    <xdr:to>
      <xdr:col>102</xdr:col>
      <xdr:colOff>165100</xdr:colOff>
      <xdr:row>57</xdr:row>
      <xdr:rowOff>8890</xdr:rowOff>
    </xdr:to>
    <xdr:sp macro="" textlink="">
      <xdr:nvSpPr>
        <xdr:cNvPr id="708" name="楕円 707"/>
        <xdr:cNvSpPr/>
      </xdr:nvSpPr>
      <xdr:spPr>
        <a:xfrm>
          <a:off x="19494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114300</xdr:rowOff>
    </xdr:from>
    <xdr:to>
      <xdr:col>107</xdr:col>
      <xdr:colOff>50800</xdr:colOff>
      <xdr:row>56</xdr:row>
      <xdr:rowOff>129540</xdr:rowOff>
    </xdr:to>
    <xdr:cxnSp macro="">
      <xdr:nvCxnSpPr>
        <xdr:cNvPr id="709" name="直線コネクタ 708"/>
        <xdr:cNvCxnSpPr/>
      </xdr:nvCxnSpPr>
      <xdr:spPr>
        <a:xfrm flipV="1">
          <a:off x="19545300" y="971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93980</xdr:rowOff>
    </xdr:from>
    <xdr:to>
      <xdr:col>98</xdr:col>
      <xdr:colOff>38100</xdr:colOff>
      <xdr:row>57</xdr:row>
      <xdr:rowOff>24130</xdr:rowOff>
    </xdr:to>
    <xdr:sp macro="" textlink="">
      <xdr:nvSpPr>
        <xdr:cNvPr id="710" name="楕円 709"/>
        <xdr:cNvSpPr/>
      </xdr:nvSpPr>
      <xdr:spPr>
        <a:xfrm>
          <a:off x="18605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129540</xdr:rowOff>
    </xdr:from>
    <xdr:to>
      <xdr:col>102</xdr:col>
      <xdr:colOff>114300</xdr:colOff>
      <xdr:row>56</xdr:row>
      <xdr:rowOff>144780</xdr:rowOff>
    </xdr:to>
    <xdr:cxnSp macro="">
      <xdr:nvCxnSpPr>
        <xdr:cNvPr id="711" name="直線コネクタ 710"/>
        <xdr:cNvCxnSpPr/>
      </xdr:nvCxnSpPr>
      <xdr:spPr>
        <a:xfrm flipV="1">
          <a:off x="18656300" y="973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158767</xdr:rowOff>
    </xdr:from>
    <xdr:ext cx="469744" cy="259045"/>
    <xdr:sp macro="" textlink="">
      <xdr:nvSpPr>
        <xdr:cNvPr id="716" name="n_1mainValue【保健センター・保健所】&#10;一人当たり面積"/>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717" name="n_2mainValue【保健センター・保健所】&#10;一人当たり面積"/>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25417</xdr:rowOff>
    </xdr:from>
    <xdr:ext cx="469744" cy="259045"/>
    <xdr:sp macro="" textlink="">
      <xdr:nvSpPr>
        <xdr:cNvPr id="718" name="n_3mainValue【保健センター・保健所】&#10;一人当たり面積"/>
        <xdr:cNvSpPr txBox="1"/>
      </xdr:nvSpPr>
      <xdr:spPr>
        <a:xfrm>
          <a:off x="19310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40657</xdr:rowOff>
    </xdr:from>
    <xdr:ext cx="469744" cy="259045"/>
    <xdr:sp macro="" textlink="">
      <xdr:nvSpPr>
        <xdr:cNvPr id="719" name="n_4mainValue【保健センター・保健所】&#10;一人当たり面積"/>
        <xdr:cNvSpPr txBox="1"/>
      </xdr:nvSpPr>
      <xdr:spPr>
        <a:xfrm>
          <a:off x="18421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60" name="楕円 759"/>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761" name="【消防施設】&#10;有形固定資産減価償却率該当値テキスト"/>
        <xdr:cNvSpPr txBox="1"/>
      </xdr:nvSpPr>
      <xdr:spPr>
        <a:xfrm>
          <a:off x="16357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762" name="楕円 761"/>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81</xdr:row>
      <xdr:rowOff>160020</xdr:rowOff>
    </xdr:to>
    <xdr:cxnSp macro="">
      <xdr:nvCxnSpPr>
        <xdr:cNvPr id="763" name="直線コネクタ 762"/>
        <xdr:cNvCxnSpPr/>
      </xdr:nvCxnSpPr>
      <xdr:spPr>
        <a:xfrm>
          <a:off x="15481300" y="14032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楕円 763"/>
        <xdr:cNvSpPr/>
      </xdr:nvSpPr>
      <xdr:spPr>
        <a:xfrm>
          <a:off x="14541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32386</xdr:rowOff>
    </xdr:to>
    <xdr:cxnSp macro="">
      <xdr:nvCxnSpPr>
        <xdr:cNvPr id="765" name="直線コネクタ 764"/>
        <xdr:cNvCxnSpPr/>
      </xdr:nvCxnSpPr>
      <xdr:spPr>
        <a:xfrm flipV="1">
          <a:off x="14592300" y="140322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66" name="楕円 765"/>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41911</xdr:rowOff>
    </xdr:to>
    <xdr:cxnSp macro="">
      <xdr:nvCxnSpPr>
        <xdr:cNvPr id="767" name="直線コネクタ 766"/>
        <xdr:cNvCxnSpPr/>
      </xdr:nvCxnSpPr>
      <xdr:spPr>
        <a:xfrm flipV="1">
          <a:off x="13703300" y="14091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768" name="楕円 767"/>
        <xdr:cNvSpPr/>
      </xdr:nvSpPr>
      <xdr:spPr>
        <a:xfrm>
          <a:off x="1276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82</xdr:row>
      <xdr:rowOff>41911</xdr:rowOff>
    </xdr:to>
    <xdr:cxnSp macro="">
      <xdr:nvCxnSpPr>
        <xdr:cNvPr id="769" name="直線コネクタ 768"/>
        <xdr:cNvCxnSpPr/>
      </xdr:nvCxnSpPr>
      <xdr:spPr>
        <a:xfrm>
          <a:off x="12814300" y="140169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774"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75" name="n_2main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6" name="n_3mainValue【消防施設】&#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77" name="n_4mainValue【消防施設】&#10;有形固定資産減価償却率"/>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165281</xdr:rowOff>
    </xdr:from>
    <xdr:to>
      <xdr:col>116</xdr:col>
      <xdr:colOff>114300</xdr:colOff>
      <xdr:row>82</xdr:row>
      <xdr:rowOff>95431</xdr:rowOff>
    </xdr:to>
    <xdr:sp macro="" textlink="">
      <xdr:nvSpPr>
        <xdr:cNvPr id="819" name="楕円 818"/>
        <xdr:cNvSpPr/>
      </xdr:nvSpPr>
      <xdr:spPr>
        <a:xfrm>
          <a:off x="22110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16708</xdr:rowOff>
    </xdr:from>
    <xdr:ext cx="469744" cy="259045"/>
    <xdr:sp macro="" textlink="">
      <xdr:nvSpPr>
        <xdr:cNvPr id="820" name="【消防施設】&#10;一人当たり面積該当値テキスト"/>
        <xdr:cNvSpPr txBox="1"/>
      </xdr:nvSpPr>
      <xdr:spPr>
        <a:xfrm>
          <a:off x="22199600" y="139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363</xdr:rowOff>
    </xdr:from>
    <xdr:to>
      <xdr:col>112</xdr:col>
      <xdr:colOff>38100</xdr:colOff>
      <xdr:row>82</xdr:row>
      <xdr:rowOff>101963</xdr:rowOff>
    </xdr:to>
    <xdr:sp macro="" textlink="">
      <xdr:nvSpPr>
        <xdr:cNvPr id="821" name="楕円 820"/>
        <xdr:cNvSpPr/>
      </xdr:nvSpPr>
      <xdr:spPr>
        <a:xfrm>
          <a:off x="21272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44631</xdr:rowOff>
    </xdr:from>
    <xdr:to>
      <xdr:col>116</xdr:col>
      <xdr:colOff>63500</xdr:colOff>
      <xdr:row>82</xdr:row>
      <xdr:rowOff>51163</xdr:rowOff>
    </xdr:to>
    <xdr:cxnSp macro="">
      <xdr:nvCxnSpPr>
        <xdr:cNvPr id="822" name="直線コネクタ 821"/>
        <xdr:cNvCxnSpPr/>
      </xdr:nvCxnSpPr>
      <xdr:spPr>
        <a:xfrm flipV="1">
          <a:off x="21323300" y="141035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59145</xdr:rowOff>
    </xdr:from>
    <xdr:to>
      <xdr:col>107</xdr:col>
      <xdr:colOff>101600</xdr:colOff>
      <xdr:row>82</xdr:row>
      <xdr:rowOff>160745</xdr:rowOff>
    </xdr:to>
    <xdr:sp macro="" textlink="">
      <xdr:nvSpPr>
        <xdr:cNvPr id="823" name="楕円 822"/>
        <xdr:cNvSpPr/>
      </xdr:nvSpPr>
      <xdr:spPr>
        <a:xfrm>
          <a:off x="20383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51163</xdr:rowOff>
    </xdr:from>
    <xdr:to>
      <xdr:col>111</xdr:col>
      <xdr:colOff>177800</xdr:colOff>
      <xdr:row>82</xdr:row>
      <xdr:rowOff>109945</xdr:rowOff>
    </xdr:to>
    <xdr:cxnSp macro="">
      <xdr:nvCxnSpPr>
        <xdr:cNvPr id="824" name="直線コネクタ 823"/>
        <xdr:cNvCxnSpPr/>
      </xdr:nvCxnSpPr>
      <xdr:spPr>
        <a:xfrm flipV="1">
          <a:off x="20434300" y="141100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111398</xdr:rowOff>
    </xdr:from>
    <xdr:to>
      <xdr:col>102</xdr:col>
      <xdr:colOff>165100</xdr:colOff>
      <xdr:row>83</xdr:row>
      <xdr:rowOff>41548</xdr:rowOff>
    </xdr:to>
    <xdr:sp macro="" textlink="">
      <xdr:nvSpPr>
        <xdr:cNvPr id="825" name="楕円 824"/>
        <xdr:cNvSpPr/>
      </xdr:nvSpPr>
      <xdr:spPr>
        <a:xfrm>
          <a:off x="19494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109945</xdr:rowOff>
    </xdr:from>
    <xdr:to>
      <xdr:col>107</xdr:col>
      <xdr:colOff>50800</xdr:colOff>
      <xdr:row>82</xdr:row>
      <xdr:rowOff>162198</xdr:rowOff>
    </xdr:to>
    <xdr:cxnSp macro="">
      <xdr:nvCxnSpPr>
        <xdr:cNvPr id="826" name="直線コネクタ 825"/>
        <xdr:cNvCxnSpPr/>
      </xdr:nvCxnSpPr>
      <xdr:spPr>
        <a:xfrm flipV="1">
          <a:off x="19545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827" name="楕円 826"/>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162198</xdr:rowOff>
    </xdr:to>
    <xdr:cxnSp macro="">
      <xdr:nvCxnSpPr>
        <xdr:cNvPr id="828" name="直線コネクタ 827"/>
        <xdr:cNvCxnSpPr/>
      </xdr:nvCxnSpPr>
      <xdr:spPr>
        <a:xfrm>
          <a:off x="18656300" y="14064343"/>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118490</xdr:rowOff>
    </xdr:from>
    <xdr:ext cx="469744" cy="259045"/>
    <xdr:sp macro="" textlink="">
      <xdr:nvSpPr>
        <xdr:cNvPr id="833" name="n_1mainValue【消防施設】&#10;一人当たり面積"/>
        <xdr:cNvSpPr txBox="1"/>
      </xdr:nvSpPr>
      <xdr:spPr>
        <a:xfrm>
          <a:off x="210757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5822</xdr:rowOff>
    </xdr:from>
    <xdr:ext cx="469744" cy="259045"/>
    <xdr:sp macro="" textlink="">
      <xdr:nvSpPr>
        <xdr:cNvPr id="834" name="n_2mainValue【消防施設】&#10;一人当たり面積"/>
        <xdr:cNvSpPr txBox="1"/>
      </xdr:nvSpPr>
      <xdr:spPr>
        <a:xfrm>
          <a:off x="20199427" y="138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58075</xdr:rowOff>
    </xdr:from>
    <xdr:ext cx="469744" cy="259045"/>
    <xdr:sp macro="" textlink="">
      <xdr:nvSpPr>
        <xdr:cNvPr id="835" name="n_3mainValue【消防施設】&#10;一人当たり面積"/>
        <xdr:cNvSpPr txBox="1"/>
      </xdr:nvSpPr>
      <xdr:spPr>
        <a:xfrm>
          <a:off x="19310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836" name="n_4mainValue【消防施設】&#10;一人当たり面積"/>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78" name="楕円 877"/>
        <xdr:cNvSpPr/>
      </xdr:nvSpPr>
      <xdr:spPr>
        <a:xfrm>
          <a:off x="16268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141350</xdr:rowOff>
    </xdr:from>
    <xdr:ext cx="405111" cy="259045"/>
    <xdr:sp macro="" textlink="">
      <xdr:nvSpPr>
        <xdr:cNvPr id="879" name="【庁舎】&#10;有形固定資産減価償却率該当値テキスト"/>
        <xdr:cNvSpPr txBox="1"/>
      </xdr:nvSpPr>
      <xdr:spPr>
        <a:xfrm>
          <a:off x="16357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80" name="楕円 879"/>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23949</xdr:rowOff>
    </xdr:to>
    <xdr:cxnSp macro="">
      <xdr:nvCxnSpPr>
        <xdr:cNvPr id="881" name="直線コネクタ 880"/>
        <xdr:cNvCxnSpPr/>
      </xdr:nvCxnSpPr>
      <xdr:spPr>
        <a:xfrm flipV="1">
          <a:off x="15481300" y="178286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82" name="楕円 881"/>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23949</xdr:rowOff>
    </xdr:to>
    <xdr:cxnSp macro="">
      <xdr:nvCxnSpPr>
        <xdr:cNvPr id="883" name="直線コネクタ 882"/>
        <xdr:cNvCxnSpPr/>
      </xdr:nvCxnSpPr>
      <xdr:spPr>
        <a:xfrm>
          <a:off x="14592300" y="178269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884" name="楕円 883"/>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46808</xdr:rowOff>
    </xdr:to>
    <xdr:cxnSp macro="">
      <xdr:nvCxnSpPr>
        <xdr:cNvPr id="885" name="直線コネクタ 884"/>
        <xdr:cNvCxnSpPr/>
      </xdr:nvCxnSpPr>
      <xdr:spPr>
        <a:xfrm flipV="1">
          <a:off x="13703300" y="178269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86" name="楕円 885"/>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46808</xdr:rowOff>
    </xdr:to>
    <xdr:cxnSp macro="">
      <xdr:nvCxnSpPr>
        <xdr:cNvPr id="887" name="直線コネクタ 886"/>
        <xdr:cNvCxnSpPr/>
      </xdr:nvCxnSpPr>
      <xdr:spPr>
        <a:xfrm>
          <a:off x="12814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9"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65876</xdr:rowOff>
    </xdr:from>
    <xdr:ext cx="405111" cy="259045"/>
    <xdr:sp macro="" textlink="">
      <xdr:nvSpPr>
        <xdr:cNvPr id="892" name="n_1mainValue【庁舎】&#10;有形固定資産減価償却率"/>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93" name="n_2main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88735</xdr:rowOff>
    </xdr:from>
    <xdr:ext cx="405111" cy="259045"/>
    <xdr:sp macro="" textlink="">
      <xdr:nvSpPr>
        <xdr:cNvPr id="894" name="n_3mainValue【庁舎】&#10;有形固定資産減価償却率"/>
        <xdr:cNvSpPr txBox="1"/>
      </xdr:nvSpPr>
      <xdr:spPr>
        <a:xfrm>
          <a:off x="13500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935" name="楕円 934"/>
        <xdr:cNvSpPr/>
      </xdr:nvSpPr>
      <xdr:spPr>
        <a:xfrm>
          <a:off x="22110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936" name="【庁舎】&#10;一人当たり面積該当値テキスト"/>
        <xdr:cNvSpPr txBox="1"/>
      </xdr:nvSpPr>
      <xdr:spPr>
        <a:xfrm>
          <a:off x="22199600"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141605</xdr:rowOff>
    </xdr:from>
    <xdr:to>
      <xdr:col>112</xdr:col>
      <xdr:colOff>38100</xdr:colOff>
      <xdr:row>104</xdr:row>
      <xdr:rowOff>71755</xdr:rowOff>
    </xdr:to>
    <xdr:sp macro="" textlink="">
      <xdr:nvSpPr>
        <xdr:cNvPr id="937" name="楕円 936"/>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20955</xdr:rowOff>
    </xdr:to>
    <xdr:cxnSp macro="">
      <xdr:nvCxnSpPr>
        <xdr:cNvPr id="938" name="直線コネクタ 937"/>
        <xdr:cNvCxnSpPr/>
      </xdr:nvCxnSpPr>
      <xdr:spPr>
        <a:xfrm flipV="1">
          <a:off x="21323300" y="17846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154939</xdr:rowOff>
    </xdr:from>
    <xdr:to>
      <xdr:col>107</xdr:col>
      <xdr:colOff>101600</xdr:colOff>
      <xdr:row>104</xdr:row>
      <xdr:rowOff>85089</xdr:rowOff>
    </xdr:to>
    <xdr:sp macro="" textlink="">
      <xdr:nvSpPr>
        <xdr:cNvPr id="939" name="楕円 938"/>
        <xdr:cNvSpPr/>
      </xdr:nvSpPr>
      <xdr:spPr>
        <a:xfrm>
          <a:off x="2038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20955</xdr:rowOff>
    </xdr:from>
    <xdr:to>
      <xdr:col>111</xdr:col>
      <xdr:colOff>177800</xdr:colOff>
      <xdr:row>104</xdr:row>
      <xdr:rowOff>34289</xdr:rowOff>
    </xdr:to>
    <xdr:cxnSp macro="">
      <xdr:nvCxnSpPr>
        <xdr:cNvPr id="940" name="直線コネクタ 939"/>
        <xdr:cNvCxnSpPr/>
      </xdr:nvCxnSpPr>
      <xdr:spPr>
        <a:xfrm flipV="1">
          <a:off x="20434300" y="178517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941" name="楕円 940"/>
        <xdr:cNvSpPr/>
      </xdr:nvSpPr>
      <xdr:spPr>
        <a:xfrm>
          <a:off x="19494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102870</xdr:rowOff>
    </xdr:from>
    <xdr:to>
      <xdr:col>107</xdr:col>
      <xdr:colOff>50800</xdr:colOff>
      <xdr:row>104</xdr:row>
      <xdr:rowOff>34289</xdr:rowOff>
    </xdr:to>
    <xdr:cxnSp macro="">
      <xdr:nvCxnSpPr>
        <xdr:cNvPr id="942" name="直線コネクタ 941"/>
        <xdr:cNvCxnSpPr/>
      </xdr:nvCxnSpPr>
      <xdr:spPr>
        <a:xfrm>
          <a:off x="19545300" y="177622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76836</xdr:rowOff>
    </xdr:from>
    <xdr:to>
      <xdr:col>98</xdr:col>
      <xdr:colOff>38100</xdr:colOff>
      <xdr:row>104</xdr:row>
      <xdr:rowOff>6986</xdr:rowOff>
    </xdr:to>
    <xdr:sp macro="" textlink="">
      <xdr:nvSpPr>
        <xdr:cNvPr id="943" name="楕円 942"/>
        <xdr:cNvSpPr/>
      </xdr:nvSpPr>
      <xdr:spPr>
        <a:xfrm>
          <a:off x="18605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102870</xdr:rowOff>
    </xdr:from>
    <xdr:to>
      <xdr:col>102</xdr:col>
      <xdr:colOff>114300</xdr:colOff>
      <xdr:row>103</xdr:row>
      <xdr:rowOff>127636</xdr:rowOff>
    </xdr:to>
    <xdr:cxnSp macro="">
      <xdr:nvCxnSpPr>
        <xdr:cNvPr id="944" name="直線コネクタ 943"/>
        <xdr:cNvCxnSpPr/>
      </xdr:nvCxnSpPr>
      <xdr:spPr>
        <a:xfrm flipV="1">
          <a:off x="18656300" y="177622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88282</xdr:rowOff>
    </xdr:from>
    <xdr:ext cx="469744" cy="259045"/>
    <xdr:sp macro="" textlink="">
      <xdr:nvSpPr>
        <xdr:cNvPr id="949" name="n_1mainValue【庁舎】&#10;一人当たり面積"/>
        <xdr:cNvSpPr txBox="1"/>
      </xdr:nvSpPr>
      <xdr:spPr>
        <a:xfrm>
          <a:off x="210757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101616</xdr:rowOff>
    </xdr:from>
    <xdr:ext cx="469744" cy="259045"/>
    <xdr:sp macro="" textlink="">
      <xdr:nvSpPr>
        <xdr:cNvPr id="950" name="n_2mainValue【庁舎】&#10;一人当たり面積"/>
        <xdr:cNvSpPr txBox="1"/>
      </xdr:nvSpPr>
      <xdr:spPr>
        <a:xfrm>
          <a:off x="20199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951" name="n_3mainValue【庁舎】&#10;一人当たり面積"/>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23513</xdr:rowOff>
    </xdr:from>
    <xdr:ext cx="469744" cy="259045"/>
    <xdr:sp macro="" textlink="">
      <xdr:nvSpPr>
        <xdr:cNvPr id="952" name="n_4mainValue【庁舎】&#10;一人当たり面積"/>
        <xdr:cNvSpPr txBox="1"/>
      </xdr:nvSpPr>
      <xdr:spPr>
        <a:xfrm>
          <a:off x="184214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類似団体と比較して特に有形固定資産減価償却率が高い施設は，体育館・プールであり，プールについては，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％近くが耐用年限を経過しており，体育館については昭和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年前後に建築された施設が多いことから特に償却率が高くなっている。また，類似団体と比較し低い施設である市民会館は，平成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年度に建設した三次市民ホールが比較的新しいため償却率が低くなっている。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一人当たり面積については，類似団体と比較してほとんどの施設において高い数値となっている。本市は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市町村が合併したことに伴い機能の重複した施設が依然として多く，人口規模の割には多くの公共施設が配置され，類似団体よりも資産保有量が多くなっていることが要因である。また，令和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末と比較して施設の長寿命化に伴う資産の増加と人口減少の影響により，住民一人当たりの資産はさらに増加している。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公共施設等総合管理計画に基づき適正な資産規模を目指し，新規整備の抑制や施設の廃止・集約化・複合化など資産保有量の減少に取り組む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2092_&#19977;&#27425;&#24066;_2022(2&#22238;&#30446;)&#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51.9</v>
          </cell>
          <cell r="BX51">
            <v>52.8</v>
          </cell>
          <cell r="CF51">
            <v>44</v>
          </cell>
          <cell r="CN51">
            <v>30.1</v>
          </cell>
          <cell r="CV51">
            <v>23</v>
          </cell>
        </row>
        <row r="53">
          <cell r="BP53">
            <v>60.6</v>
          </cell>
          <cell r="BX53">
            <v>62</v>
          </cell>
          <cell r="CF53">
            <v>63.1</v>
          </cell>
          <cell r="CN53">
            <v>63.9</v>
          </cell>
          <cell r="CV53">
            <v>65.099999999999994</v>
          </cell>
        </row>
        <row r="55">
          <cell r="AN55" t="str">
            <v>類似団体内平均値</v>
          </cell>
          <cell r="BP55">
            <v>25.4</v>
          </cell>
          <cell r="BX55">
            <v>23</v>
          </cell>
          <cell r="CF55">
            <v>28</v>
          </cell>
          <cell r="CN55">
            <v>19.2</v>
          </cell>
          <cell r="CV55">
            <v>4</v>
          </cell>
        </row>
        <row r="57">
          <cell r="BP57">
            <v>60</v>
          </cell>
          <cell r="BX57">
            <v>60.6</v>
          </cell>
          <cell r="CF57">
            <v>62.3</v>
          </cell>
          <cell r="CN57">
            <v>62.2</v>
          </cell>
          <cell r="CV57">
            <v>63.5</v>
          </cell>
        </row>
        <row r="72">
          <cell r="BP72" t="str">
            <v>H30</v>
          </cell>
          <cell r="BX72" t="str">
            <v>R01</v>
          </cell>
          <cell r="CF72" t="str">
            <v>R02</v>
          </cell>
          <cell r="CN72" t="str">
            <v>R03</v>
          </cell>
          <cell r="CV72" t="str">
            <v>R04</v>
          </cell>
        </row>
        <row r="73">
          <cell r="AN73" t="str">
            <v>当該団体値</v>
          </cell>
          <cell r="BP73">
            <v>51.9</v>
          </cell>
          <cell r="BX73">
            <v>52.8</v>
          </cell>
          <cell r="CF73">
            <v>44</v>
          </cell>
          <cell r="CN73">
            <v>30.1</v>
          </cell>
          <cell r="CV73">
            <v>23</v>
          </cell>
        </row>
        <row r="75">
          <cell r="BP75">
            <v>7</v>
          </cell>
          <cell r="BX75">
            <v>7</v>
          </cell>
          <cell r="CF75">
            <v>6.4</v>
          </cell>
          <cell r="CN75">
            <v>6.7</v>
          </cell>
          <cell r="CV75">
            <v>7</v>
          </cell>
        </row>
        <row r="77">
          <cell r="AN77" t="str">
            <v>類似団体内平均値</v>
          </cell>
          <cell r="BP77">
            <v>25.4</v>
          </cell>
          <cell r="BX77">
            <v>23</v>
          </cell>
          <cell r="CF77">
            <v>28</v>
          </cell>
          <cell r="CN77">
            <v>19.2</v>
          </cell>
          <cell r="CV77">
            <v>4</v>
          </cell>
        </row>
        <row r="79">
          <cell r="BP79">
            <v>7.8</v>
          </cell>
          <cell r="BX79">
            <v>7.7</v>
          </cell>
          <cell r="CF79">
            <v>7.5</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40990555</v>
      </c>
      <c r="BO4" s="436"/>
      <c r="BP4" s="436"/>
      <c r="BQ4" s="436"/>
      <c r="BR4" s="436"/>
      <c r="BS4" s="436"/>
      <c r="BT4" s="436"/>
      <c r="BU4" s="437"/>
      <c r="BV4" s="435">
        <v>41368190</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4.8</v>
      </c>
      <c r="CU4" s="576"/>
      <c r="CV4" s="576"/>
      <c r="CW4" s="576"/>
      <c r="CX4" s="576"/>
      <c r="CY4" s="576"/>
      <c r="CZ4" s="576"/>
      <c r="DA4" s="577"/>
      <c r="DB4" s="575">
        <v>5.8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39400236</v>
      </c>
      <c r="BO5" s="407"/>
      <c r="BP5" s="407"/>
      <c r="BQ5" s="407"/>
      <c r="BR5" s="407"/>
      <c r="BS5" s="407"/>
      <c r="BT5" s="407"/>
      <c r="BU5" s="408"/>
      <c r="BV5" s="406">
        <v>39669071</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98.4</v>
      </c>
      <c r="CU5" s="404"/>
      <c r="CV5" s="404"/>
      <c r="CW5" s="404"/>
      <c r="CX5" s="404"/>
      <c r="CY5" s="404"/>
      <c r="CZ5" s="404"/>
      <c r="DA5" s="405"/>
      <c r="DB5" s="403">
        <v>94</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1590319</v>
      </c>
      <c r="BO6" s="407"/>
      <c r="BP6" s="407"/>
      <c r="BQ6" s="407"/>
      <c r="BR6" s="407"/>
      <c r="BS6" s="407"/>
      <c r="BT6" s="407"/>
      <c r="BU6" s="408"/>
      <c r="BV6" s="406">
        <v>1699119</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99.5</v>
      </c>
      <c r="CU6" s="550"/>
      <c r="CV6" s="550"/>
      <c r="CW6" s="550"/>
      <c r="CX6" s="550"/>
      <c r="CY6" s="550"/>
      <c r="CZ6" s="550"/>
      <c r="DA6" s="551"/>
      <c r="DB6" s="549">
        <v>96.8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521462</v>
      </c>
      <c r="BO7" s="407"/>
      <c r="BP7" s="407"/>
      <c r="BQ7" s="407"/>
      <c r="BR7" s="407"/>
      <c r="BS7" s="407"/>
      <c r="BT7" s="407"/>
      <c r="BU7" s="408"/>
      <c r="BV7" s="406">
        <v>388598</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22059723</v>
      </c>
      <c r="CU7" s="407"/>
      <c r="CV7" s="407"/>
      <c r="CW7" s="407"/>
      <c r="CX7" s="407"/>
      <c r="CY7" s="407"/>
      <c r="CZ7" s="407"/>
      <c r="DA7" s="408"/>
      <c r="DB7" s="406">
        <v>22597019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96</v>
      </c>
      <c r="AV8" s="465"/>
      <c r="AW8" s="465"/>
      <c r="AX8" s="465"/>
      <c r="AY8" s="420" t="s">
        <v>111</v>
      </c>
      <c r="AZ8" s="421"/>
      <c r="BA8" s="421"/>
      <c r="BB8" s="421"/>
      <c r="BC8" s="421"/>
      <c r="BD8" s="421"/>
      <c r="BE8" s="421"/>
      <c r="BF8" s="421"/>
      <c r="BG8" s="421"/>
      <c r="BH8" s="421"/>
      <c r="BI8" s="421"/>
      <c r="BJ8" s="421"/>
      <c r="BK8" s="421"/>
      <c r="BL8" s="421"/>
      <c r="BM8" s="422"/>
      <c r="BN8" s="406">
        <v>1068857</v>
      </c>
      <c r="BO8" s="407"/>
      <c r="BP8" s="407"/>
      <c r="BQ8" s="407"/>
      <c r="BR8" s="407"/>
      <c r="BS8" s="407"/>
      <c r="BT8" s="407"/>
      <c r="BU8" s="408"/>
      <c r="BV8" s="406">
        <v>1310521</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0.33</v>
      </c>
      <c r="CU8" s="510"/>
      <c r="CV8" s="510"/>
      <c r="CW8" s="510"/>
      <c r="CX8" s="510"/>
      <c r="CY8" s="510"/>
      <c r="CZ8" s="510"/>
      <c r="DA8" s="511"/>
      <c r="DB8" s="509">
        <v>0.34</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50681</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-241664</v>
      </c>
      <c r="BO9" s="407"/>
      <c r="BP9" s="407"/>
      <c r="BQ9" s="407"/>
      <c r="BR9" s="407"/>
      <c r="BS9" s="407"/>
      <c r="BT9" s="407"/>
      <c r="BU9" s="408"/>
      <c r="BV9" s="406">
        <v>609894</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20.7</v>
      </c>
      <c r="CU9" s="404"/>
      <c r="CV9" s="404"/>
      <c r="CW9" s="404"/>
      <c r="CX9" s="404"/>
      <c r="CY9" s="404"/>
      <c r="CZ9" s="404"/>
      <c r="DA9" s="405"/>
      <c r="DB9" s="403">
        <v>20.8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53615</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122975</v>
      </c>
      <c r="BO10" s="407"/>
      <c r="BP10" s="407"/>
      <c r="BQ10" s="407"/>
      <c r="BR10" s="407"/>
      <c r="BS10" s="407"/>
      <c r="BT10" s="407"/>
      <c r="BU10" s="408"/>
      <c r="BV10" s="406">
        <v>2162</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122</v>
      </c>
      <c r="AV11" s="465"/>
      <c r="AW11" s="465"/>
      <c r="AX11" s="465"/>
      <c r="AY11" s="420" t="s">
        <v>128</v>
      </c>
      <c r="AZ11" s="421"/>
      <c r="BA11" s="421"/>
      <c r="BB11" s="421"/>
      <c r="BC11" s="421"/>
      <c r="BD11" s="421"/>
      <c r="BE11" s="421"/>
      <c r="BF11" s="421"/>
      <c r="BG11" s="421"/>
      <c r="BH11" s="421"/>
      <c r="BI11" s="421"/>
      <c r="BJ11" s="421"/>
      <c r="BK11" s="421"/>
      <c r="BL11" s="421"/>
      <c r="BM11" s="422"/>
      <c r="BN11" s="406">
        <v>788111</v>
      </c>
      <c r="BO11" s="407"/>
      <c r="BP11" s="407"/>
      <c r="BQ11" s="407"/>
      <c r="BR11" s="407"/>
      <c r="BS11" s="407"/>
      <c r="BT11" s="407"/>
      <c r="BU11" s="408"/>
      <c r="BV11" s="406">
        <v>1000416</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49557</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140</v>
      </c>
      <c r="CU12" s="510"/>
      <c r="CV12" s="510"/>
      <c r="CW12" s="510"/>
      <c r="CX12" s="510"/>
      <c r="CY12" s="510"/>
      <c r="CZ12" s="510"/>
      <c r="DA12" s="511"/>
      <c r="DB12" s="509" t="s">
        <v>141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142</v>
      </c>
      <c r="N13" s="491"/>
      <c r="O13" s="491"/>
      <c r="P13" s="491"/>
      <c r="Q13" s="492"/>
      <c r="R13" s="493">
        <v>48860</v>
      </c>
      <c r="S13" s="494"/>
      <c r="T13" s="494"/>
      <c r="U13" s="494"/>
      <c r="V13" s="495"/>
      <c r="W13" s="496" t="s">
        <v>143</v>
      </c>
      <c r="X13" s="392"/>
      <c r="Y13" s="392"/>
      <c r="Z13" s="392"/>
      <c r="AA13" s="392"/>
      <c r="AB13" s="393"/>
      <c r="AC13" s="359">
        <v>2628</v>
      </c>
      <c r="AD13" s="360"/>
      <c r="AE13" s="360"/>
      <c r="AF13" s="360"/>
      <c r="AG13" s="361"/>
      <c r="AH13" s="359">
        <v>3085</v>
      </c>
      <c r="AI13" s="360"/>
      <c r="AJ13" s="360"/>
      <c r="AK13" s="360"/>
      <c r="AL13" s="419"/>
      <c r="AM13" s="463" t="s">
        <v>144</v>
      </c>
      <c r="AN13" s="363"/>
      <c r="AO13" s="363"/>
      <c r="AP13" s="363"/>
      <c r="AQ13" s="363"/>
      <c r="AR13" s="363"/>
      <c r="AS13" s="363"/>
      <c r="AT13" s="364"/>
      <c r="AU13" s="464" t="s">
        <v>137</v>
      </c>
      <c r="AV13" s="465"/>
      <c r="AW13" s="465"/>
      <c r="AX13" s="465"/>
      <c r="AY13" s="420" t="s">
        <v>145</v>
      </c>
      <c r="AZ13" s="421"/>
      <c r="BA13" s="421"/>
      <c r="BB13" s="421"/>
      <c r="BC13" s="421"/>
      <c r="BD13" s="421"/>
      <c r="BE13" s="421"/>
      <c r="BF13" s="421"/>
      <c r="BG13" s="421"/>
      <c r="BH13" s="421"/>
      <c r="BI13" s="421"/>
      <c r="BJ13" s="421"/>
      <c r="BK13" s="421"/>
      <c r="BL13" s="421"/>
      <c r="BM13" s="422"/>
      <c r="BN13" s="406">
        <v>669422</v>
      </c>
      <c r="BO13" s="407"/>
      <c r="BP13" s="407"/>
      <c r="BQ13" s="407"/>
      <c r="BR13" s="407"/>
      <c r="BS13" s="407"/>
      <c r="BT13" s="407"/>
      <c r="BU13" s="408"/>
      <c r="BV13" s="406">
        <v>1612472</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7</v>
      </c>
      <c r="CU13" s="404"/>
      <c r="CV13" s="404"/>
      <c r="CW13" s="404"/>
      <c r="CX13" s="404"/>
      <c r="CY13" s="404"/>
      <c r="CZ13" s="404"/>
      <c r="DA13" s="405"/>
      <c r="DB13" s="403">
        <v>6.7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147</v>
      </c>
      <c r="M14" s="533"/>
      <c r="N14" s="533"/>
      <c r="O14" s="533"/>
      <c r="P14" s="533"/>
      <c r="Q14" s="534"/>
      <c r="R14" s="493">
        <v>50398</v>
      </c>
      <c r="S14" s="494"/>
      <c r="T14" s="494"/>
      <c r="U14" s="494"/>
      <c r="V14" s="495"/>
      <c r="W14" s="497"/>
      <c r="X14" s="395"/>
      <c r="Y14" s="395"/>
      <c r="Z14" s="395"/>
      <c r="AA14" s="395"/>
      <c r="AB14" s="396"/>
      <c r="AC14" s="486">
        <v>11.1</v>
      </c>
      <c r="AD14" s="487"/>
      <c r="AE14" s="487"/>
      <c r="AF14" s="487"/>
      <c r="AG14" s="488"/>
      <c r="AH14" s="486">
        <v>12.2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v>23</v>
      </c>
      <c r="CU14" s="504"/>
      <c r="CV14" s="504"/>
      <c r="CW14" s="504"/>
      <c r="CX14" s="504"/>
      <c r="CY14" s="504"/>
      <c r="CZ14" s="504"/>
      <c r="DA14" s="505"/>
      <c r="DB14" s="503">
        <v>30.1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149</v>
      </c>
      <c r="N15" s="491"/>
      <c r="O15" s="491"/>
      <c r="P15" s="491"/>
      <c r="Q15" s="492"/>
      <c r="R15" s="493">
        <v>49761</v>
      </c>
      <c r="S15" s="494"/>
      <c r="T15" s="494"/>
      <c r="U15" s="494"/>
      <c r="V15" s="495"/>
      <c r="W15" s="496" t="s">
        <v>150</v>
      </c>
      <c r="X15" s="392"/>
      <c r="Y15" s="392"/>
      <c r="Z15" s="392"/>
      <c r="AA15" s="392"/>
      <c r="AB15" s="393"/>
      <c r="AC15" s="359">
        <v>5195</v>
      </c>
      <c r="AD15" s="360"/>
      <c r="AE15" s="360"/>
      <c r="AF15" s="360"/>
      <c r="AG15" s="361"/>
      <c r="AH15" s="359">
        <v>5727</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6721289</v>
      </c>
      <c r="BO15" s="436"/>
      <c r="BP15" s="436"/>
      <c r="BQ15" s="436"/>
      <c r="BR15" s="436"/>
      <c r="BS15" s="436"/>
      <c r="BT15" s="436"/>
      <c r="BU15" s="437"/>
      <c r="BV15" s="435">
        <v>6551355</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22</v>
      </c>
      <c r="AD16" s="487"/>
      <c r="AE16" s="487"/>
      <c r="AF16" s="487"/>
      <c r="AG16" s="488"/>
      <c r="AH16" s="486">
        <v>22.7</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20135005</v>
      </c>
      <c r="BO16" s="407"/>
      <c r="BP16" s="407"/>
      <c r="BQ16" s="407"/>
      <c r="BR16" s="407"/>
      <c r="BS16" s="407"/>
      <c r="BT16" s="407"/>
      <c r="BU16" s="408"/>
      <c r="BV16" s="406">
        <v>20094966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15816</v>
      </c>
      <c r="AD17" s="360"/>
      <c r="AE17" s="360"/>
      <c r="AF17" s="360"/>
      <c r="AG17" s="361"/>
      <c r="AH17" s="359">
        <v>16409</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8396335</v>
      </c>
      <c r="BO17" s="407"/>
      <c r="BP17" s="407"/>
      <c r="BQ17" s="407"/>
      <c r="BR17" s="407"/>
      <c r="BS17" s="407"/>
      <c r="BT17" s="407"/>
      <c r="BU17" s="408"/>
      <c r="BV17" s="406">
        <v>8184414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160</v>
      </c>
      <c r="C18" s="457"/>
      <c r="D18" s="457"/>
      <c r="E18" s="458"/>
      <c r="F18" s="458"/>
      <c r="G18" s="458"/>
      <c r="H18" s="458"/>
      <c r="I18" s="458"/>
      <c r="J18" s="458"/>
      <c r="K18" s="458"/>
      <c r="L18" s="459">
        <v>778.18</v>
      </c>
      <c r="M18" s="459"/>
      <c r="N18" s="459"/>
      <c r="O18" s="459"/>
      <c r="P18" s="459"/>
      <c r="Q18" s="459"/>
      <c r="R18" s="460"/>
      <c r="S18" s="460"/>
      <c r="T18" s="460"/>
      <c r="U18" s="460"/>
      <c r="V18" s="461"/>
      <c r="W18" s="477"/>
      <c r="X18" s="478"/>
      <c r="Y18" s="478"/>
      <c r="Z18" s="478"/>
      <c r="AA18" s="478"/>
      <c r="AB18" s="502"/>
      <c r="AC18" s="376">
        <v>66.900000000000006</v>
      </c>
      <c r="AD18" s="377"/>
      <c r="AE18" s="377"/>
      <c r="AF18" s="377"/>
      <c r="AG18" s="462"/>
      <c r="AH18" s="376">
        <v>65.099999999999994</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21900355</v>
      </c>
      <c r="BO18" s="407"/>
      <c r="BP18" s="407"/>
      <c r="BQ18" s="407"/>
      <c r="BR18" s="407"/>
      <c r="BS18" s="407"/>
      <c r="BT18" s="407"/>
      <c r="BU18" s="408"/>
      <c r="BV18" s="406">
        <v>21480472</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162</v>
      </c>
      <c r="C19" s="457"/>
      <c r="D19" s="457"/>
      <c r="E19" s="458"/>
      <c r="F19" s="458"/>
      <c r="G19" s="458"/>
      <c r="H19" s="458"/>
      <c r="I19" s="458"/>
      <c r="J19" s="458"/>
      <c r="K19" s="458"/>
      <c r="L19" s="466">
        <v>65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27635950</v>
      </c>
      <c r="BO19" s="407"/>
      <c r="BP19" s="407"/>
      <c r="BQ19" s="407"/>
      <c r="BR19" s="407"/>
      <c r="BS19" s="407"/>
      <c r="BT19" s="407"/>
      <c r="BU19" s="408"/>
      <c r="BV19" s="406">
        <v>27343363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164</v>
      </c>
      <c r="C20" s="457"/>
      <c r="D20" s="457"/>
      <c r="E20" s="458"/>
      <c r="F20" s="458"/>
      <c r="G20" s="458"/>
      <c r="H20" s="458"/>
      <c r="I20" s="458"/>
      <c r="J20" s="458"/>
      <c r="K20" s="458"/>
      <c r="L20" s="466">
        <v>21377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44396350</v>
      </c>
      <c r="BO22" s="436"/>
      <c r="BP22" s="436"/>
      <c r="BQ22" s="436"/>
      <c r="BR22" s="436"/>
      <c r="BS22" s="436"/>
      <c r="BT22" s="436"/>
      <c r="BU22" s="437"/>
      <c r="BV22" s="435">
        <v>45798603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35401701</v>
      </c>
      <c r="BO23" s="407"/>
      <c r="BP23" s="407"/>
      <c r="BQ23" s="407"/>
      <c r="BR23" s="407"/>
      <c r="BS23" s="407"/>
      <c r="BT23" s="407"/>
      <c r="BU23" s="408"/>
      <c r="BV23" s="406">
        <v>37055182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174</v>
      </c>
      <c r="F24" s="363"/>
      <c r="G24" s="363"/>
      <c r="H24" s="363"/>
      <c r="I24" s="363"/>
      <c r="J24" s="363"/>
      <c r="K24" s="364"/>
      <c r="L24" s="359">
        <v>1</v>
      </c>
      <c r="M24" s="360"/>
      <c r="N24" s="360"/>
      <c r="O24" s="360"/>
      <c r="P24" s="361"/>
      <c r="Q24" s="359">
        <v>9000</v>
      </c>
      <c r="R24" s="360"/>
      <c r="S24" s="360"/>
      <c r="T24" s="360"/>
      <c r="U24" s="360"/>
      <c r="V24" s="361"/>
      <c r="W24" s="449"/>
      <c r="X24" s="386"/>
      <c r="Y24" s="387"/>
      <c r="Z24" s="362" t="s">
        <v>175</v>
      </c>
      <c r="AA24" s="363"/>
      <c r="AB24" s="363"/>
      <c r="AC24" s="363"/>
      <c r="AD24" s="363"/>
      <c r="AE24" s="363"/>
      <c r="AF24" s="363"/>
      <c r="AG24" s="364"/>
      <c r="AH24" s="359">
        <v>457</v>
      </c>
      <c r="AI24" s="360"/>
      <c r="AJ24" s="360"/>
      <c r="AK24" s="360"/>
      <c r="AL24" s="361"/>
      <c r="AM24" s="359">
        <v>1468341</v>
      </c>
      <c r="AN24" s="360"/>
      <c r="AO24" s="360"/>
      <c r="AP24" s="360"/>
      <c r="AQ24" s="360"/>
      <c r="AR24" s="361"/>
      <c r="AS24" s="359">
        <v>3213</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33268838</v>
      </c>
      <c r="BO24" s="407"/>
      <c r="BP24" s="407"/>
      <c r="BQ24" s="407"/>
      <c r="BR24" s="407"/>
      <c r="BS24" s="407"/>
      <c r="BT24" s="407"/>
      <c r="BU24" s="408"/>
      <c r="BV24" s="406">
        <v>33688647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177</v>
      </c>
      <c r="F25" s="363"/>
      <c r="G25" s="363"/>
      <c r="H25" s="363"/>
      <c r="I25" s="363"/>
      <c r="J25" s="363"/>
      <c r="K25" s="364"/>
      <c r="L25" s="359">
        <v>2</v>
      </c>
      <c r="M25" s="360"/>
      <c r="N25" s="360"/>
      <c r="O25" s="360"/>
      <c r="P25" s="361"/>
      <c r="Q25" s="359">
        <v>7300</v>
      </c>
      <c r="R25" s="360"/>
      <c r="S25" s="360"/>
      <c r="T25" s="360"/>
      <c r="U25" s="360"/>
      <c r="V25" s="361"/>
      <c r="W25" s="449"/>
      <c r="X25" s="386"/>
      <c r="Y25" s="387"/>
      <c r="Z25" s="362" t="s">
        <v>178</v>
      </c>
      <c r="AA25" s="363"/>
      <c r="AB25" s="363"/>
      <c r="AC25" s="363"/>
      <c r="AD25" s="363"/>
      <c r="AE25" s="363"/>
      <c r="AF25" s="363"/>
      <c r="AG25" s="364"/>
      <c r="AH25" s="359" t="s">
        <v>179</v>
      </c>
      <c r="AI25" s="360"/>
      <c r="AJ25" s="360"/>
      <c r="AK25" s="360"/>
      <c r="AL25" s="361"/>
      <c r="AM25" s="359" t="s">
        <v>179</v>
      </c>
      <c r="AN25" s="360"/>
      <c r="AO25" s="360"/>
      <c r="AP25" s="360"/>
      <c r="AQ25" s="360"/>
      <c r="AR25" s="361"/>
      <c r="AS25" s="359" t="s">
        <v>179</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2343673</v>
      </c>
      <c r="BO25" s="436"/>
      <c r="BP25" s="436"/>
      <c r="BQ25" s="436"/>
      <c r="BR25" s="436"/>
      <c r="BS25" s="436"/>
      <c r="BT25" s="436"/>
      <c r="BU25" s="437"/>
      <c r="BV25" s="435">
        <v>2810459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181</v>
      </c>
      <c r="F26" s="363"/>
      <c r="G26" s="363"/>
      <c r="H26" s="363"/>
      <c r="I26" s="363"/>
      <c r="J26" s="363"/>
      <c r="K26" s="364"/>
      <c r="L26" s="359">
        <v>1</v>
      </c>
      <c r="M26" s="360"/>
      <c r="N26" s="360"/>
      <c r="O26" s="360"/>
      <c r="P26" s="361"/>
      <c r="Q26" s="359">
        <v>6400</v>
      </c>
      <c r="R26" s="360"/>
      <c r="S26" s="360"/>
      <c r="T26" s="360"/>
      <c r="U26" s="360"/>
      <c r="V26" s="361"/>
      <c r="W26" s="449"/>
      <c r="X26" s="386"/>
      <c r="Y26" s="387"/>
      <c r="Z26" s="362" t="s">
        <v>182</v>
      </c>
      <c r="AA26" s="417"/>
      <c r="AB26" s="417"/>
      <c r="AC26" s="417"/>
      <c r="AD26" s="417"/>
      <c r="AE26" s="417"/>
      <c r="AF26" s="417"/>
      <c r="AG26" s="418"/>
      <c r="AH26" s="359">
        <v>13</v>
      </c>
      <c r="AI26" s="360"/>
      <c r="AJ26" s="360"/>
      <c r="AK26" s="360"/>
      <c r="AL26" s="361"/>
      <c r="AM26" s="359">
        <v>45331</v>
      </c>
      <c r="AN26" s="360"/>
      <c r="AO26" s="360"/>
      <c r="AP26" s="360"/>
      <c r="AQ26" s="360"/>
      <c r="AR26" s="361"/>
      <c r="AS26" s="359">
        <v>3487</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179</v>
      </c>
      <c r="BO26" s="407"/>
      <c r="BP26" s="407"/>
      <c r="BQ26" s="407"/>
      <c r="BR26" s="407"/>
      <c r="BS26" s="407"/>
      <c r="BT26" s="407"/>
      <c r="BU26" s="408"/>
      <c r="BV26" s="406" t="s">
        <v>179</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184</v>
      </c>
      <c r="F27" s="363"/>
      <c r="G27" s="363"/>
      <c r="H27" s="363"/>
      <c r="I27" s="363"/>
      <c r="J27" s="363"/>
      <c r="K27" s="364"/>
      <c r="L27" s="359">
        <v>1</v>
      </c>
      <c r="M27" s="360"/>
      <c r="N27" s="360"/>
      <c r="O27" s="360"/>
      <c r="P27" s="361"/>
      <c r="Q27" s="359">
        <v>4540</v>
      </c>
      <c r="R27" s="360"/>
      <c r="S27" s="360"/>
      <c r="T27" s="360"/>
      <c r="U27" s="360"/>
      <c r="V27" s="361"/>
      <c r="W27" s="449"/>
      <c r="X27" s="386"/>
      <c r="Y27" s="387"/>
      <c r="Z27" s="362" t="s">
        <v>185</v>
      </c>
      <c r="AA27" s="363"/>
      <c r="AB27" s="363"/>
      <c r="AC27" s="363"/>
      <c r="AD27" s="363"/>
      <c r="AE27" s="363"/>
      <c r="AF27" s="363"/>
      <c r="AG27" s="364"/>
      <c r="AH27" s="359">
        <v>8</v>
      </c>
      <c r="AI27" s="360"/>
      <c r="AJ27" s="360"/>
      <c r="AK27" s="360"/>
      <c r="AL27" s="361"/>
      <c r="AM27" s="359">
        <v>32064</v>
      </c>
      <c r="AN27" s="360"/>
      <c r="AO27" s="360"/>
      <c r="AP27" s="360"/>
      <c r="AQ27" s="360"/>
      <c r="AR27" s="361"/>
      <c r="AS27" s="359">
        <v>4008</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500118</v>
      </c>
      <c r="BO27" s="441"/>
      <c r="BP27" s="441"/>
      <c r="BQ27" s="441"/>
      <c r="BR27" s="441"/>
      <c r="BS27" s="441"/>
      <c r="BT27" s="441"/>
      <c r="BU27" s="442"/>
      <c r="BV27" s="440">
        <v>500080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187</v>
      </c>
      <c r="F28" s="363"/>
      <c r="G28" s="363"/>
      <c r="H28" s="363"/>
      <c r="I28" s="363"/>
      <c r="J28" s="363"/>
      <c r="K28" s="364"/>
      <c r="L28" s="359">
        <v>1</v>
      </c>
      <c r="M28" s="360"/>
      <c r="N28" s="360"/>
      <c r="O28" s="360"/>
      <c r="P28" s="361"/>
      <c r="Q28" s="359">
        <v>4070</v>
      </c>
      <c r="R28" s="360"/>
      <c r="S28" s="360"/>
      <c r="T28" s="360"/>
      <c r="U28" s="360"/>
      <c r="V28" s="361"/>
      <c r="W28" s="449"/>
      <c r="X28" s="386"/>
      <c r="Y28" s="387"/>
      <c r="Z28" s="362" t="s">
        <v>188</v>
      </c>
      <c r="AA28" s="363"/>
      <c r="AB28" s="363"/>
      <c r="AC28" s="363"/>
      <c r="AD28" s="363"/>
      <c r="AE28" s="363"/>
      <c r="AF28" s="363"/>
      <c r="AG28" s="364"/>
      <c r="AH28" s="359" t="s">
        <v>179</v>
      </c>
      <c r="AI28" s="360"/>
      <c r="AJ28" s="360"/>
      <c r="AK28" s="360"/>
      <c r="AL28" s="361"/>
      <c r="AM28" s="359" t="s">
        <v>179</v>
      </c>
      <c r="AN28" s="360"/>
      <c r="AO28" s="360"/>
      <c r="AP28" s="360"/>
      <c r="AQ28" s="360"/>
      <c r="AR28" s="361"/>
      <c r="AS28" s="359" t="s">
        <v>179</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3010615</v>
      </c>
      <c r="BO28" s="436"/>
      <c r="BP28" s="436"/>
      <c r="BQ28" s="436"/>
      <c r="BR28" s="436"/>
      <c r="BS28" s="436"/>
      <c r="BT28" s="436"/>
      <c r="BU28" s="437"/>
      <c r="BV28" s="435">
        <v>2887640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190</v>
      </c>
      <c r="F29" s="363"/>
      <c r="G29" s="363"/>
      <c r="H29" s="363"/>
      <c r="I29" s="363"/>
      <c r="J29" s="363"/>
      <c r="K29" s="364"/>
      <c r="L29" s="359">
        <v>22</v>
      </c>
      <c r="M29" s="360"/>
      <c r="N29" s="360"/>
      <c r="O29" s="360"/>
      <c r="P29" s="361"/>
      <c r="Q29" s="359">
        <v>3710</v>
      </c>
      <c r="R29" s="360"/>
      <c r="S29" s="360"/>
      <c r="T29" s="360"/>
      <c r="U29" s="360"/>
      <c r="V29" s="361"/>
      <c r="W29" s="450"/>
      <c r="X29" s="451"/>
      <c r="Y29" s="452"/>
      <c r="Z29" s="362" t="s">
        <v>191</v>
      </c>
      <c r="AA29" s="363"/>
      <c r="AB29" s="363"/>
      <c r="AC29" s="363"/>
      <c r="AD29" s="363"/>
      <c r="AE29" s="363"/>
      <c r="AF29" s="363"/>
      <c r="AG29" s="364"/>
      <c r="AH29" s="359">
        <v>465</v>
      </c>
      <c r="AI29" s="360"/>
      <c r="AJ29" s="360"/>
      <c r="AK29" s="360"/>
      <c r="AL29" s="361"/>
      <c r="AM29" s="359">
        <v>1500405</v>
      </c>
      <c r="AN29" s="360"/>
      <c r="AO29" s="360"/>
      <c r="AP29" s="360"/>
      <c r="AQ29" s="360"/>
      <c r="AR29" s="361"/>
      <c r="AS29" s="359">
        <v>3227</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360006</v>
      </c>
      <c r="BO29" s="407"/>
      <c r="BP29" s="407"/>
      <c r="BQ29" s="407"/>
      <c r="BR29" s="407"/>
      <c r="BS29" s="407"/>
      <c r="BT29" s="407"/>
      <c r="BU29" s="408"/>
      <c r="BV29" s="406">
        <v>360002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96.9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13602718</v>
      </c>
      <c r="BO30" s="441"/>
      <c r="BP30" s="441"/>
      <c r="BQ30" s="441"/>
      <c r="BR30" s="441"/>
      <c r="BS30" s="441"/>
      <c r="BT30" s="441"/>
      <c r="BU30" s="442"/>
      <c r="BV30" s="440">
        <v>13151291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200</v>
      </c>
      <c r="V33" s="358"/>
      <c r="W33" s="357" t="s">
        <v>201</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200</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備北地区消防組合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三次国際交流協会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診療所特別会計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広島県後期高齢者医療広域連合（一般会計）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広島三次ワイナリー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広島県後期高齢者医療広域連合（特別会計）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君田トエンティワン</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布野特産センター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吉舎食品</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18</v>
      </c>
      <c r="CP39" s="354"/>
      <c r="CQ39" s="355" t="str">
        <f>IF('各会計、関係団体の財政状況及び健全化判断比率'!BS12="","",'各会計、関係団体の財政状況及び健全化判断比率'!BS12)</f>
        <v>奥田元宋・小由女美術館</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19</v>
      </c>
      <c r="CP40" s="354"/>
      <c r="CQ40" s="355" t="str">
        <f>IF('各会計、関係団体の財政状況及び健全化判断比率'!BS13="","",'各会計、関係団体の財政状況及び健全化判断比率'!BS13)</f>
        <v>三次ケーブルビジョン</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20</v>
      </c>
      <c r="CP41" s="354"/>
      <c r="CQ41" s="355" t="str">
        <f>IF('各会計、関係団体の財政状況及び健全化判断比率'!BS14="","",'各会計、関係団体の財政状況及び健全化判断比率'!BS14)</f>
        <v>みわ３７５</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21</v>
      </c>
      <c r="CP42" s="354"/>
      <c r="CQ42" s="355" t="str">
        <f>IF('各会計、関係団体の財政状況及び健全化判断比率'!BS15="","",'各会計、関係団体の財政状況及び健全化判断比率'!BS15)</f>
        <v>暮らしサポートみよし</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22</v>
      </c>
      <c r="CP43" s="354"/>
      <c r="CQ43" s="355" t="str">
        <f>IF('各会計、関係団体の財政状況及び健全化判断比率'!BS16="","",'各会計、関係団体の財政状況及び健全化判断比率'!BS16)</f>
        <v>地域包括支援センターみよし</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Eblrb5RUJ67FX9amVtNycQalH0PsNetD86XLfzJQbeSOSgx+nwdC6bezgVUcxfHdtu0kEyt2NbyUgnFSZUJvw==" saltValue="xXAdTe3HcabUjTxIsP7X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220</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221</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222</v>
      </c>
      <c r="S4" s="667"/>
      <c r="T4" s="667"/>
      <c r="U4" s="667"/>
      <c r="V4" s="667"/>
      <c r="W4" s="667"/>
      <c r="X4" s="667"/>
      <c r="Y4" s="668"/>
      <c r="Z4" s="666" t="s">
        <v>223</v>
      </c>
      <c r="AA4" s="667"/>
      <c r="AB4" s="667"/>
      <c r="AC4" s="668"/>
      <c r="AD4" s="666" t="s">
        <v>224</v>
      </c>
      <c r="AE4" s="667"/>
      <c r="AF4" s="667"/>
      <c r="AG4" s="667"/>
      <c r="AH4" s="667"/>
      <c r="AI4" s="667"/>
      <c r="AJ4" s="667"/>
      <c r="AK4" s="668"/>
      <c r="AL4" s="666" t="s">
        <v>223</v>
      </c>
      <c r="AM4" s="667"/>
      <c r="AN4" s="667"/>
      <c r="AO4" s="668"/>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6" t="s">
        <v>228</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229</v>
      </c>
      <c r="C5" s="664"/>
      <c r="D5" s="664"/>
      <c r="E5" s="664"/>
      <c r="F5" s="664"/>
      <c r="G5" s="664"/>
      <c r="H5" s="664"/>
      <c r="I5" s="664"/>
      <c r="J5" s="664"/>
      <c r="K5" s="664"/>
      <c r="L5" s="664"/>
      <c r="M5" s="664"/>
      <c r="N5" s="664"/>
      <c r="O5" s="664"/>
      <c r="P5" s="664"/>
      <c r="Q5" s="665"/>
      <c r="R5" s="660">
        <v>6791242</v>
      </c>
      <c r="S5" s="661"/>
      <c r="T5" s="661"/>
      <c r="U5" s="661"/>
      <c r="V5" s="661"/>
      <c r="W5" s="661"/>
      <c r="X5" s="661"/>
      <c r="Y5" s="689"/>
      <c r="Z5" s="702">
        <v>16.600000000000001</v>
      </c>
      <c r="AA5" s="702"/>
      <c r="AB5" s="702"/>
      <c r="AC5" s="702"/>
      <c r="AD5" s="703">
        <v>6507389</v>
      </c>
      <c r="AE5" s="703"/>
      <c r="AF5" s="703"/>
      <c r="AG5" s="703"/>
      <c r="AH5" s="703"/>
      <c r="AI5" s="703"/>
      <c r="AJ5" s="703"/>
      <c r="AK5" s="703"/>
      <c r="AL5" s="690">
        <v>29.6</v>
      </c>
      <c r="AM5" s="672"/>
      <c r="AN5" s="672"/>
      <c r="AO5" s="691"/>
      <c r="AP5" s="663" t="s">
        <v>230</v>
      </c>
      <c r="AQ5" s="664"/>
      <c r="AR5" s="664"/>
      <c r="AS5" s="664"/>
      <c r="AT5" s="664"/>
      <c r="AU5" s="664"/>
      <c r="AV5" s="664"/>
      <c r="AW5" s="664"/>
      <c r="AX5" s="664"/>
      <c r="AY5" s="664"/>
      <c r="AZ5" s="664"/>
      <c r="BA5" s="664"/>
      <c r="BB5" s="664"/>
      <c r="BC5" s="664"/>
      <c r="BD5" s="664"/>
      <c r="BE5" s="664"/>
      <c r="BF5" s="665"/>
      <c r="BG5" s="608">
        <v>6503949</v>
      </c>
      <c r="BH5" s="609"/>
      <c r="BI5" s="609"/>
      <c r="BJ5" s="609"/>
      <c r="BK5" s="609"/>
      <c r="BL5" s="609"/>
      <c r="BM5" s="609"/>
      <c r="BN5" s="610"/>
      <c r="BO5" s="646">
        <v>95.8</v>
      </c>
      <c r="BP5" s="646"/>
      <c r="BQ5" s="646"/>
      <c r="BR5" s="646"/>
      <c r="BS5" s="647">
        <v>62776</v>
      </c>
      <c r="BT5" s="647"/>
      <c r="BU5" s="647"/>
      <c r="BV5" s="647"/>
      <c r="BW5" s="647"/>
      <c r="BX5" s="647"/>
      <c r="BY5" s="647"/>
      <c r="BZ5" s="647"/>
      <c r="CA5" s="647"/>
      <c r="CB5" s="682"/>
      <c r="CD5" s="666" t="s">
        <v>225</v>
      </c>
      <c r="CE5" s="667"/>
      <c r="CF5" s="667"/>
      <c r="CG5" s="667"/>
      <c r="CH5" s="667"/>
      <c r="CI5" s="667"/>
      <c r="CJ5" s="667"/>
      <c r="CK5" s="667"/>
      <c r="CL5" s="667"/>
      <c r="CM5" s="667"/>
      <c r="CN5" s="667"/>
      <c r="CO5" s="667"/>
      <c r="CP5" s="667"/>
      <c r="CQ5" s="668"/>
      <c r="CR5" s="666" t="s">
        <v>231</v>
      </c>
      <c r="CS5" s="667"/>
      <c r="CT5" s="667"/>
      <c r="CU5" s="667"/>
      <c r="CV5" s="667"/>
      <c r="CW5" s="667"/>
      <c r="CX5" s="667"/>
      <c r="CY5" s="668"/>
      <c r="CZ5" s="666" t="s">
        <v>223</v>
      </c>
      <c r="DA5" s="667"/>
      <c r="DB5" s="667"/>
      <c r="DC5" s="668"/>
      <c r="DD5" s="666" t="s">
        <v>232</v>
      </c>
      <c r="DE5" s="667"/>
      <c r="DF5" s="667"/>
      <c r="DG5" s="667"/>
      <c r="DH5" s="667"/>
      <c r="DI5" s="667"/>
      <c r="DJ5" s="667"/>
      <c r="DK5" s="667"/>
      <c r="DL5" s="667"/>
      <c r="DM5" s="667"/>
      <c r="DN5" s="667"/>
      <c r="DO5" s="667"/>
      <c r="DP5" s="668"/>
      <c r="DQ5" s="666" t="s">
        <v>233</v>
      </c>
      <c r="DR5" s="667"/>
      <c r="DS5" s="667"/>
      <c r="DT5" s="667"/>
      <c r="DU5" s="667"/>
      <c r="DV5" s="667"/>
      <c r="DW5" s="667"/>
      <c r="DX5" s="667"/>
      <c r="DY5" s="667"/>
      <c r="DZ5" s="667"/>
      <c r="EA5" s="667"/>
      <c r="EB5" s="667"/>
      <c r="EC5" s="668"/>
    </row>
    <row r="6" spans="2:143" ht="11.25" customHeight="1" x14ac:dyDescent="0.15">
      <c r="B6" s="605" t="s">
        <v>234</v>
      </c>
      <c r="C6" s="606"/>
      <c r="D6" s="606"/>
      <c r="E6" s="606"/>
      <c r="F6" s="606"/>
      <c r="G6" s="606"/>
      <c r="H6" s="606"/>
      <c r="I6" s="606"/>
      <c r="J6" s="606"/>
      <c r="K6" s="606"/>
      <c r="L6" s="606"/>
      <c r="M6" s="606"/>
      <c r="N6" s="606"/>
      <c r="O6" s="606"/>
      <c r="P6" s="606"/>
      <c r="Q6" s="607"/>
      <c r="R6" s="608">
        <v>498612</v>
      </c>
      <c r="S6" s="609"/>
      <c r="T6" s="609"/>
      <c r="U6" s="609"/>
      <c r="V6" s="609"/>
      <c r="W6" s="609"/>
      <c r="X6" s="609"/>
      <c r="Y6" s="610"/>
      <c r="Z6" s="646">
        <v>1.2</v>
      </c>
      <c r="AA6" s="646"/>
      <c r="AB6" s="646"/>
      <c r="AC6" s="646"/>
      <c r="AD6" s="647">
        <v>498612</v>
      </c>
      <c r="AE6" s="647"/>
      <c r="AF6" s="647"/>
      <c r="AG6" s="647"/>
      <c r="AH6" s="647"/>
      <c r="AI6" s="647"/>
      <c r="AJ6" s="647"/>
      <c r="AK6" s="647"/>
      <c r="AL6" s="611">
        <v>2.2999999999999998</v>
      </c>
      <c r="AM6" s="612"/>
      <c r="AN6" s="612"/>
      <c r="AO6" s="648"/>
      <c r="AP6" s="605" t="s">
        <v>235</v>
      </c>
      <c r="AQ6" s="606"/>
      <c r="AR6" s="606"/>
      <c r="AS6" s="606"/>
      <c r="AT6" s="606"/>
      <c r="AU6" s="606"/>
      <c r="AV6" s="606"/>
      <c r="AW6" s="606"/>
      <c r="AX6" s="606"/>
      <c r="AY6" s="606"/>
      <c r="AZ6" s="606"/>
      <c r="BA6" s="606"/>
      <c r="BB6" s="606"/>
      <c r="BC6" s="606"/>
      <c r="BD6" s="606"/>
      <c r="BE6" s="606"/>
      <c r="BF6" s="607"/>
      <c r="BG6" s="608">
        <v>6503949</v>
      </c>
      <c r="BH6" s="609"/>
      <c r="BI6" s="609"/>
      <c r="BJ6" s="609"/>
      <c r="BK6" s="609"/>
      <c r="BL6" s="609"/>
      <c r="BM6" s="609"/>
      <c r="BN6" s="610"/>
      <c r="BO6" s="646">
        <v>95.8</v>
      </c>
      <c r="BP6" s="646"/>
      <c r="BQ6" s="646"/>
      <c r="BR6" s="646"/>
      <c r="BS6" s="647">
        <v>62776</v>
      </c>
      <c r="BT6" s="647"/>
      <c r="BU6" s="647"/>
      <c r="BV6" s="647"/>
      <c r="BW6" s="647"/>
      <c r="BX6" s="647"/>
      <c r="BY6" s="647"/>
      <c r="BZ6" s="647"/>
      <c r="CA6" s="647"/>
      <c r="CB6" s="682"/>
      <c r="CD6" s="663" t="s">
        <v>236</v>
      </c>
      <c r="CE6" s="664"/>
      <c r="CF6" s="664"/>
      <c r="CG6" s="664"/>
      <c r="CH6" s="664"/>
      <c r="CI6" s="664"/>
      <c r="CJ6" s="664"/>
      <c r="CK6" s="664"/>
      <c r="CL6" s="664"/>
      <c r="CM6" s="664"/>
      <c r="CN6" s="664"/>
      <c r="CO6" s="664"/>
      <c r="CP6" s="664"/>
      <c r="CQ6" s="665"/>
      <c r="CR6" s="608">
        <v>269087</v>
      </c>
      <c r="CS6" s="609"/>
      <c r="CT6" s="609"/>
      <c r="CU6" s="609"/>
      <c r="CV6" s="609"/>
      <c r="CW6" s="609"/>
      <c r="CX6" s="609"/>
      <c r="CY6" s="610"/>
      <c r="CZ6" s="690">
        <v>0.7</v>
      </c>
      <c r="DA6" s="672"/>
      <c r="DB6" s="672"/>
      <c r="DC6" s="692"/>
      <c r="DD6" s="614" t="s">
        <v>140</v>
      </c>
      <c r="DE6" s="609"/>
      <c r="DF6" s="609"/>
      <c r="DG6" s="609"/>
      <c r="DH6" s="609"/>
      <c r="DI6" s="609"/>
      <c r="DJ6" s="609"/>
      <c r="DK6" s="609"/>
      <c r="DL6" s="609"/>
      <c r="DM6" s="609"/>
      <c r="DN6" s="609"/>
      <c r="DO6" s="609"/>
      <c r="DP6" s="610"/>
      <c r="DQ6" s="614">
        <v>268483</v>
      </c>
      <c r="DR6" s="609"/>
      <c r="DS6" s="609"/>
      <c r="DT6" s="609"/>
      <c r="DU6" s="609"/>
      <c r="DV6" s="609"/>
      <c r="DW6" s="609"/>
      <c r="DX6" s="609"/>
      <c r="DY6" s="609"/>
      <c r="DZ6" s="609"/>
      <c r="EA6" s="609"/>
      <c r="EB6" s="609"/>
      <c r="EC6" s="645"/>
    </row>
    <row r="7" spans="2:143" ht="11.25" customHeight="1" x14ac:dyDescent="0.15">
      <c r="B7" s="605" t="s">
        <v>237</v>
      </c>
      <c r="C7" s="606"/>
      <c r="D7" s="606"/>
      <c r="E7" s="606"/>
      <c r="F7" s="606"/>
      <c r="G7" s="606"/>
      <c r="H7" s="606"/>
      <c r="I7" s="606"/>
      <c r="J7" s="606"/>
      <c r="K7" s="606"/>
      <c r="L7" s="606"/>
      <c r="M7" s="606"/>
      <c r="N7" s="606"/>
      <c r="O7" s="606"/>
      <c r="P7" s="606"/>
      <c r="Q7" s="607"/>
      <c r="R7" s="608">
        <v>2760</v>
      </c>
      <c r="S7" s="609"/>
      <c r="T7" s="609"/>
      <c r="U7" s="609"/>
      <c r="V7" s="609"/>
      <c r="W7" s="609"/>
      <c r="X7" s="609"/>
      <c r="Y7" s="610"/>
      <c r="Z7" s="646">
        <v>0</v>
      </c>
      <c r="AA7" s="646"/>
      <c r="AB7" s="646"/>
      <c r="AC7" s="646"/>
      <c r="AD7" s="647">
        <v>2760</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2621298</v>
      </c>
      <c r="BH7" s="609"/>
      <c r="BI7" s="609"/>
      <c r="BJ7" s="609"/>
      <c r="BK7" s="609"/>
      <c r="BL7" s="609"/>
      <c r="BM7" s="609"/>
      <c r="BN7" s="610"/>
      <c r="BO7" s="646">
        <v>38.6</v>
      </c>
      <c r="BP7" s="646"/>
      <c r="BQ7" s="646"/>
      <c r="BR7" s="646"/>
      <c r="BS7" s="647">
        <v>62776</v>
      </c>
      <c r="BT7" s="647"/>
      <c r="BU7" s="647"/>
      <c r="BV7" s="647"/>
      <c r="BW7" s="647"/>
      <c r="BX7" s="647"/>
      <c r="BY7" s="647"/>
      <c r="BZ7" s="647"/>
      <c r="CA7" s="647"/>
      <c r="CB7" s="682"/>
      <c r="CD7" s="605" t="s">
        <v>239</v>
      </c>
      <c r="CE7" s="606"/>
      <c r="CF7" s="606"/>
      <c r="CG7" s="606"/>
      <c r="CH7" s="606"/>
      <c r="CI7" s="606"/>
      <c r="CJ7" s="606"/>
      <c r="CK7" s="606"/>
      <c r="CL7" s="606"/>
      <c r="CM7" s="606"/>
      <c r="CN7" s="606"/>
      <c r="CO7" s="606"/>
      <c r="CP7" s="606"/>
      <c r="CQ7" s="607"/>
      <c r="CR7" s="608">
        <v>5366476</v>
      </c>
      <c r="CS7" s="609"/>
      <c r="CT7" s="609"/>
      <c r="CU7" s="609"/>
      <c r="CV7" s="609"/>
      <c r="CW7" s="609"/>
      <c r="CX7" s="609"/>
      <c r="CY7" s="610"/>
      <c r="CZ7" s="646">
        <v>13.6</v>
      </c>
      <c r="DA7" s="646"/>
      <c r="DB7" s="646"/>
      <c r="DC7" s="646"/>
      <c r="DD7" s="614">
        <v>681325</v>
      </c>
      <c r="DE7" s="609"/>
      <c r="DF7" s="609"/>
      <c r="DG7" s="609"/>
      <c r="DH7" s="609"/>
      <c r="DI7" s="609"/>
      <c r="DJ7" s="609"/>
      <c r="DK7" s="609"/>
      <c r="DL7" s="609"/>
      <c r="DM7" s="609"/>
      <c r="DN7" s="609"/>
      <c r="DO7" s="609"/>
      <c r="DP7" s="610"/>
      <c r="DQ7" s="614">
        <v>4383557</v>
      </c>
      <c r="DR7" s="609"/>
      <c r="DS7" s="609"/>
      <c r="DT7" s="609"/>
      <c r="DU7" s="609"/>
      <c r="DV7" s="609"/>
      <c r="DW7" s="609"/>
      <c r="DX7" s="609"/>
      <c r="DY7" s="609"/>
      <c r="DZ7" s="609"/>
      <c r="EA7" s="609"/>
      <c r="EB7" s="609"/>
      <c r="EC7" s="645"/>
    </row>
    <row r="8" spans="2:143" ht="11.25" customHeight="1" x14ac:dyDescent="0.15">
      <c r="B8" s="605" t="s">
        <v>240</v>
      </c>
      <c r="C8" s="606"/>
      <c r="D8" s="606"/>
      <c r="E8" s="606"/>
      <c r="F8" s="606"/>
      <c r="G8" s="606"/>
      <c r="H8" s="606"/>
      <c r="I8" s="606"/>
      <c r="J8" s="606"/>
      <c r="K8" s="606"/>
      <c r="L8" s="606"/>
      <c r="M8" s="606"/>
      <c r="N8" s="606"/>
      <c r="O8" s="606"/>
      <c r="P8" s="606"/>
      <c r="Q8" s="607"/>
      <c r="R8" s="608">
        <v>29902</v>
      </c>
      <c r="S8" s="609"/>
      <c r="T8" s="609"/>
      <c r="U8" s="609"/>
      <c r="V8" s="609"/>
      <c r="W8" s="609"/>
      <c r="X8" s="609"/>
      <c r="Y8" s="610"/>
      <c r="Z8" s="646">
        <v>0.1</v>
      </c>
      <c r="AA8" s="646"/>
      <c r="AB8" s="646"/>
      <c r="AC8" s="646"/>
      <c r="AD8" s="647">
        <v>29902</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85860</v>
      </c>
      <c r="BH8" s="609"/>
      <c r="BI8" s="609"/>
      <c r="BJ8" s="609"/>
      <c r="BK8" s="609"/>
      <c r="BL8" s="609"/>
      <c r="BM8" s="609"/>
      <c r="BN8" s="610"/>
      <c r="BO8" s="646">
        <v>1.3</v>
      </c>
      <c r="BP8" s="646"/>
      <c r="BQ8" s="646"/>
      <c r="BR8" s="646"/>
      <c r="BS8" s="647" t="s">
        <v>242</v>
      </c>
      <c r="BT8" s="647"/>
      <c r="BU8" s="647"/>
      <c r="BV8" s="647"/>
      <c r="BW8" s="647"/>
      <c r="BX8" s="647"/>
      <c r="BY8" s="647"/>
      <c r="BZ8" s="647"/>
      <c r="CA8" s="647"/>
      <c r="CB8" s="682"/>
      <c r="CD8" s="605" t="s">
        <v>243</v>
      </c>
      <c r="CE8" s="606"/>
      <c r="CF8" s="606"/>
      <c r="CG8" s="606"/>
      <c r="CH8" s="606"/>
      <c r="CI8" s="606"/>
      <c r="CJ8" s="606"/>
      <c r="CK8" s="606"/>
      <c r="CL8" s="606"/>
      <c r="CM8" s="606"/>
      <c r="CN8" s="606"/>
      <c r="CO8" s="606"/>
      <c r="CP8" s="606"/>
      <c r="CQ8" s="607"/>
      <c r="CR8" s="608">
        <v>10232975</v>
      </c>
      <c r="CS8" s="609"/>
      <c r="CT8" s="609"/>
      <c r="CU8" s="609"/>
      <c r="CV8" s="609"/>
      <c r="CW8" s="609"/>
      <c r="CX8" s="609"/>
      <c r="CY8" s="610"/>
      <c r="CZ8" s="646">
        <v>26</v>
      </c>
      <c r="DA8" s="646"/>
      <c r="DB8" s="646"/>
      <c r="DC8" s="646"/>
      <c r="DD8" s="614">
        <v>127986</v>
      </c>
      <c r="DE8" s="609"/>
      <c r="DF8" s="609"/>
      <c r="DG8" s="609"/>
      <c r="DH8" s="609"/>
      <c r="DI8" s="609"/>
      <c r="DJ8" s="609"/>
      <c r="DK8" s="609"/>
      <c r="DL8" s="609"/>
      <c r="DM8" s="609"/>
      <c r="DN8" s="609"/>
      <c r="DO8" s="609"/>
      <c r="DP8" s="610"/>
      <c r="DQ8" s="614">
        <v>5807526</v>
      </c>
      <c r="DR8" s="609"/>
      <c r="DS8" s="609"/>
      <c r="DT8" s="609"/>
      <c r="DU8" s="609"/>
      <c r="DV8" s="609"/>
      <c r="DW8" s="609"/>
      <c r="DX8" s="609"/>
      <c r="DY8" s="609"/>
      <c r="DZ8" s="609"/>
      <c r="EA8" s="609"/>
      <c r="EB8" s="609"/>
      <c r="EC8" s="645"/>
    </row>
    <row r="9" spans="2:143" ht="11.25" customHeight="1" x14ac:dyDescent="0.15">
      <c r="B9" s="605" t="s">
        <v>244</v>
      </c>
      <c r="C9" s="606"/>
      <c r="D9" s="606"/>
      <c r="E9" s="606"/>
      <c r="F9" s="606"/>
      <c r="G9" s="606"/>
      <c r="H9" s="606"/>
      <c r="I9" s="606"/>
      <c r="J9" s="606"/>
      <c r="K9" s="606"/>
      <c r="L9" s="606"/>
      <c r="M9" s="606"/>
      <c r="N9" s="606"/>
      <c r="O9" s="606"/>
      <c r="P9" s="606"/>
      <c r="Q9" s="607"/>
      <c r="R9" s="608">
        <v>20821</v>
      </c>
      <c r="S9" s="609"/>
      <c r="T9" s="609"/>
      <c r="U9" s="609"/>
      <c r="V9" s="609"/>
      <c r="W9" s="609"/>
      <c r="X9" s="609"/>
      <c r="Y9" s="610"/>
      <c r="Z9" s="646">
        <v>0.1</v>
      </c>
      <c r="AA9" s="646"/>
      <c r="AB9" s="646"/>
      <c r="AC9" s="646"/>
      <c r="AD9" s="647">
        <v>20821</v>
      </c>
      <c r="AE9" s="647"/>
      <c r="AF9" s="647"/>
      <c r="AG9" s="647"/>
      <c r="AH9" s="647"/>
      <c r="AI9" s="647"/>
      <c r="AJ9" s="647"/>
      <c r="AK9" s="647"/>
      <c r="AL9" s="611">
        <v>0.1</v>
      </c>
      <c r="AM9" s="612"/>
      <c r="AN9" s="612"/>
      <c r="AO9" s="648"/>
      <c r="AP9" s="605" t="s">
        <v>245</v>
      </c>
      <c r="AQ9" s="606"/>
      <c r="AR9" s="606"/>
      <c r="AS9" s="606"/>
      <c r="AT9" s="606"/>
      <c r="AU9" s="606"/>
      <c r="AV9" s="606"/>
      <c r="AW9" s="606"/>
      <c r="AX9" s="606"/>
      <c r="AY9" s="606"/>
      <c r="AZ9" s="606"/>
      <c r="BA9" s="606"/>
      <c r="BB9" s="606"/>
      <c r="BC9" s="606"/>
      <c r="BD9" s="606"/>
      <c r="BE9" s="606"/>
      <c r="BF9" s="607"/>
      <c r="BG9" s="608">
        <v>2138258</v>
      </c>
      <c r="BH9" s="609"/>
      <c r="BI9" s="609"/>
      <c r="BJ9" s="609"/>
      <c r="BK9" s="609"/>
      <c r="BL9" s="609"/>
      <c r="BM9" s="609"/>
      <c r="BN9" s="610"/>
      <c r="BO9" s="646">
        <v>31.5</v>
      </c>
      <c r="BP9" s="646"/>
      <c r="BQ9" s="646"/>
      <c r="BR9" s="646"/>
      <c r="BS9" s="647" t="s">
        <v>140</v>
      </c>
      <c r="BT9" s="647"/>
      <c r="BU9" s="647"/>
      <c r="BV9" s="647"/>
      <c r="BW9" s="647"/>
      <c r="BX9" s="647"/>
      <c r="BY9" s="647"/>
      <c r="BZ9" s="647"/>
      <c r="CA9" s="647"/>
      <c r="CB9" s="682"/>
      <c r="CD9" s="605" t="s">
        <v>246</v>
      </c>
      <c r="CE9" s="606"/>
      <c r="CF9" s="606"/>
      <c r="CG9" s="606"/>
      <c r="CH9" s="606"/>
      <c r="CI9" s="606"/>
      <c r="CJ9" s="606"/>
      <c r="CK9" s="606"/>
      <c r="CL9" s="606"/>
      <c r="CM9" s="606"/>
      <c r="CN9" s="606"/>
      <c r="CO9" s="606"/>
      <c r="CP9" s="606"/>
      <c r="CQ9" s="607"/>
      <c r="CR9" s="608">
        <v>3170538</v>
      </c>
      <c r="CS9" s="609"/>
      <c r="CT9" s="609"/>
      <c r="CU9" s="609"/>
      <c r="CV9" s="609"/>
      <c r="CW9" s="609"/>
      <c r="CX9" s="609"/>
      <c r="CY9" s="610"/>
      <c r="CZ9" s="646">
        <v>8</v>
      </c>
      <c r="DA9" s="646"/>
      <c r="DB9" s="646"/>
      <c r="DC9" s="646"/>
      <c r="DD9" s="614">
        <v>163016</v>
      </c>
      <c r="DE9" s="609"/>
      <c r="DF9" s="609"/>
      <c r="DG9" s="609"/>
      <c r="DH9" s="609"/>
      <c r="DI9" s="609"/>
      <c r="DJ9" s="609"/>
      <c r="DK9" s="609"/>
      <c r="DL9" s="609"/>
      <c r="DM9" s="609"/>
      <c r="DN9" s="609"/>
      <c r="DO9" s="609"/>
      <c r="DP9" s="610"/>
      <c r="DQ9" s="614">
        <v>2373183</v>
      </c>
      <c r="DR9" s="609"/>
      <c r="DS9" s="609"/>
      <c r="DT9" s="609"/>
      <c r="DU9" s="609"/>
      <c r="DV9" s="609"/>
      <c r="DW9" s="609"/>
      <c r="DX9" s="609"/>
      <c r="DY9" s="609"/>
      <c r="DZ9" s="609"/>
      <c r="EA9" s="609"/>
      <c r="EB9" s="609"/>
      <c r="EC9" s="645"/>
    </row>
    <row r="10" spans="2:143" ht="11.25" customHeight="1" x14ac:dyDescent="0.15">
      <c r="B10" s="605" t="s">
        <v>247</v>
      </c>
      <c r="C10" s="606"/>
      <c r="D10" s="606"/>
      <c r="E10" s="606"/>
      <c r="F10" s="606"/>
      <c r="G10" s="606"/>
      <c r="H10" s="606"/>
      <c r="I10" s="606"/>
      <c r="J10" s="606"/>
      <c r="K10" s="606"/>
      <c r="L10" s="606"/>
      <c r="M10" s="606"/>
      <c r="N10" s="606"/>
      <c r="O10" s="606"/>
      <c r="P10" s="606"/>
      <c r="Q10" s="607"/>
      <c r="R10" s="608" t="s">
        <v>242</v>
      </c>
      <c r="S10" s="609"/>
      <c r="T10" s="609"/>
      <c r="U10" s="609"/>
      <c r="V10" s="609"/>
      <c r="W10" s="609"/>
      <c r="X10" s="609"/>
      <c r="Y10" s="610"/>
      <c r="Z10" s="646" t="s">
        <v>242</v>
      </c>
      <c r="AA10" s="646"/>
      <c r="AB10" s="646"/>
      <c r="AC10" s="646"/>
      <c r="AD10" s="647" t="s">
        <v>242</v>
      </c>
      <c r="AE10" s="647"/>
      <c r="AF10" s="647"/>
      <c r="AG10" s="647"/>
      <c r="AH10" s="647"/>
      <c r="AI10" s="647"/>
      <c r="AJ10" s="647"/>
      <c r="AK10" s="647"/>
      <c r="AL10" s="611" t="s">
        <v>140</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177330</v>
      </c>
      <c r="BH10" s="609"/>
      <c r="BI10" s="609"/>
      <c r="BJ10" s="609"/>
      <c r="BK10" s="609"/>
      <c r="BL10" s="609"/>
      <c r="BM10" s="609"/>
      <c r="BN10" s="610"/>
      <c r="BO10" s="646">
        <v>2.6</v>
      </c>
      <c r="BP10" s="646"/>
      <c r="BQ10" s="646"/>
      <c r="BR10" s="646"/>
      <c r="BS10" s="647" t="s">
        <v>242</v>
      </c>
      <c r="BT10" s="647"/>
      <c r="BU10" s="647"/>
      <c r="BV10" s="647"/>
      <c r="BW10" s="647"/>
      <c r="BX10" s="647"/>
      <c r="BY10" s="647"/>
      <c r="BZ10" s="647"/>
      <c r="CA10" s="647"/>
      <c r="CB10" s="682"/>
      <c r="CD10" s="605" t="s">
        <v>249</v>
      </c>
      <c r="CE10" s="606"/>
      <c r="CF10" s="606"/>
      <c r="CG10" s="606"/>
      <c r="CH10" s="606"/>
      <c r="CI10" s="606"/>
      <c r="CJ10" s="606"/>
      <c r="CK10" s="606"/>
      <c r="CL10" s="606"/>
      <c r="CM10" s="606"/>
      <c r="CN10" s="606"/>
      <c r="CO10" s="606"/>
      <c r="CP10" s="606"/>
      <c r="CQ10" s="607"/>
      <c r="CR10" s="608">
        <v>210774</v>
      </c>
      <c r="CS10" s="609"/>
      <c r="CT10" s="609"/>
      <c r="CU10" s="609"/>
      <c r="CV10" s="609"/>
      <c r="CW10" s="609"/>
      <c r="CX10" s="609"/>
      <c r="CY10" s="610"/>
      <c r="CZ10" s="646">
        <v>0.5</v>
      </c>
      <c r="DA10" s="646"/>
      <c r="DB10" s="646"/>
      <c r="DC10" s="646"/>
      <c r="DD10" s="614">
        <v>7139</v>
      </c>
      <c r="DE10" s="609"/>
      <c r="DF10" s="609"/>
      <c r="DG10" s="609"/>
      <c r="DH10" s="609"/>
      <c r="DI10" s="609"/>
      <c r="DJ10" s="609"/>
      <c r="DK10" s="609"/>
      <c r="DL10" s="609"/>
      <c r="DM10" s="609"/>
      <c r="DN10" s="609"/>
      <c r="DO10" s="609"/>
      <c r="DP10" s="610"/>
      <c r="DQ10" s="614">
        <v>40774</v>
      </c>
      <c r="DR10" s="609"/>
      <c r="DS10" s="609"/>
      <c r="DT10" s="609"/>
      <c r="DU10" s="609"/>
      <c r="DV10" s="609"/>
      <c r="DW10" s="609"/>
      <c r="DX10" s="609"/>
      <c r="DY10" s="609"/>
      <c r="DZ10" s="609"/>
      <c r="EA10" s="609"/>
      <c r="EB10" s="609"/>
      <c r="EC10" s="645"/>
    </row>
    <row r="11" spans="2:143" ht="11.25" customHeight="1" x14ac:dyDescent="0.15">
      <c r="B11" s="605" t="s">
        <v>250</v>
      </c>
      <c r="C11" s="606"/>
      <c r="D11" s="606"/>
      <c r="E11" s="606"/>
      <c r="F11" s="606"/>
      <c r="G11" s="606"/>
      <c r="H11" s="606"/>
      <c r="I11" s="606"/>
      <c r="J11" s="606"/>
      <c r="K11" s="606"/>
      <c r="L11" s="606"/>
      <c r="M11" s="606"/>
      <c r="N11" s="606"/>
      <c r="O11" s="606"/>
      <c r="P11" s="606"/>
      <c r="Q11" s="607"/>
      <c r="R11" s="608">
        <v>1301401</v>
      </c>
      <c r="S11" s="609"/>
      <c r="T11" s="609"/>
      <c r="U11" s="609"/>
      <c r="V11" s="609"/>
      <c r="W11" s="609"/>
      <c r="X11" s="609"/>
      <c r="Y11" s="610"/>
      <c r="Z11" s="611">
        <v>3.2</v>
      </c>
      <c r="AA11" s="612"/>
      <c r="AB11" s="612"/>
      <c r="AC11" s="613"/>
      <c r="AD11" s="614">
        <v>1301401</v>
      </c>
      <c r="AE11" s="609"/>
      <c r="AF11" s="609"/>
      <c r="AG11" s="609"/>
      <c r="AH11" s="609"/>
      <c r="AI11" s="609"/>
      <c r="AJ11" s="609"/>
      <c r="AK11" s="610"/>
      <c r="AL11" s="611">
        <v>5.9</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219850</v>
      </c>
      <c r="BH11" s="609"/>
      <c r="BI11" s="609"/>
      <c r="BJ11" s="609"/>
      <c r="BK11" s="609"/>
      <c r="BL11" s="609"/>
      <c r="BM11" s="609"/>
      <c r="BN11" s="610"/>
      <c r="BO11" s="646">
        <v>3.2</v>
      </c>
      <c r="BP11" s="646"/>
      <c r="BQ11" s="646"/>
      <c r="BR11" s="646"/>
      <c r="BS11" s="647">
        <v>62776</v>
      </c>
      <c r="BT11" s="647"/>
      <c r="BU11" s="647"/>
      <c r="BV11" s="647"/>
      <c r="BW11" s="647"/>
      <c r="BX11" s="647"/>
      <c r="BY11" s="647"/>
      <c r="BZ11" s="647"/>
      <c r="CA11" s="647"/>
      <c r="CB11" s="682"/>
      <c r="CD11" s="605" t="s">
        <v>252</v>
      </c>
      <c r="CE11" s="606"/>
      <c r="CF11" s="606"/>
      <c r="CG11" s="606"/>
      <c r="CH11" s="606"/>
      <c r="CI11" s="606"/>
      <c r="CJ11" s="606"/>
      <c r="CK11" s="606"/>
      <c r="CL11" s="606"/>
      <c r="CM11" s="606"/>
      <c r="CN11" s="606"/>
      <c r="CO11" s="606"/>
      <c r="CP11" s="606"/>
      <c r="CQ11" s="607"/>
      <c r="CR11" s="608">
        <v>2508848</v>
      </c>
      <c r="CS11" s="609"/>
      <c r="CT11" s="609"/>
      <c r="CU11" s="609"/>
      <c r="CV11" s="609"/>
      <c r="CW11" s="609"/>
      <c r="CX11" s="609"/>
      <c r="CY11" s="610"/>
      <c r="CZ11" s="646">
        <v>6.4</v>
      </c>
      <c r="DA11" s="646"/>
      <c r="DB11" s="646"/>
      <c r="DC11" s="646"/>
      <c r="DD11" s="614">
        <v>661554</v>
      </c>
      <c r="DE11" s="609"/>
      <c r="DF11" s="609"/>
      <c r="DG11" s="609"/>
      <c r="DH11" s="609"/>
      <c r="DI11" s="609"/>
      <c r="DJ11" s="609"/>
      <c r="DK11" s="609"/>
      <c r="DL11" s="609"/>
      <c r="DM11" s="609"/>
      <c r="DN11" s="609"/>
      <c r="DO11" s="609"/>
      <c r="DP11" s="610"/>
      <c r="DQ11" s="614">
        <v>1043169</v>
      </c>
      <c r="DR11" s="609"/>
      <c r="DS11" s="609"/>
      <c r="DT11" s="609"/>
      <c r="DU11" s="609"/>
      <c r="DV11" s="609"/>
      <c r="DW11" s="609"/>
      <c r="DX11" s="609"/>
      <c r="DY11" s="609"/>
      <c r="DZ11" s="609"/>
      <c r="EA11" s="609"/>
      <c r="EB11" s="609"/>
      <c r="EC11" s="645"/>
    </row>
    <row r="12" spans="2:143" ht="11.25" customHeight="1" x14ac:dyDescent="0.15">
      <c r="B12" s="605" t="s">
        <v>253</v>
      </c>
      <c r="C12" s="606"/>
      <c r="D12" s="606"/>
      <c r="E12" s="606"/>
      <c r="F12" s="606"/>
      <c r="G12" s="606"/>
      <c r="H12" s="606"/>
      <c r="I12" s="606"/>
      <c r="J12" s="606"/>
      <c r="K12" s="606"/>
      <c r="L12" s="606"/>
      <c r="M12" s="606"/>
      <c r="N12" s="606"/>
      <c r="O12" s="606"/>
      <c r="P12" s="606"/>
      <c r="Q12" s="607"/>
      <c r="R12" s="608">
        <v>4627</v>
      </c>
      <c r="S12" s="609"/>
      <c r="T12" s="609"/>
      <c r="U12" s="609"/>
      <c r="V12" s="609"/>
      <c r="W12" s="609"/>
      <c r="X12" s="609"/>
      <c r="Y12" s="610"/>
      <c r="Z12" s="646">
        <v>0</v>
      </c>
      <c r="AA12" s="646"/>
      <c r="AB12" s="646"/>
      <c r="AC12" s="646"/>
      <c r="AD12" s="647">
        <v>4627</v>
      </c>
      <c r="AE12" s="647"/>
      <c r="AF12" s="647"/>
      <c r="AG12" s="647"/>
      <c r="AH12" s="647"/>
      <c r="AI12" s="647"/>
      <c r="AJ12" s="647"/>
      <c r="AK12" s="647"/>
      <c r="AL12" s="611">
        <v>0</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3253966</v>
      </c>
      <c r="BH12" s="609"/>
      <c r="BI12" s="609"/>
      <c r="BJ12" s="609"/>
      <c r="BK12" s="609"/>
      <c r="BL12" s="609"/>
      <c r="BM12" s="609"/>
      <c r="BN12" s="610"/>
      <c r="BO12" s="646">
        <v>47.9</v>
      </c>
      <c r="BP12" s="646"/>
      <c r="BQ12" s="646"/>
      <c r="BR12" s="646"/>
      <c r="BS12" s="647" t="s">
        <v>242</v>
      </c>
      <c r="BT12" s="647"/>
      <c r="BU12" s="647"/>
      <c r="BV12" s="647"/>
      <c r="BW12" s="647"/>
      <c r="BX12" s="647"/>
      <c r="BY12" s="647"/>
      <c r="BZ12" s="647"/>
      <c r="CA12" s="647"/>
      <c r="CB12" s="682"/>
      <c r="CD12" s="605" t="s">
        <v>255</v>
      </c>
      <c r="CE12" s="606"/>
      <c r="CF12" s="606"/>
      <c r="CG12" s="606"/>
      <c r="CH12" s="606"/>
      <c r="CI12" s="606"/>
      <c r="CJ12" s="606"/>
      <c r="CK12" s="606"/>
      <c r="CL12" s="606"/>
      <c r="CM12" s="606"/>
      <c r="CN12" s="606"/>
      <c r="CO12" s="606"/>
      <c r="CP12" s="606"/>
      <c r="CQ12" s="607"/>
      <c r="CR12" s="608">
        <v>1026607</v>
      </c>
      <c r="CS12" s="609"/>
      <c r="CT12" s="609"/>
      <c r="CU12" s="609"/>
      <c r="CV12" s="609"/>
      <c r="CW12" s="609"/>
      <c r="CX12" s="609"/>
      <c r="CY12" s="610"/>
      <c r="CZ12" s="646">
        <v>2.6</v>
      </c>
      <c r="DA12" s="646"/>
      <c r="DB12" s="646"/>
      <c r="DC12" s="646"/>
      <c r="DD12" s="614">
        <v>26253</v>
      </c>
      <c r="DE12" s="609"/>
      <c r="DF12" s="609"/>
      <c r="DG12" s="609"/>
      <c r="DH12" s="609"/>
      <c r="DI12" s="609"/>
      <c r="DJ12" s="609"/>
      <c r="DK12" s="609"/>
      <c r="DL12" s="609"/>
      <c r="DM12" s="609"/>
      <c r="DN12" s="609"/>
      <c r="DO12" s="609"/>
      <c r="DP12" s="610"/>
      <c r="DQ12" s="614">
        <v>627636</v>
      </c>
      <c r="DR12" s="609"/>
      <c r="DS12" s="609"/>
      <c r="DT12" s="609"/>
      <c r="DU12" s="609"/>
      <c r="DV12" s="609"/>
      <c r="DW12" s="609"/>
      <c r="DX12" s="609"/>
      <c r="DY12" s="609"/>
      <c r="DZ12" s="609"/>
      <c r="EA12" s="609"/>
      <c r="EB12" s="609"/>
      <c r="EC12" s="645"/>
    </row>
    <row r="13" spans="2:143" ht="11.25" customHeight="1" x14ac:dyDescent="0.15">
      <c r="B13" s="605" t="s">
        <v>256</v>
      </c>
      <c r="C13" s="606"/>
      <c r="D13" s="606"/>
      <c r="E13" s="606"/>
      <c r="F13" s="606"/>
      <c r="G13" s="606"/>
      <c r="H13" s="606"/>
      <c r="I13" s="606"/>
      <c r="J13" s="606"/>
      <c r="K13" s="606"/>
      <c r="L13" s="606"/>
      <c r="M13" s="606"/>
      <c r="N13" s="606"/>
      <c r="O13" s="606"/>
      <c r="P13" s="606"/>
      <c r="Q13" s="607"/>
      <c r="R13" s="608" t="s">
        <v>140</v>
      </c>
      <c r="S13" s="609"/>
      <c r="T13" s="609"/>
      <c r="U13" s="609"/>
      <c r="V13" s="609"/>
      <c r="W13" s="609"/>
      <c r="X13" s="609"/>
      <c r="Y13" s="610"/>
      <c r="Z13" s="646" t="s">
        <v>242</v>
      </c>
      <c r="AA13" s="646"/>
      <c r="AB13" s="646"/>
      <c r="AC13" s="646"/>
      <c r="AD13" s="647" t="s">
        <v>140</v>
      </c>
      <c r="AE13" s="647"/>
      <c r="AF13" s="647"/>
      <c r="AG13" s="647"/>
      <c r="AH13" s="647"/>
      <c r="AI13" s="647"/>
      <c r="AJ13" s="647"/>
      <c r="AK13" s="647"/>
      <c r="AL13" s="611" t="s">
        <v>242</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3224350</v>
      </c>
      <c r="BH13" s="609"/>
      <c r="BI13" s="609"/>
      <c r="BJ13" s="609"/>
      <c r="BK13" s="609"/>
      <c r="BL13" s="609"/>
      <c r="BM13" s="609"/>
      <c r="BN13" s="610"/>
      <c r="BO13" s="646">
        <v>47.5</v>
      </c>
      <c r="BP13" s="646"/>
      <c r="BQ13" s="646"/>
      <c r="BR13" s="646"/>
      <c r="BS13" s="647" t="s">
        <v>242</v>
      </c>
      <c r="BT13" s="647"/>
      <c r="BU13" s="647"/>
      <c r="BV13" s="647"/>
      <c r="BW13" s="647"/>
      <c r="BX13" s="647"/>
      <c r="BY13" s="647"/>
      <c r="BZ13" s="647"/>
      <c r="CA13" s="647"/>
      <c r="CB13" s="682"/>
      <c r="CD13" s="605" t="s">
        <v>258</v>
      </c>
      <c r="CE13" s="606"/>
      <c r="CF13" s="606"/>
      <c r="CG13" s="606"/>
      <c r="CH13" s="606"/>
      <c r="CI13" s="606"/>
      <c r="CJ13" s="606"/>
      <c r="CK13" s="606"/>
      <c r="CL13" s="606"/>
      <c r="CM13" s="606"/>
      <c r="CN13" s="606"/>
      <c r="CO13" s="606"/>
      <c r="CP13" s="606"/>
      <c r="CQ13" s="607"/>
      <c r="CR13" s="608">
        <v>4206129</v>
      </c>
      <c r="CS13" s="609"/>
      <c r="CT13" s="609"/>
      <c r="CU13" s="609"/>
      <c r="CV13" s="609"/>
      <c r="CW13" s="609"/>
      <c r="CX13" s="609"/>
      <c r="CY13" s="610"/>
      <c r="CZ13" s="646">
        <v>10.7</v>
      </c>
      <c r="DA13" s="646"/>
      <c r="DB13" s="646"/>
      <c r="DC13" s="646"/>
      <c r="DD13" s="614">
        <v>1577942</v>
      </c>
      <c r="DE13" s="609"/>
      <c r="DF13" s="609"/>
      <c r="DG13" s="609"/>
      <c r="DH13" s="609"/>
      <c r="DI13" s="609"/>
      <c r="DJ13" s="609"/>
      <c r="DK13" s="609"/>
      <c r="DL13" s="609"/>
      <c r="DM13" s="609"/>
      <c r="DN13" s="609"/>
      <c r="DO13" s="609"/>
      <c r="DP13" s="610"/>
      <c r="DQ13" s="614">
        <v>2422665</v>
      </c>
      <c r="DR13" s="609"/>
      <c r="DS13" s="609"/>
      <c r="DT13" s="609"/>
      <c r="DU13" s="609"/>
      <c r="DV13" s="609"/>
      <c r="DW13" s="609"/>
      <c r="DX13" s="609"/>
      <c r="DY13" s="609"/>
      <c r="DZ13" s="609"/>
      <c r="EA13" s="609"/>
      <c r="EB13" s="609"/>
      <c r="EC13" s="645"/>
    </row>
    <row r="14" spans="2:143" ht="11.25" customHeight="1" x14ac:dyDescent="0.15">
      <c r="B14" s="605" t="s">
        <v>259</v>
      </c>
      <c r="C14" s="606"/>
      <c r="D14" s="606"/>
      <c r="E14" s="606"/>
      <c r="F14" s="606"/>
      <c r="G14" s="606"/>
      <c r="H14" s="606"/>
      <c r="I14" s="606"/>
      <c r="J14" s="606"/>
      <c r="K14" s="606"/>
      <c r="L14" s="606"/>
      <c r="M14" s="606"/>
      <c r="N14" s="606"/>
      <c r="O14" s="606"/>
      <c r="P14" s="606"/>
      <c r="Q14" s="607"/>
      <c r="R14" s="608">
        <v>15</v>
      </c>
      <c r="S14" s="609"/>
      <c r="T14" s="609"/>
      <c r="U14" s="609"/>
      <c r="V14" s="609"/>
      <c r="W14" s="609"/>
      <c r="X14" s="609"/>
      <c r="Y14" s="610"/>
      <c r="Z14" s="646">
        <v>0</v>
      </c>
      <c r="AA14" s="646"/>
      <c r="AB14" s="646"/>
      <c r="AC14" s="646"/>
      <c r="AD14" s="647">
        <v>15</v>
      </c>
      <c r="AE14" s="647"/>
      <c r="AF14" s="647"/>
      <c r="AG14" s="647"/>
      <c r="AH14" s="647"/>
      <c r="AI14" s="647"/>
      <c r="AJ14" s="647"/>
      <c r="AK14" s="647"/>
      <c r="AL14" s="611">
        <v>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234076</v>
      </c>
      <c r="BH14" s="609"/>
      <c r="BI14" s="609"/>
      <c r="BJ14" s="609"/>
      <c r="BK14" s="609"/>
      <c r="BL14" s="609"/>
      <c r="BM14" s="609"/>
      <c r="BN14" s="610"/>
      <c r="BO14" s="646">
        <v>3.4</v>
      </c>
      <c r="BP14" s="646"/>
      <c r="BQ14" s="646"/>
      <c r="BR14" s="646"/>
      <c r="BS14" s="647" t="s">
        <v>140</v>
      </c>
      <c r="BT14" s="647"/>
      <c r="BU14" s="647"/>
      <c r="BV14" s="647"/>
      <c r="BW14" s="647"/>
      <c r="BX14" s="647"/>
      <c r="BY14" s="647"/>
      <c r="BZ14" s="647"/>
      <c r="CA14" s="647"/>
      <c r="CB14" s="682"/>
      <c r="CD14" s="605" t="s">
        <v>261</v>
      </c>
      <c r="CE14" s="606"/>
      <c r="CF14" s="606"/>
      <c r="CG14" s="606"/>
      <c r="CH14" s="606"/>
      <c r="CI14" s="606"/>
      <c r="CJ14" s="606"/>
      <c r="CK14" s="606"/>
      <c r="CL14" s="606"/>
      <c r="CM14" s="606"/>
      <c r="CN14" s="606"/>
      <c r="CO14" s="606"/>
      <c r="CP14" s="606"/>
      <c r="CQ14" s="607"/>
      <c r="CR14" s="608">
        <v>1327067</v>
      </c>
      <c r="CS14" s="609"/>
      <c r="CT14" s="609"/>
      <c r="CU14" s="609"/>
      <c r="CV14" s="609"/>
      <c r="CW14" s="609"/>
      <c r="CX14" s="609"/>
      <c r="CY14" s="610"/>
      <c r="CZ14" s="646">
        <v>3.4</v>
      </c>
      <c r="DA14" s="646"/>
      <c r="DB14" s="646"/>
      <c r="DC14" s="646"/>
      <c r="DD14" s="614">
        <v>75474</v>
      </c>
      <c r="DE14" s="609"/>
      <c r="DF14" s="609"/>
      <c r="DG14" s="609"/>
      <c r="DH14" s="609"/>
      <c r="DI14" s="609"/>
      <c r="DJ14" s="609"/>
      <c r="DK14" s="609"/>
      <c r="DL14" s="609"/>
      <c r="DM14" s="609"/>
      <c r="DN14" s="609"/>
      <c r="DO14" s="609"/>
      <c r="DP14" s="610"/>
      <c r="DQ14" s="614">
        <v>1164268</v>
      </c>
      <c r="DR14" s="609"/>
      <c r="DS14" s="609"/>
      <c r="DT14" s="609"/>
      <c r="DU14" s="609"/>
      <c r="DV14" s="609"/>
      <c r="DW14" s="609"/>
      <c r="DX14" s="609"/>
      <c r="DY14" s="609"/>
      <c r="DZ14" s="609"/>
      <c r="EA14" s="609"/>
      <c r="EB14" s="609"/>
      <c r="EC14" s="645"/>
    </row>
    <row r="15" spans="2:143" ht="11.25" customHeight="1" x14ac:dyDescent="0.15">
      <c r="B15" s="605" t="s">
        <v>262</v>
      </c>
      <c r="C15" s="606"/>
      <c r="D15" s="606"/>
      <c r="E15" s="606"/>
      <c r="F15" s="606"/>
      <c r="G15" s="606"/>
      <c r="H15" s="606"/>
      <c r="I15" s="606"/>
      <c r="J15" s="606"/>
      <c r="K15" s="606"/>
      <c r="L15" s="606"/>
      <c r="M15" s="606"/>
      <c r="N15" s="606"/>
      <c r="O15" s="606"/>
      <c r="P15" s="606"/>
      <c r="Q15" s="607"/>
      <c r="R15" s="608" t="s">
        <v>242</v>
      </c>
      <c r="S15" s="609"/>
      <c r="T15" s="609"/>
      <c r="U15" s="609"/>
      <c r="V15" s="609"/>
      <c r="W15" s="609"/>
      <c r="X15" s="609"/>
      <c r="Y15" s="610"/>
      <c r="Z15" s="646" t="s">
        <v>140</v>
      </c>
      <c r="AA15" s="646"/>
      <c r="AB15" s="646"/>
      <c r="AC15" s="646"/>
      <c r="AD15" s="647" t="s">
        <v>140</v>
      </c>
      <c r="AE15" s="647"/>
      <c r="AF15" s="647"/>
      <c r="AG15" s="647"/>
      <c r="AH15" s="647"/>
      <c r="AI15" s="647"/>
      <c r="AJ15" s="647"/>
      <c r="AK15" s="647"/>
      <c r="AL15" s="611" t="s">
        <v>140</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394609</v>
      </c>
      <c r="BH15" s="609"/>
      <c r="BI15" s="609"/>
      <c r="BJ15" s="609"/>
      <c r="BK15" s="609"/>
      <c r="BL15" s="609"/>
      <c r="BM15" s="609"/>
      <c r="BN15" s="610"/>
      <c r="BO15" s="646">
        <v>5.8</v>
      </c>
      <c r="BP15" s="646"/>
      <c r="BQ15" s="646"/>
      <c r="BR15" s="646"/>
      <c r="BS15" s="647" t="s">
        <v>140</v>
      </c>
      <c r="BT15" s="647"/>
      <c r="BU15" s="647"/>
      <c r="BV15" s="647"/>
      <c r="BW15" s="647"/>
      <c r="BX15" s="647"/>
      <c r="BY15" s="647"/>
      <c r="BZ15" s="647"/>
      <c r="CA15" s="647"/>
      <c r="CB15" s="682"/>
      <c r="CD15" s="605" t="s">
        <v>264</v>
      </c>
      <c r="CE15" s="606"/>
      <c r="CF15" s="606"/>
      <c r="CG15" s="606"/>
      <c r="CH15" s="606"/>
      <c r="CI15" s="606"/>
      <c r="CJ15" s="606"/>
      <c r="CK15" s="606"/>
      <c r="CL15" s="606"/>
      <c r="CM15" s="606"/>
      <c r="CN15" s="606"/>
      <c r="CO15" s="606"/>
      <c r="CP15" s="606"/>
      <c r="CQ15" s="607"/>
      <c r="CR15" s="608">
        <v>3994756</v>
      </c>
      <c r="CS15" s="609"/>
      <c r="CT15" s="609"/>
      <c r="CU15" s="609"/>
      <c r="CV15" s="609"/>
      <c r="CW15" s="609"/>
      <c r="CX15" s="609"/>
      <c r="CY15" s="610"/>
      <c r="CZ15" s="646">
        <v>10.1</v>
      </c>
      <c r="DA15" s="646"/>
      <c r="DB15" s="646"/>
      <c r="DC15" s="646"/>
      <c r="DD15" s="614">
        <v>1716266</v>
      </c>
      <c r="DE15" s="609"/>
      <c r="DF15" s="609"/>
      <c r="DG15" s="609"/>
      <c r="DH15" s="609"/>
      <c r="DI15" s="609"/>
      <c r="DJ15" s="609"/>
      <c r="DK15" s="609"/>
      <c r="DL15" s="609"/>
      <c r="DM15" s="609"/>
      <c r="DN15" s="609"/>
      <c r="DO15" s="609"/>
      <c r="DP15" s="610"/>
      <c r="DQ15" s="614">
        <v>2096844</v>
      </c>
      <c r="DR15" s="609"/>
      <c r="DS15" s="609"/>
      <c r="DT15" s="609"/>
      <c r="DU15" s="609"/>
      <c r="DV15" s="609"/>
      <c r="DW15" s="609"/>
      <c r="DX15" s="609"/>
      <c r="DY15" s="609"/>
      <c r="DZ15" s="609"/>
      <c r="EA15" s="609"/>
      <c r="EB15" s="609"/>
      <c r="EC15" s="645"/>
    </row>
    <row r="16" spans="2:143" ht="11.25" customHeight="1" x14ac:dyDescent="0.15">
      <c r="B16" s="605" t="s">
        <v>265</v>
      </c>
      <c r="C16" s="606"/>
      <c r="D16" s="606"/>
      <c r="E16" s="606"/>
      <c r="F16" s="606"/>
      <c r="G16" s="606"/>
      <c r="H16" s="606"/>
      <c r="I16" s="606"/>
      <c r="J16" s="606"/>
      <c r="K16" s="606"/>
      <c r="L16" s="606"/>
      <c r="M16" s="606"/>
      <c r="N16" s="606"/>
      <c r="O16" s="606"/>
      <c r="P16" s="606"/>
      <c r="Q16" s="607"/>
      <c r="R16" s="608">
        <v>57912</v>
      </c>
      <c r="S16" s="609"/>
      <c r="T16" s="609"/>
      <c r="U16" s="609"/>
      <c r="V16" s="609"/>
      <c r="W16" s="609"/>
      <c r="X16" s="609"/>
      <c r="Y16" s="610"/>
      <c r="Z16" s="646">
        <v>0.1</v>
      </c>
      <c r="AA16" s="646"/>
      <c r="AB16" s="646"/>
      <c r="AC16" s="646"/>
      <c r="AD16" s="647">
        <v>57912</v>
      </c>
      <c r="AE16" s="647"/>
      <c r="AF16" s="647"/>
      <c r="AG16" s="647"/>
      <c r="AH16" s="647"/>
      <c r="AI16" s="647"/>
      <c r="AJ16" s="647"/>
      <c r="AK16" s="647"/>
      <c r="AL16" s="611">
        <v>0.3</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242</v>
      </c>
      <c r="BH16" s="609"/>
      <c r="BI16" s="609"/>
      <c r="BJ16" s="609"/>
      <c r="BK16" s="609"/>
      <c r="BL16" s="609"/>
      <c r="BM16" s="609"/>
      <c r="BN16" s="610"/>
      <c r="BO16" s="646" t="s">
        <v>242</v>
      </c>
      <c r="BP16" s="646"/>
      <c r="BQ16" s="646"/>
      <c r="BR16" s="646"/>
      <c r="BS16" s="647" t="s">
        <v>242</v>
      </c>
      <c r="BT16" s="647"/>
      <c r="BU16" s="647"/>
      <c r="BV16" s="647"/>
      <c r="BW16" s="647"/>
      <c r="BX16" s="647"/>
      <c r="BY16" s="647"/>
      <c r="BZ16" s="647"/>
      <c r="CA16" s="647"/>
      <c r="CB16" s="682"/>
      <c r="CD16" s="605" t="s">
        <v>267</v>
      </c>
      <c r="CE16" s="606"/>
      <c r="CF16" s="606"/>
      <c r="CG16" s="606"/>
      <c r="CH16" s="606"/>
      <c r="CI16" s="606"/>
      <c r="CJ16" s="606"/>
      <c r="CK16" s="606"/>
      <c r="CL16" s="606"/>
      <c r="CM16" s="606"/>
      <c r="CN16" s="606"/>
      <c r="CO16" s="606"/>
      <c r="CP16" s="606"/>
      <c r="CQ16" s="607"/>
      <c r="CR16" s="608">
        <v>1252272</v>
      </c>
      <c r="CS16" s="609"/>
      <c r="CT16" s="609"/>
      <c r="CU16" s="609"/>
      <c r="CV16" s="609"/>
      <c r="CW16" s="609"/>
      <c r="CX16" s="609"/>
      <c r="CY16" s="610"/>
      <c r="CZ16" s="646">
        <v>3.2</v>
      </c>
      <c r="DA16" s="646"/>
      <c r="DB16" s="646"/>
      <c r="DC16" s="646"/>
      <c r="DD16" s="614" t="s">
        <v>140</v>
      </c>
      <c r="DE16" s="609"/>
      <c r="DF16" s="609"/>
      <c r="DG16" s="609"/>
      <c r="DH16" s="609"/>
      <c r="DI16" s="609"/>
      <c r="DJ16" s="609"/>
      <c r="DK16" s="609"/>
      <c r="DL16" s="609"/>
      <c r="DM16" s="609"/>
      <c r="DN16" s="609"/>
      <c r="DO16" s="609"/>
      <c r="DP16" s="610"/>
      <c r="DQ16" s="614">
        <v>102512</v>
      </c>
      <c r="DR16" s="609"/>
      <c r="DS16" s="609"/>
      <c r="DT16" s="609"/>
      <c r="DU16" s="609"/>
      <c r="DV16" s="609"/>
      <c r="DW16" s="609"/>
      <c r="DX16" s="609"/>
      <c r="DY16" s="609"/>
      <c r="DZ16" s="609"/>
      <c r="EA16" s="609"/>
      <c r="EB16" s="609"/>
      <c r="EC16" s="645"/>
    </row>
    <row r="17" spans="2:133" ht="11.25" customHeight="1" x14ac:dyDescent="0.15">
      <c r="B17" s="605" t="s">
        <v>268</v>
      </c>
      <c r="C17" s="606"/>
      <c r="D17" s="606"/>
      <c r="E17" s="606"/>
      <c r="F17" s="606"/>
      <c r="G17" s="606"/>
      <c r="H17" s="606"/>
      <c r="I17" s="606"/>
      <c r="J17" s="606"/>
      <c r="K17" s="606"/>
      <c r="L17" s="606"/>
      <c r="M17" s="606"/>
      <c r="N17" s="606"/>
      <c r="O17" s="606"/>
      <c r="P17" s="606"/>
      <c r="Q17" s="607"/>
      <c r="R17" s="608">
        <v>120073</v>
      </c>
      <c r="S17" s="609"/>
      <c r="T17" s="609"/>
      <c r="U17" s="609"/>
      <c r="V17" s="609"/>
      <c r="W17" s="609"/>
      <c r="X17" s="609"/>
      <c r="Y17" s="610"/>
      <c r="Z17" s="646">
        <v>0.3</v>
      </c>
      <c r="AA17" s="646"/>
      <c r="AB17" s="646"/>
      <c r="AC17" s="646"/>
      <c r="AD17" s="647">
        <v>120073</v>
      </c>
      <c r="AE17" s="647"/>
      <c r="AF17" s="647"/>
      <c r="AG17" s="647"/>
      <c r="AH17" s="647"/>
      <c r="AI17" s="647"/>
      <c r="AJ17" s="647"/>
      <c r="AK17" s="647"/>
      <c r="AL17" s="611">
        <v>0.5</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140</v>
      </c>
      <c r="BH17" s="609"/>
      <c r="BI17" s="609"/>
      <c r="BJ17" s="609"/>
      <c r="BK17" s="609"/>
      <c r="BL17" s="609"/>
      <c r="BM17" s="609"/>
      <c r="BN17" s="610"/>
      <c r="BO17" s="646" t="s">
        <v>242</v>
      </c>
      <c r="BP17" s="646"/>
      <c r="BQ17" s="646"/>
      <c r="BR17" s="646"/>
      <c r="BS17" s="647" t="s">
        <v>140</v>
      </c>
      <c r="BT17" s="647"/>
      <c r="BU17" s="647"/>
      <c r="BV17" s="647"/>
      <c r="BW17" s="647"/>
      <c r="BX17" s="647"/>
      <c r="BY17" s="647"/>
      <c r="BZ17" s="647"/>
      <c r="CA17" s="647"/>
      <c r="CB17" s="682"/>
      <c r="CD17" s="605" t="s">
        <v>270</v>
      </c>
      <c r="CE17" s="606"/>
      <c r="CF17" s="606"/>
      <c r="CG17" s="606"/>
      <c r="CH17" s="606"/>
      <c r="CI17" s="606"/>
      <c r="CJ17" s="606"/>
      <c r="CK17" s="606"/>
      <c r="CL17" s="606"/>
      <c r="CM17" s="606"/>
      <c r="CN17" s="606"/>
      <c r="CO17" s="606"/>
      <c r="CP17" s="606"/>
      <c r="CQ17" s="607"/>
      <c r="CR17" s="608">
        <v>5834707</v>
      </c>
      <c r="CS17" s="609"/>
      <c r="CT17" s="609"/>
      <c r="CU17" s="609"/>
      <c r="CV17" s="609"/>
      <c r="CW17" s="609"/>
      <c r="CX17" s="609"/>
      <c r="CY17" s="610"/>
      <c r="CZ17" s="646">
        <v>14.8</v>
      </c>
      <c r="DA17" s="646"/>
      <c r="DB17" s="646"/>
      <c r="DC17" s="646"/>
      <c r="DD17" s="614" t="s">
        <v>140</v>
      </c>
      <c r="DE17" s="609"/>
      <c r="DF17" s="609"/>
      <c r="DG17" s="609"/>
      <c r="DH17" s="609"/>
      <c r="DI17" s="609"/>
      <c r="DJ17" s="609"/>
      <c r="DK17" s="609"/>
      <c r="DL17" s="609"/>
      <c r="DM17" s="609"/>
      <c r="DN17" s="609"/>
      <c r="DO17" s="609"/>
      <c r="DP17" s="610"/>
      <c r="DQ17" s="614">
        <v>5715014</v>
      </c>
      <c r="DR17" s="609"/>
      <c r="DS17" s="609"/>
      <c r="DT17" s="609"/>
      <c r="DU17" s="609"/>
      <c r="DV17" s="609"/>
      <c r="DW17" s="609"/>
      <c r="DX17" s="609"/>
      <c r="DY17" s="609"/>
      <c r="DZ17" s="609"/>
      <c r="EA17" s="609"/>
      <c r="EB17" s="609"/>
      <c r="EC17" s="645"/>
    </row>
    <row r="18" spans="2:133" ht="11.25" customHeight="1" x14ac:dyDescent="0.15">
      <c r="B18" s="605" t="s">
        <v>271</v>
      </c>
      <c r="C18" s="606"/>
      <c r="D18" s="606"/>
      <c r="E18" s="606"/>
      <c r="F18" s="606"/>
      <c r="G18" s="606"/>
      <c r="H18" s="606"/>
      <c r="I18" s="606"/>
      <c r="J18" s="606"/>
      <c r="K18" s="606"/>
      <c r="L18" s="606"/>
      <c r="M18" s="606"/>
      <c r="N18" s="606"/>
      <c r="O18" s="606"/>
      <c r="P18" s="606"/>
      <c r="Q18" s="607"/>
      <c r="R18" s="608">
        <v>44133</v>
      </c>
      <c r="S18" s="609"/>
      <c r="T18" s="609"/>
      <c r="U18" s="609"/>
      <c r="V18" s="609"/>
      <c r="W18" s="609"/>
      <c r="X18" s="609"/>
      <c r="Y18" s="610"/>
      <c r="Z18" s="646">
        <v>0.1</v>
      </c>
      <c r="AA18" s="646"/>
      <c r="AB18" s="646"/>
      <c r="AC18" s="646"/>
      <c r="AD18" s="647">
        <v>44133</v>
      </c>
      <c r="AE18" s="647"/>
      <c r="AF18" s="647"/>
      <c r="AG18" s="647"/>
      <c r="AH18" s="647"/>
      <c r="AI18" s="647"/>
      <c r="AJ18" s="647"/>
      <c r="AK18" s="647"/>
      <c r="AL18" s="611">
        <v>0.2</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140</v>
      </c>
      <c r="BH18" s="609"/>
      <c r="BI18" s="609"/>
      <c r="BJ18" s="609"/>
      <c r="BK18" s="609"/>
      <c r="BL18" s="609"/>
      <c r="BM18" s="609"/>
      <c r="BN18" s="610"/>
      <c r="BO18" s="646" t="s">
        <v>242</v>
      </c>
      <c r="BP18" s="646"/>
      <c r="BQ18" s="646"/>
      <c r="BR18" s="646"/>
      <c r="BS18" s="647" t="s">
        <v>242</v>
      </c>
      <c r="BT18" s="647"/>
      <c r="BU18" s="647"/>
      <c r="BV18" s="647"/>
      <c r="BW18" s="647"/>
      <c r="BX18" s="647"/>
      <c r="BY18" s="647"/>
      <c r="BZ18" s="647"/>
      <c r="CA18" s="647"/>
      <c r="CB18" s="682"/>
      <c r="CD18" s="605" t="s">
        <v>273</v>
      </c>
      <c r="CE18" s="606"/>
      <c r="CF18" s="606"/>
      <c r="CG18" s="606"/>
      <c r="CH18" s="606"/>
      <c r="CI18" s="606"/>
      <c r="CJ18" s="606"/>
      <c r="CK18" s="606"/>
      <c r="CL18" s="606"/>
      <c r="CM18" s="606"/>
      <c r="CN18" s="606"/>
      <c r="CO18" s="606"/>
      <c r="CP18" s="606"/>
      <c r="CQ18" s="607"/>
      <c r="CR18" s="608" t="s">
        <v>140</v>
      </c>
      <c r="CS18" s="609"/>
      <c r="CT18" s="609"/>
      <c r="CU18" s="609"/>
      <c r="CV18" s="609"/>
      <c r="CW18" s="609"/>
      <c r="CX18" s="609"/>
      <c r="CY18" s="610"/>
      <c r="CZ18" s="646" t="s">
        <v>140</v>
      </c>
      <c r="DA18" s="646"/>
      <c r="DB18" s="646"/>
      <c r="DC18" s="646"/>
      <c r="DD18" s="614" t="s">
        <v>140</v>
      </c>
      <c r="DE18" s="609"/>
      <c r="DF18" s="609"/>
      <c r="DG18" s="609"/>
      <c r="DH18" s="609"/>
      <c r="DI18" s="609"/>
      <c r="DJ18" s="609"/>
      <c r="DK18" s="609"/>
      <c r="DL18" s="609"/>
      <c r="DM18" s="609"/>
      <c r="DN18" s="609"/>
      <c r="DO18" s="609"/>
      <c r="DP18" s="610"/>
      <c r="DQ18" s="614" t="s">
        <v>140</v>
      </c>
      <c r="DR18" s="609"/>
      <c r="DS18" s="609"/>
      <c r="DT18" s="609"/>
      <c r="DU18" s="609"/>
      <c r="DV18" s="609"/>
      <c r="DW18" s="609"/>
      <c r="DX18" s="609"/>
      <c r="DY18" s="609"/>
      <c r="DZ18" s="609"/>
      <c r="EA18" s="609"/>
      <c r="EB18" s="609"/>
      <c r="EC18" s="645"/>
    </row>
    <row r="19" spans="2:133" ht="11.25" customHeight="1" x14ac:dyDescent="0.15">
      <c r="B19" s="605" t="s">
        <v>274</v>
      </c>
      <c r="C19" s="606"/>
      <c r="D19" s="606"/>
      <c r="E19" s="606"/>
      <c r="F19" s="606"/>
      <c r="G19" s="606"/>
      <c r="H19" s="606"/>
      <c r="I19" s="606"/>
      <c r="J19" s="606"/>
      <c r="K19" s="606"/>
      <c r="L19" s="606"/>
      <c r="M19" s="606"/>
      <c r="N19" s="606"/>
      <c r="O19" s="606"/>
      <c r="P19" s="606"/>
      <c r="Q19" s="607"/>
      <c r="R19" s="608">
        <v>42161</v>
      </c>
      <c r="S19" s="609"/>
      <c r="T19" s="609"/>
      <c r="U19" s="609"/>
      <c r="V19" s="609"/>
      <c r="W19" s="609"/>
      <c r="X19" s="609"/>
      <c r="Y19" s="610"/>
      <c r="Z19" s="646">
        <v>0.1</v>
      </c>
      <c r="AA19" s="646"/>
      <c r="AB19" s="646"/>
      <c r="AC19" s="646"/>
      <c r="AD19" s="647">
        <v>42161</v>
      </c>
      <c r="AE19" s="647"/>
      <c r="AF19" s="647"/>
      <c r="AG19" s="647"/>
      <c r="AH19" s="647"/>
      <c r="AI19" s="647"/>
      <c r="AJ19" s="647"/>
      <c r="AK19" s="647"/>
      <c r="AL19" s="611">
        <v>0.2</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287293</v>
      </c>
      <c r="BH19" s="609"/>
      <c r="BI19" s="609"/>
      <c r="BJ19" s="609"/>
      <c r="BK19" s="609"/>
      <c r="BL19" s="609"/>
      <c r="BM19" s="609"/>
      <c r="BN19" s="610"/>
      <c r="BO19" s="646">
        <v>4.2</v>
      </c>
      <c r="BP19" s="646"/>
      <c r="BQ19" s="646"/>
      <c r="BR19" s="646"/>
      <c r="BS19" s="647" t="s">
        <v>140</v>
      </c>
      <c r="BT19" s="647"/>
      <c r="BU19" s="647"/>
      <c r="BV19" s="647"/>
      <c r="BW19" s="647"/>
      <c r="BX19" s="647"/>
      <c r="BY19" s="647"/>
      <c r="BZ19" s="647"/>
      <c r="CA19" s="647"/>
      <c r="CB19" s="682"/>
      <c r="CD19" s="605" t="s">
        <v>276</v>
      </c>
      <c r="CE19" s="606"/>
      <c r="CF19" s="606"/>
      <c r="CG19" s="606"/>
      <c r="CH19" s="606"/>
      <c r="CI19" s="606"/>
      <c r="CJ19" s="606"/>
      <c r="CK19" s="606"/>
      <c r="CL19" s="606"/>
      <c r="CM19" s="606"/>
      <c r="CN19" s="606"/>
      <c r="CO19" s="606"/>
      <c r="CP19" s="606"/>
      <c r="CQ19" s="607"/>
      <c r="CR19" s="608" t="s">
        <v>140</v>
      </c>
      <c r="CS19" s="609"/>
      <c r="CT19" s="609"/>
      <c r="CU19" s="609"/>
      <c r="CV19" s="609"/>
      <c r="CW19" s="609"/>
      <c r="CX19" s="609"/>
      <c r="CY19" s="610"/>
      <c r="CZ19" s="646" t="s">
        <v>140</v>
      </c>
      <c r="DA19" s="646"/>
      <c r="DB19" s="646"/>
      <c r="DC19" s="646"/>
      <c r="DD19" s="614" t="s">
        <v>140</v>
      </c>
      <c r="DE19" s="609"/>
      <c r="DF19" s="609"/>
      <c r="DG19" s="609"/>
      <c r="DH19" s="609"/>
      <c r="DI19" s="609"/>
      <c r="DJ19" s="609"/>
      <c r="DK19" s="609"/>
      <c r="DL19" s="609"/>
      <c r="DM19" s="609"/>
      <c r="DN19" s="609"/>
      <c r="DO19" s="609"/>
      <c r="DP19" s="610"/>
      <c r="DQ19" s="614" t="s">
        <v>140</v>
      </c>
      <c r="DR19" s="609"/>
      <c r="DS19" s="609"/>
      <c r="DT19" s="609"/>
      <c r="DU19" s="609"/>
      <c r="DV19" s="609"/>
      <c r="DW19" s="609"/>
      <c r="DX19" s="609"/>
      <c r="DY19" s="609"/>
      <c r="DZ19" s="609"/>
      <c r="EA19" s="609"/>
      <c r="EB19" s="609"/>
      <c r="EC19" s="645"/>
    </row>
    <row r="20" spans="2:133" ht="11.25" customHeight="1" x14ac:dyDescent="0.15">
      <c r="B20" s="683" t="s">
        <v>277</v>
      </c>
      <c r="C20" s="684"/>
      <c r="D20" s="684"/>
      <c r="E20" s="684"/>
      <c r="F20" s="684"/>
      <c r="G20" s="684"/>
      <c r="H20" s="684"/>
      <c r="I20" s="684"/>
      <c r="J20" s="684"/>
      <c r="K20" s="684"/>
      <c r="L20" s="684"/>
      <c r="M20" s="684"/>
      <c r="N20" s="684"/>
      <c r="O20" s="684"/>
      <c r="P20" s="684"/>
      <c r="Q20" s="685"/>
      <c r="R20" s="608">
        <v>1972</v>
      </c>
      <c r="S20" s="609"/>
      <c r="T20" s="609"/>
      <c r="U20" s="609"/>
      <c r="V20" s="609"/>
      <c r="W20" s="609"/>
      <c r="X20" s="609"/>
      <c r="Y20" s="610"/>
      <c r="Z20" s="646">
        <v>0</v>
      </c>
      <c r="AA20" s="646"/>
      <c r="AB20" s="646"/>
      <c r="AC20" s="646"/>
      <c r="AD20" s="647">
        <v>1972</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287293</v>
      </c>
      <c r="BH20" s="609"/>
      <c r="BI20" s="609"/>
      <c r="BJ20" s="609"/>
      <c r="BK20" s="609"/>
      <c r="BL20" s="609"/>
      <c r="BM20" s="609"/>
      <c r="BN20" s="610"/>
      <c r="BO20" s="646">
        <v>4.2</v>
      </c>
      <c r="BP20" s="646"/>
      <c r="BQ20" s="646"/>
      <c r="BR20" s="646"/>
      <c r="BS20" s="647" t="s">
        <v>242</v>
      </c>
      <c r="BT20" s="647"/>
      <c r="BU20" s="647"/>
      <c r="BV20" s="647"/>
      <c r="BW20" s="647"/>
      <c r="BX20" s="647"/>
      <c r="BY20" s="647"/>
      <c r="BZ20" s="647"/>
      <c r="CA20" s="647"/>
      <c r="CB20" s="682"/>
      <c r="CD20" s="605" t="s">
        <v>279</v>
      </c>
      <c r="CE20" s="606"/>
      <c r="CF20" s="606"/>
      <c r="CG20" s="606"/>
      <c r="CH20" s="606"/>
      <c r="CI20" s="606"/>
      <c r="CJ20" s="606"/>
      <c r="CK20" s="606"/>
      <c r="CL20" s="606"/>
      <c r="CM20" s="606"/>
      <c r="CN20" s="606"/>
      <c r="CO20" s="606"/>
      <c r="CP20" s="606"/>
      <c r="CQ20" s="607"/>
      <c r="CR20" s="608">
        <v>39400236</v>
      </c>
      <c r="CS20" s="609"/>
      <c r="CT20" s="609"/>
      <c r="CU20" s="609"/>
      <c r="CV20" s="609"/>
      <c r="CW20" s="609"/>
      <c r="CX20" s="609"/>
      <c r="CY20" s="610"/>
      <c r="CZ20" s="646">
        <v>100</v>
      </c>
      <c r="DA20" s="646"/>
      <c r="DB20" s="646"/>
      <c r="DC20" s="646"/>
      <c r="DD20" s="614">
        <v>5036955</v>
      </c>
      <c r="DE20" s="609"/>
      <c r="DF20" s="609"/>
      <c r="DG20" s="609"/>
      <c r="DH20" s="609"/>
      <c r="DI20" s="609"/>
      <c r="DJ20" s="609"/>
      <c r="DK20" s="609"/>
      <c r="DL20" s="609"/>
      <c r="DM20" s="609"/>
      <c r="DN20" s="609"/>
      <c r="DO20" s="609"/>
      <c r="DP20" s="610"/>
      <c r="DQ20" s="614">
        <v>26045631</v>
      </c>
      <c r="DR20" s="609"/>
      <c r="DS20" s="609"/>
      <c r="DT20" s="609"/>
      <c r="DU20" s="609"/>
      <c r="DV20" s="609"/>
      <c r="DW20" s="609"/>
      <c r="DX20" s="609"/>
      <c r="DY20" s="609"/>
      <c r="DZ20" s="609"/>
      <c r="EA20" s="609"/>
      <c r="EB20" s="609"/>
      <c r="EC20" s="645"/>
    </row>
    <row r="21" spans="2:133" ht="11.25" customHeight="1" x14ac:dyDescent="0.15">
      <c r="B21" s="605" t="s">
        <v>280</v>
      </c>
      <c r="C21" s="606"/>
      <c r="D21" s="606"/>
      <c r="E21" s="606"/>
      <c r="F21" s="606"/>
      <c r="G21" s="606"/>
      <c r="H21" s="606"/>
      <c r="I21" s="606"/>
      <c r="J21" s="606"/>
      <c r="K21" s="606"/>
      <c r="L21" s="606"/>
      <c r="M21" s="606"/>
      <c r="N21" s="606"/>
      <c r="O21" s="606"/>
      <c r="P21" s="606"/>
      <c r="Q21" s="607"/>
      <c r="R21" s="608">
        <v>15555095</v>
      </c>
      <c r="S21" s="609"/>
      <c r="T21" s="609"/>
      <c r="U21" s="609"/>
      <c r="V21" s="609"/>
      <c r="W21" s="609"/>
      <c r="X21" s="609"/>
      <c r="Y21" s="610"/>
      <c r="Z21" s="646">
        <v>37.9</v>
      </c>
      <c r="AA21" s="646"/>
      <c r="AB21" s="646"/>
      <c r="AC21" s="646"/>
      <c r="AD21" s="647">
        <v>13415167</v>
      </c>
      <c r="AE21" s="647"/>
      <c r="AF21" s="647"/>
      <c r="AG21" s="647"/>
      <c r="AH21" s="647"/>
      <c r="AI21" s="647"/>
      <c r="AJ21" s="647"/>
      <c r="AK21" s="647"/>
      <c r="AL21" s="611">
        <v>60.9</v>
      </c>
      <c r="AM21" s="612"/>
      <c r="AN21" s="612"/>
      <c r="AO21" s="648"/>
      <c r="AP21" s="605" t="s">
        <v>281</v>
      </c>
      <c r="AQ21" s="686"/>
      <c r="AR21" s="686"/>
      <c r="AS21" s="686"/>
      <c r="AT21" s="686"/>
      <c r="AU21" s="686"/>
      <c r="AV21" s="686"/>
      <c r="AW21" s="686"/>
      <c r="AX21" s="686"/>
      <c r="AY21" s="686"/>
      <c r="AZ21" s="686"/>
      <c r="BA21" s="686"/>
      <c r="BB21" s="686"/>
      <c r="BC21" s="686"/>
      <c r="BD21" s="686"/>
      <c r="BE21" s="686"/>
      <c r="BF21" s="687"/>
      <c r="BG21" s="608">
        <v>3440</v>
      </c>
      <c r="BH21" s="609"/>
      <c r="BI21" s="609"/>
      <c r="BJ21" s="609"/>
      <c r="BK21" s="609"/>
      <c r="BL21" s="609"/>
      <c r="BM21" s="609"/>
      <c r="BN21" s="610"/>
      <c r="BO21" s="646">
        <v>0.1</v>
      </c>
      <c r="BP21" s="646"/>
      <c r="BQ21" s="646"/>
      <c r="BR21" s="646"/>
      <c r="BS21" s="647" t="s">
        <v>242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282</v>
      </c>
      <c r="C22" s="606"/>
      <c r="D22" s="606"/>
      <c r="E22" s="606"/>
      <c r="F22" s="606"/>
      <c r="G22" s="606"/>
      <c r="H22" s="606"/>
      <c r="I22" s="606"/>
      <c r="J22" s="606"/>
      <c r="K22" s="606"/>
      <c r="L22" s="606"/>
      <c r="M22" s="606"/>
      <c r="N22" s="606"/>
      <c r="O22" s="606"/>
      <c r="P22" s="606"/>
      <c r="Q22" s="607"/>
      <c r="R22" s="608">
        <v>13415167</v>
      </c>
      <c r="S22" s="609"/>
      <c r="T22" s="609"/>
      <c r="U22" s="609"/>
      <c r="V22" s="609"/>
      <c r="W22" s="609"/>
      <c r="X22" s="609"/>
      <c r="Y22" s="610"/>
      <c r="Z22" s="646">
        <v>32.700000000000003</v>
      </c>
      <c r="AA22" s="646"/>
      <c r="AB22" s="646"/>
      <c r="AC22" s="646"/>
      <c r="AD22" s="647">
        <v>13415167</v>
      </c>
      <c r="AE22" s="647"/>
      <c r="AF22" s="647"/>
      <c r="AG22" s="647"/>
      <c r="AH22" s="647"/>
      <c r="AI22" s="647"/>
      <c r="AJ22" s="647"/>
      <c r="AK22" s="647"/>
      <c r="AL22" s="611">
        <v>60.9</v>
      </c>
      <c r="AM22" s="612"/>
      <c r="AN22" s="612"/>
      <c r="AO22" s="648"/>
      <c r="AP22" s="605" t="s">
        <v>283</v>
      </c>
      <c r="AQ22" s="686"/>
      <c r="AR22" s="686"/>
      <c r="AS22" s="686"/>
      <c r="AT22" s="686"/>
      <c r="AU22" s="686"/>
      <c r="AV22" s="686"/>
      <c r="AW22" s="686"/>
      <c r="AX22" s="686"/>
      <c r="AY22" s="686"/>
      <c r="AZ22" s="686"/>
      <c r="BA22" s="686"/>
      <c r="BB22" s="686"/>
      <c r="BC22" s="686"/>
      <c r="BD22" s="686"/>
      <c r="BE22" s="686"/>
      <c r="BF22" s="687"/>
      <c r="BG22" s="608" t="s">
        <v>242</v>
      </c>
      <c r="BH22" s="609"/>
      <c r="BI22" s="609"/>
      <c r="BJ22" s="609"/>
      <c r="BK22" s="609"/>
      <c r="BL22" s="609"/>
      <c r="BM22" s="609"/>
      <c r="BN22" s="610"/>
      <c r="BO22" s="646" t="s">
        <v>242</v>
      </c>
      <c r="BP22" s="646"/>
      <c r="BQ22" s="646"/>
      <c r="BR22" s="646"/>
      <c r="BS22" s="647" t="s">
        <v>140</v>
      </c>
      <c r="BT22" s="647"/>
      <c r="BU22" s="647"/>
      <c r="BV22" s="647"/>
      <c r="BW22" s="647"/>
      <c r="BX22" s="647"/>
      <c r="BY22" s="647"/>
      <c r="BZ22" s="647"/>
      <c r="CA22" s="647"/>
      <c r="CB22" s="682"/>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285</v>
      </c>
      <c r="C23" s="606"/>
      <c r="D23" s="606"/>
      <c r="E23" s="606"/>
      <c r="F23" s="606"/>
      <c r="G23" s="606"/>
      <c r="H23" s="606"/>
      <c r="I23" s="606"/>
      <c r="J23" s="606"/>
      <c r="K23" s="606"/>
      <c r="L23" s="606"/>
      <c r="M23" s="606"/>
      <c r="N23" s="606"/>
      <c r="O23" s="606"/>
      <c r="P23" s="606"/>
      <c r="Q23" s="607"/>
      <c r="R23" s="608">
        <v>2139928</v>
      </c>
      <c r="S23" s="609"/>
      <c r="T23" s="609"/>
      <c r="U23" s="609"/>
      <c r="V23" s="609"/>
      <c r="W23" s="609"/>
      <c r="X23" s="609"/>
      <c r="Y23" s="610"/>
      <c r="Z23" s="646">
        <v>5.2</v>
      </c>
      <c r="AA23" s="646"/>
      <c r="AB23" s="646"/>
      <c r="AC23" s="646"/>
      <c r="AD23" s="647" t="s">
        <v>140</v>
      </c>
      <c r="AE23" s="647"/>
      <c r="AF23" s="647"/>
      <c r="AG23" s="647"/>
      <c r="AH23" s="647"/>
      <c r="AI23" s="647"/>
      <c r="AJ23" s="647"/>
      <c r="AK23" s="647"/>
      <c r="AL23" s="611" t="s">
        <v>242</v>
      </c>
      <c r="AM23" s="612"/>
      <c r="AN23" s="612"/>
      <c r="AO23" s="648"/>
      <c r="AP23" s="605" t="s">
        <v>286</v>
      </c>
      <c r="AQ23" s="686"/>
      <c r="AR23" s="686"/>
      <c r="AS23" s="686"/>
      <c r="AT23" s="686"/>
      <c r="AU23" s="686"/>
      <c r="AV23" s="686"/>
      <c r="AW23" s="686"/>
      <c r="AX23" s="686"/>
      <c r="AY23" s="686"/>
      <c r="AZ23" s="686"/>
      <c r="BA23" s="686"/>
      <c r="BB23" s="686"/>
      <c r="BC23" s="686"/>
      <c r="BD23" s="686"/>
      <c r="BE23" s="686"/>
      <c r="BF23" s="687"/>
      <c r="BG23" s="608">
        <v>283853</v>
      </c>
      <c r="BH23" s="609"/>
      <c r="BI23" s="609"/>
      <c r="BJ23" s="609"/>
      <c r="BK23" s="609"/>
      <c r="BL23" s="609"/>
      <c r="BM23" s="609"/>
      <c r="BN23" s="610"/>
      <c r="BO23" s="646">
        <v>4.2</v>
      </c>
      <c r="BP23" s="646"/>
      <c r="BQ23" s="646"/>
      <c r="BR23" s="646"/>
      <c r="BS23" s="647" t="s">
        <v>140</v>
      </c>
      <c r="BT23" s="647"/>
      <c r="BU23" s="647"/>
      <c r="BV23" s="647"/>
      <c r="BW23" s="647"/>
      <c r="BX23" s="647"/>
      <c r="BY23" s="647"/>
      <c r="BZ23" s="647"/>
      <c r="CA23" s="647"/>
      <c r="CB23" s="682"/>
      <c r="CD23" s="666" t="s">
        <v>225</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698" t="s">
        <v>290</v>
      </c>
      <c r="DM23" s="699"/>
      <c r="DN23" s="699"/>
      <c r="DO23" s="699"/>
      <c r="DP23" s="699"/>
      <c r="DQ23" s="699"/>
      <c r="DR23" s="699"/>
      <c r="DS23" s="699"/>
      <c r="DT23" s="699"/>
      <c r="DU23" s="699"/>
      <c r="DV23" s="700"/>
      <c r="DW23" s="666" t="s">
        <v>291</v>
      </c>
      <c r="DX23" s="667"/>
      <c r="DY23" s="667"/>
      <c r="DZ23" s="667"/>
      <c r="EA23" s="667"/>
      <c r="EB23" s="667"/>
      <c r="EC23" s="668"/>
    </row>
    <row r="24" spans="2:133" ht="11.25" customHeight="1" x14ac:dyDescent="0.15">
      <c r="B24" s="605" t="s">
        <v>292</v>
      </c>
      <c r="C24" s="606"/>
      <c r="D24" s="606"/>
      <c r="E24" s="606"/>
      <c r="F24" s="606"/>
      <c r="G24" s="606"/>
      <c r="H24" s="606"/>
      <c r="I24" s="606"/>
      <c r="J24" s="606"/>
      <c r="K24" s="606"/>
      <c r="L24" s="606"/>
      <c r="M24" s="606"/>
      <c r="N24" s="606"/>
      <c r="O24" s="606"/>
      <c r="P24" s="606"/>
      <c r="Q24" s="607"/>
      <c r="R24" s="608" t="s">
        <v>242</v>
      </c>
      <c r="S24" s="609"/>
      <c r="T24" s="609"/>
      <c r="U24" s="609"/>
      <c r="V24" s="609"/>
      <c r="W24" s="609"/>
      <c r="X24" s="609"/>
      <c r="Y24" s="610"/>
      <c r="Z24" s="646" t="s">
        <v>242</v>
      </c>
      <c r="AA24" s="646"/>
      <c r="AB24" s="646"/>
      <c r="AC24" s="646"/>
      <c r="AD24" s="647" t="s">
        <v>242</v>
      </c>
      <c r="AE24" s="647"/>
      <c r="AF24" s="647"/>
      <c r="AG24" s="647"/>
      <c r="AH24" s="647"/>
      <c r="AI24" s="647"/>
      <c r="AJ24" s="647"/>
      <c r="AK24" s="647"/>
      <c r="AL24" s="611" t="s">
        <v>140</v>
      </c>
      <c r="AM24" s="612"/>
      <c r="AN24" s="612"/>
      <c r="AO24" s="648"/>
      <c r="AP24" s="605" t="s">
        <v>293</v>
      </c>
      <c r="AQ24" s="686"/>
      <c r="AR24" s="686"/>
      <c r="AS24" s="686"/>
      <c r="AT24" s="686"/>
      <c r="AU24" s="686"/>
      <c r="AV24" s="686"/>
      <c r="AW24" s="686"/>
      <c r="AX24" s="686"/>
      <c r="AY24" s="686"/>
      <c r="AZ24" s="686"/>
      <c r="BA24" s="686"/>
      <c r="BB24" s="686"/>
      <c r="BC24" s="686"/>
      <c r="BD24" s="686"/>
      <c r="BE24" s="686"/>
      <c r="BF24" s="687"/>
      <c r="BG24" s="608" t="s">
        <v>242</v>
      </c>
      <c r="BH24" s="609"/>
      <c r="BI24" s="609"/>
      <c r="BJ24" s="609"/>
      <c r="BK24" s="609"/>
      <c r="BL24" s="609"/>
      <c r="BM24" s="609"/>
      <c r="BN24" s="610"/>
      <c r="BO24" s="646" t="s">
        <v>140</v>
      </c>
      <c r="BP24" s="646"/>
      <c r="BQ24" s="646"/>
      <c r="BR24" s="646"/>
      <c r="BS24" s="647" t="s">
        <v>242</v>
      </c>
      <c r="BT24" s="647"/>
      <c r="BU24" s="647"/>
      <c r="BV24" s="647"/>
      <c r="BW24" s="647"/>
      <c r="BX24" s="647"/>
      <c r="BY24" s="647"/>
      <c r="BZ24" s="647"/>
      <c r="CA24" s="647"/>
      <c r="CB24" s="682"/>
      <c r="CD24" s="663" t="s">
        <v>294</v>
      </c>
      <c r="CE24" s="664"/>
      <c r="CF24" s="664"/>
      <c r="CG24" s="664"/>
      <c r="CH24" s="664"/>
      <c r="CI24" s="664"/>
      <c r="CJ24" s="664"/>
      <c r="CK24" s="664"/>
      <c r="CL24" s="664"/>
      <c r="CM24" s="664"/>
      <c r="CN24" s="664"/>
      <c r="CO24" s="664"/>
      <c r="CP24" s="664"/>
      <c r="CQ24" s="665"/>
      <c r="CR24" s="660">
        <v>16305915</v>
      </c>
      <c r="CS24" s="661"/>
      <c r="CT24" s="661"/>
      <c r="CU24" s="661"/>
      <c r="CV24" s="661"/>
      <c r="CW24" s="661"/>
      <c r="CX24" s="661"/>
      <c r="CY24" s="689"/>
      <c r="CZ24" s="690">
        <v>41.4</v>
      </c>
      <c r="DA24" s="672"/>
      <c r="DB24" s="672"/>
      <c r="DC24" s="692"/>
      <c r="DD24" s="688">
        <v>12506792</v>
      </c>
      <c r="DE24" s="661"/>
      <c r="DF24" s="661"/>
      <c r="DG24" s="661"/>
      <c r="DH24" s="661"/>
      <c r="DI24" s="661"/>
      <c r="DJ24" s="661"/>
      <c r="DK24" s="689"/>
      <c r="DL24" s="688">
        <v>11572029</v>
      </c>
      <c r="DM24" s="661"/>
      <c r="DN24" s="661"/>
      <c r="DO24" s="661"/>
      <c r="DP24" s="661"/>
      <c r="DQ24" s="661"/>
      <c r="DR24" s="661"/>
      <c r="DS24" s="661"/>
      <c r="DT24" s="661"/>
      <c r="DU24" s="661"/>
      <c r="DV24" s="689"/>
      <c r="DW24" s="690">
        <v>52</v>
      </c>
      <c r="DX24" s="672"/>
      <c r="DY24" s="672"/>
      <c r="DZ24" s="672"/>
      <c r="EA24" s="672"/>
      <c r="EB24" s="672"/>
      <c r="EC24" s="691"/>
    </row>
    <row r="25" spans="2:133" ht="11.25" customHeight="1" x14ac:dyDescent="0.15">
      <c r="B25" s="605" t="s">
        <v>295</v>
      </c>
      <c r="C25" s="606"/>
      <c r="D25" s="606"/>
      <c r="E25" s="606"/>
      <c r="F25" s="606"/>
      <c r="G25" s="606"/>
      <c r="H25" s="606"/>
      <c r="I25" s="606"/>
      <c r="J25" s="606"/>
      <c r="K25" s="606"/>
      <c r="L25" s="606"/>
      <c r="M25" s="606"/>
      <c r="N25" s="606"/>
      <c r="O25" s="606"/>
      <c r="P25" s="606"/>
      <c r="Q25" s="607"/>
      <c r="R25" s="608">
        <v>24426593</v>
      </c>
      <c r="S25" s="609"/>
      <c r="T25" s="609"/>
      <c r="U25" s="609"/>
      <c r="V25" s="609"/>
      <c r="W25" s="609"/>
      <c r="X25" s="609"/>
      <c r="Y25" s="610"/>
      <c r="Z25" s="646">
        <v>59.6</v>
      </c>
      <c r="AA25" s="646"/>
      <c r="AB25" s="646"/>
      <c r="AC25" s="646"/>
      <c r="AD25" s="647">
        <v>22002812</v>
      </c>
      <c r="AE25" s="647"/>
      <c r="AF25" s="647"/>
      <c r="AG25" s="647"/>
      <c r="AH25" s="647"/>
      <c r="AI25" s="647"/>
      <c r="AJ25" s="647"/>
      <c r="AK25" s="647"/>
      <c r="AL25" s="611">
        <v>100</v>
      </c>
      <c r="AM25" s="612"/>
      <c r="AN25" s="612"/>
      <c r="AO25" s="648"/>
      <c r="AP25" s="605" t="s">
        <v>296</v>
      </c>
      <c r="AQ25" s="686"/>
      <c r="AR25" s="686"/>
      <c r="AS25" s="686"/>
      <c r="AT25" s="686"/>
      <c r="AU25" s="686"/>
      <c r="AV25" s="686"/>
      <c r="AW25" s="686"/>
      <c r="AX25" s="686"/>
      <c r="AY25" s="686"/>
      <c r="AZ25" s="686"/>
      <c r="BA25" s="686"/>
      <c r="BB25" s="686"/>
      <c r="BC25" s="686"/>
      <c r="BD25" s="686"/>
      <c r="BE25" s="686"/>
      <c r="BF25" s="687"/>
      <c r="BG25" s="608" t="s">
        <v>140</v>
      </c>
      <c r="BH25" s="609"/>
      <c r="BI25" s="609"/>
      <c r="BJ25" s="609"/>
      <c r="BK25" s="609"/>
      <c r="BL25" s="609"/>
      <c r="BM25" s="609"/>
      <c r="BN25" s="610"/>
      <c r="BO25" s="646" t="s">
        <v>140</v>
      </c>
      <c r="BP25" s="646"/>
      <c r="BQ25" s="646"/>
      <c r="BR25" s="646"/>
      <c r="BS25" s="647" t="s">
        <v>140</v>
      </c>
      <c r="BT25" s="647"/>
      <c r="BU25" s="647"/>
      <c r="BV25" s="647"/>
      <c r="BW25" s="647"/>
      <c r="BX25" s="647"/>
      <c r="BY25" s="647"/>
      <c r="BZ25" s="647"/>
      <c r="CA25" s="647"/>
      <c r="CB25" s="682"/>
      <c r="CD25" s="605" t="s">
        <v>297</v>
      </c>
      <c r="CE25" s="606"/>
      <c r="CF25" s="606"/>
      <c r="CG25" s="606"/>
      <c r="CH25" s="606"/>
      <c r="CI25" s="606"/>
      <c r="CJ25" s="606"/>
      <c r="CK25" s="606"/>
      <c r="CL25" s="606"/>
      <c r="CM25" s="606"/>
      <c r="CN25" s="606"/>
      <c r="CO25" s="606"/>
      <c r="CP25" s="606"/>
      <c r="CQ25" s="607"/>
      <c r="CR25" s="608">
        <v>5392509</v>
      </c>
      <c r="CS25" s="621"/>
      <c r="CT25" s="621"/>
      <c r="CU25" s="621"/>
      <c r="CV25" s="621"/>
      <c r="CW25" s="621"/>
      <c r="CX25" s="621"/>
      <c r="CY25" s="622"/>
      <c r="CZ25" s="611">
        <v>13.7</v>
      </c>
      <c r="DA25" s="623"/>
      <c r="DB25" s="623"/>
      <c r="DC25" s="624"/>
      <c r="DD25" s="614">
        <v>4992261</v>
      </c>
      <c r="DE25" s="621"/>
      <c r="DF25" s="621"/>
      <c r="DG25" s="621"/>
      <c r="DH25" s="621"/>
      <c r="DI25" s="621"/>
      <c r="DJ25" s="621"/>
      <c r="DK25" s="622"/>
      <c r="DL25" s="614">
        <v>4847826</v>
      </c>
      <c r="DM25" s="621"/>
      <c r="DN25" s="621"/>
      <c r="DO25" s="621"/>
      <c r="DP25" s="621"/>
      <c r="DQ25" s="621"/>
      <c r="DR25" s="621"/>
      <c r="DS25" s="621"/>
      <c r="DT25" s="621"/>
      <c r="DU25" s="621"/>
      <c r="DV25" s="622"/>
      <c r="DW25" s="611">
        <v>21.8</v>
      </c>
      <c r="DX25" s="623"/>
      <c r="DY25" s="623"/>
      <c r="DZ25" s="623"/>
      <c r="EA25" s="623"/>
      <c r="EB25" s="623"/>
      <c r="EC25" s="635"/>
    </row>
    <row r="26" spans="2:133" ht="11.25" customHeight="1" x14ac:dyDescent="0.15">
      <c r="B26" s="605" t="s">
        <v>298</v>
      </c>
      <c r="C26" s="606"/>
      <c r="D26" s="606"/>
      <c r="E26" s="606"/>
      <c r="F26" s="606"/>
      <c r="G26" s="606"/>
      <c r="H26" s="606"/>
      <c r="I26" s="606"/>
      <c r="J26" s="606"/>
      <c r="K26" s="606"/>
      <c r="L26" s="606"/>
      <c r="M26" s="606"/>
      <c r="N26" s="606"/>
      <c r="O26" s="606"/>
      <c r="P26" s="606"/>
      <c r="Q26" s="607"/>
      <c r="R26" s="608">
        <v>7762</v>
      </c>
      <c r="S26" s="609"/>
      <c r="T26" s="609"/>
      <c r="U26" s="609"/>
      <c r="V26" s="609"/>
      <c r="W26" s="609"/>
      <c r="X26" s="609"/>
      <c r="Y26" s="610"/>
      <c r="Z26" s="646">
        <v>0</v>
      </c>
      <c r="AA26" s="646"/>
      <c r="AB26" s="646"/>
      <c r="AC26" s="646"/>
      <c r="AD26" s="647">
        <v>7762</v>
      </c>
      <c r="AE26" s="647"/>
      <c r="AF26" s="647"/>
      <c r="AG26" s="647"/>
      <c r="AH26" s="647"/>
      <c r="AI26" s="647"/>
      <c r="AJ26" s="647"/>
      <c r="AK26" s="647"/>
      <c r="AL26" s="611">
        <v>0</v>
      </c>
      <c r="AM26" s="612"/>
      <c r="AN26" s="612"/>
      <c r="AO26" s="648"/>
      <c r="AP26" s="605" t="s">
        <v>299</v>
      </c>
      <c r="AQ26" s="686"/>
      <c r="AR26" s="686"/>
      <c r="AS26" s="686"/>
      <c r="AT26" s="686"/>
      <c r="AU26" s="686"/>
      <c r="AV26" s="686"/>
      <c r="AW26" s="686"/>
      <c r="AX26" s="686"/>
      <c r="AY26" s="686"/>
      <c r="AZ26" s="686"/>
      <c r="BA26" s="686"/>
      <c r="BB26" s="686"/>
      <c r="BC26" s="686"/>
      <c r="BD26" s="686"/>
      <c r="BE26" s="686"/>
      <c r="BF26" s="687"/>
      <c r="BG26" s="608" t="s">
        <v>140</v>
      </c>
      <c r="BH26" s="609"/>
      <c r="BI26" s="609"/>
      <c r="BJ26" s="609"/>
      <c r="BK26" s="609"/>
      <c r="BL26" s="609"/>
      <c r="BM26" s="609"/>
      <c r="BN26" s="610"/>
      <c r="BO26" s="646" t="s">
        <v>140</v>
      </c>
      <c r="BP26" s="646"/>
      <c r="BQ26" s="646"/>
      <c r="BR26" s="646"/>
      <c r="BS26" s="647" t="s">
        <v>242</v>
      </c>
      <c r="BT26" s="647"/>
      <c r="BU26" s="647"/>
      <c r="BV26" s="647"/>
      <c r="BW26" s="647"/>
      <c r="BX26" s="647"/>
      <c r="BY26" s="647"/>
      <c r="BZ26" s="647"/>
      <c r="CA26" s="647"/>
      <c r="CB26" s="682"/>
      <c r="CD26" s="605" t="s">
        <v>300</v>
      </c>
      <c r="CE26" s="606"/>
      <c r="CF26" s="606"/>
      <c r="CG26" s="606"/>
      <c r="CH26" s="606"/>
      <c r="CI26" s="606"/>
      <c r="CJ26" s="606"/>
      <c r="CK26" s="606"/>
      <c r="CL26" s="606"/>
      <c r="CM26" s="606"/>
      <c r="CN26" s="606"/>
      <c r="CO26" s="606"/>
      <c r="CP26" s="606"/>
      <c r="CQ26" s="607"/>
      <c r="CR26" s="608">
        <v>3222364</v>
      </c>
      <c r="CS26" s="609"/>
      <c r="CT26" s="609"/>
      <c r="CU26" s="609"/>
      <c r="CV26" s="609"/>
      <c r="CW26" s="609"/>
      <c r="CX26" s="609"/>
      <c r="CY26" s="610"/>
      <c r="CZ26" s="611">
        <v>8.1999999999999993</v>
      </c>
      <c r="DA26" s="623"/>
      <c r="DB26" s="623"/>
      <c r="DC26" s="624"/>
      <c r="DD26" s="614">
        <v>2968649</v>
      </c>
      <c r="DE26" s="609"/>
      <c r="DF26" s="609"/>
      <c r="DG26" s="609"/>
      <c r="DH26" s="609"/>
      <c r="DI26" s="609"/>
      <c r="DJ26" s="609"/>
      <c r="DK26" s="610"/>
      <c r="DL26" s="614" t="s">
        <v>140</v>
      </c>
      <c r="DM26" s="609"/>
      <c r="DN26" s="609"/>
      <c r="DO26" s="609"/>
      <c r="DP26" s="609"/>
      <c r="DQ26" s="609"/>
      <c r="DR26" s="609"/>
      <c r="DS26" s="609"/>
      <c r="DT26" s="609"/>
      <c r="DU26" s="609"/>
      <c r="DV26" s="610"/>
      <c r="DW26" s="611" t="s">
        <v>140</v>
      </c>
      <c r="DX26" s="623"/>
      <c r="DY26" s="623"/>
      <c r="DZ26" s="623"/>
      <c r="EA26" s="623"/>
      <c r="EB26" s="623"/>
      <c r="EC26" s="635"/>
    </row>
    <row r="27" spans="2:133" ht="11.25" customHeight="1" x14ac:dyDescent="0.15">
      <c r="B27" s="605" t="s">
        <v>301</v>
      </c>
      <c r="C27" s="606"/>
      <c r="D27" s="606"/>
      <c r="E27" s="606"/>
      <c r="F27" s="606"/>
      <c r="G27" s="606"/>
      <c r="H27" s="606"/>
      <c r="I27" s="606"/>
      <c r="J27" s="606"/>
      <c r="K27" s="606"/>
      <c r="L27" s="606"/>
      <c r="M27" s="606"/>
      <c r="N27" s="606"/>
      <c r="O27" s="606"/>
      <c r="P27" s="606"/>
      <c r="Q27" s="607"/>
      <c r="R27" s="608">
        <v>230731</v>
      </c>
      <c r="S27" s="609"/>
      <c r="T27" s="609"/>
      <c r="U27" s="609"/>
      <c r="V27" s="609"/>
      <c r="W27" s="609"/>
      <c r="X27" s="609"/>
      <c r="Y27" s="610"/>
      <c r="Z27" s="646">
        <v>0.6</v>
      </c>
      <c r="AA27" s="646"/>
      <c r="AB27" s="646"/>
      <c r="AC27" s="646"/>
      <c r="AD27" s="647" t="s">
        <v>242</v>
      </c>
      <c r="AE27" s="647"/>
      <c r="AF27" s="647"/>
      <c r="AG27" s="647"/>
      <c r="AH27" s="647"/>
      <c r="AI27" s="647"/>
      <c r="AJ27" s="647"/>
      <c r="AK27" s="647"/>
      <c r="AL27" s="611" t="s">
        <v>140</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6791242</v>
      </c>
      <c r="BH27" s="609"/>
      <c r="BI27" s="609"/>
      <c r="BJ27" s="609"/>
      <c r="BK27" s="609"/>
      <c r="BL27" s="609"/>
      <c r="BM27" s="609"/>
      <c r="BN27" s="610"/>
      <c r="BO27" s="646">
        <v>100</v>
      </c>
      <c r="BP27" s="646"/>
      <c r="BQ27" s="646"/>
      <c r="BR27" s="646"/>
      <c r="BS27" s="647">
        <v>62776</v>
      </c>
      <c r="BT27" s="647"/>
      <c r="BU27" s="647"/>
      <c r="BV27" s="647"/>
      <c r="BW27" s="647"/>
      <c r="BX27" s="647"/>
      <c r="BY27" s="647"/>
      <c r="BZ27" s="647"/>
      <c r="CA27" s="647"/>
      <c r="CB27" s="682"/>
      <c r="CD27" s="605" t="s">
        <v>303</v>
      </c>
      <c r="CE27" s="606"/>
      <c r="CF27" s="606"/>
      <c r="CG27" s="606"/>
      <c r="CH27" s="606"/>
      <c r="CI27" s="606"/>
      <c r="CJ27" s="606"/>
      <c r="CK27" s="606"/>
      <c r="CL27" s="606"/>
      <c r="CM27" s="606"/>
      <c r="CN27" s="606"/>
      <c r="CO27" s="606"/>
      <c r="CP27" s="606"/>
      <c r="CQ27" s="607"/>
      <c r="CR27" s="608">
        <v>5078699</v>
      </c>
      <c r="CS27" s="621"/>
      <c r="CT27" s="621"/>
      <c r="CU27" s="621"/>
      <c r="CV27" s="621"/>
      <c r="CW27" s="621"/>
      <c r="CX27" s="621"/>
      <c r="CY27" s="622"/>
      <c r="CZ27" s="611">
        <v>12.9</v>
      </c>
      <c r="DA27" s="623"/>
      <c r="DB27" s="623"/>
      <c r="DC27" s="624"/>
      <c r="DD27" s="614">
        <v>1799517</v>
      </c>
      <c r="DE27" s="621"/>
      <c r="DF27" s="621"/>
      <c r="DG27" s="621"/>
      <c r="DH27" s="621"/>
      <c r="DI27" s="621"/>
      <c r="DJ27" s="621"/>
      <c r="DK27" s="622"/>
      <c r="DL27" s="614">
        <v>1797315</v>
      </c>
      <c r="DM27" s="621"/>
      <c r="DN27" s="621"/>
      <c r="DO27" s="621"/>
      <c r="DP27" s="621"/>
      <c r="DQ27" s="621"/>
      <c r="DR27" s="621"/>
      <c r="DS27" s="621"/>
      <c r="DT27" s="621"/>
      <c r="DU27" s="621"/>
      <c r="DV27" s="622"/>
      <c r="DW27" s="611">
        <v>8.1</v>
      </c>
      <c r="DX27" s="623"/>
      <c r="DY27" s="623"/>
      <c r="DZ27" s="623"/>
      <c r="EA27" s="623"/>
      <c r="EB27" s="623"/>
      <c r="EC27" s="635"/>
    </row>
    <row r="28" spans="2:133" ht="11.25" customHeight="1" x14ac:dyDescent="0.15">
      <c r="B28" s="605" t="s">
        <v>304</v>
      </c>
      <c r="C28" s="606"/>
      <c r="D28" s="606"/>
      <c r="E28" s="606"/>
      <c r="F28" s="606"/>
      <c r="G28" s="606"/>
      <c r="H28" s="606"/>
      <c r="I28" s="606"/>
      <c r="J28" s="606"/>
      <c r="K28" s="606"/>
      <c r="L28" s="606"/>
      <c r="M28" s="606"/>
      <c r="N28" s="606"/>
      <c r="O28" s="606"/>
      <c r="P28" s="606"/>
      <c r="Q28" s="607"/>
      <c r="R28" s="608">
        <v>299504</v>
      </c>
      <c r="S28" s="609"/>
      <c r="T28" s="609"/>
      <c r="U28" s="609"/>
      <c r="V28" s="609"/>
      <c r="W28" s="609"/>
      <c r="X28" s="609"/>
      <c r="Y28" s="610"/>
      <c r="Z28" s="646">
        <v>0.7</v>
      </c>
      <c r="AA28" s="646"/>
      <c r="AB28" s="646"/>
      <c r="AC28" s="646"/>
      <c r="AD28" s="647" t="s">
        <v>140</v>
      </c>
      <c r="AE28" s="647"/>
      <c r="AF28" s="647"/>
      <c r="AG28" s="647"/>
      <c r="AH28" s="647"/>
      <c r="AI28" s="647"/>
      <c r="AJ28" s="647"/>
      <c r="AK28" s="647"/>
      <c r="AL28" s="611" t="s">
        <v>140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5834707</v>
      </c>
      <c r="CS28" s="609"/>
      <c r="CT28" s="609"/>
      <c r="CU28" s="609"/>
      <c r="CV28" s="609"/>
      <c r="CW28" s="609"/>
      <c r="CX28" s="609"/>
      <c r="CY28" s="610"/>
      <c r="CZ28" s="611">
        <v>14.8</v>
      </c>
      <c r="DA28" s="623"/>
      <c r="DB28" s="623"/>
      <c r="DC28" s="624"/>
      <c r="DD28" s="614">
        <v>5715014</v>
      </c>
      <c r="DE28" s="609"/>
      <c r="DF28" s="609"/>
      <c r="DG28" s="609"/>
      <c r="DH28" s="609"/>
      <c r="DI28" s="609"/>
      <c r="DJ28" s="609"/>
      <c r="DK28" s="610"/>
      <c r="DL28" s="614">
        <v>4926888</v>
      </c>
      <c r="DM28" s="609"/>
      <c r="DN28" s="609"/>
      <c r="DO28" s="609"/>
      <c r="DP28" s="609"/>
      <c r="DQ28" s="609"/>
      <c r="DR28" s="609"/>
      <c r="DS28" s="609"/>
      <c r="DT28" s="609"/>
      <c r="DU28" s="609"/>
      <c r="DV28" s="610"/>
      <c r="DW28" s="611">
        <v>22.1</v>
      </c>
      <c r="DX28" s="623"/>
      <c r="DY28" s="623"/>
      <c r="DZ28" s="623"/>
      <c r="EA28" s="623"/>
      <c r="EB28" s="623"/>
      <c r="EC28" s="635"/>
    </row>
    <row r="29" spans="2:133" ht="11.25" customHeight="1" x14ac:dyDescent="0.15">
      <c r="B29" s="605" t="s">
        <v>306</v>
      </c>
      <c r="C29" s="606"/>
      <c r="D29" s="606"/>
      <c r="E29" s="606"/>
      <c r="F29" s="606"/>
      <c r="G29" s="606"/>
      <c r="H29" s="606"/>
      <c r="I29" s="606"/>
      <c r="J29" s="606"/>
      <c r="K29" s="606"/>
      <c r="L29" s="606"/>
      <c r="M29" s="606"/>
      <c r="N29" s="606"/>
      <c r="O29" s="606"/>
      <c r="P29" s="606"/>
      <c r="Q29" s="607"/>
      <c r="R29" s="608">
        <v>67590</v>
      </c>
      <c r="S29" s="609"/>
      <c r="T29" s="609"/>
      <c r="U29" s="609"/>
      <c r="V29" s="609"/>
      <c r="W29" s="609"/>
      <c r="X29" s="609"/>
      <c r="Y29" s="610"/>
      <c r="Z29" s="646">
        <v>0.2</v>
      </c>
      <c r="AA29" s="646"/>
      <c r="AB29" s="646"/>
      <c r="AC29" s="646"/>
      <c r="AD29" s="647" t="s">
        <v>140</v>
      </c>
      <c r="AE29" s="647"/>
      <c r="AF29" s="647"/>
      <c r="AG29" s="647"/>
      <c r="AH29" s="647"/>
      <c r="AI29" s="647"/>
      <c r="AJ29" s="647"/>
      <c r="AK29" s="647"/>
      <c r="AL29" s="611" t="s">
        <v>242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307</v>
      </c>
      <c r="CE29" s="628"/>
      <c r="CF29" s="605" t="s">
        <v>308</v>
      </c>
      <c r="CG29" s="606"/>
      <c r="CH29" s="606"/>
      <c r="CI29" s="606"/>
      <c r="CJ29" s="606"/>
      <c r="CK29" s="606"/>
      <c r="CL29" s="606"/>
      <c r="CM29" s="606"/>
      <c r="CN29" s="606"/>
      <c r="CO29" s="606"/>
      <c r="CP29" s="606"/>
      <c r="CQ29" s="607"/>
      <c r="CR29" s="608">
        <v>5834127</v>
      </c>
      <c r="CS29" s="621"/>
      <c r="CT29" s="621"/>
      <c r="CU29" s="621"/>
      <c r="CV29" s="621"/>
      <c r="CW29" s="621"/>
      <c r="CX29" s="621"/>
      <c r="CY29" s="622"/>
      <c r="CZ29" s="611">
        <v>14.8</v>
      </c>
      <c r="DA29" s="623"/>
      <c r="DB29" s="623"/>
      <c r="DC29" s="624"/>
      <c r="DD29" s="614">
        <v>5714434</v>
      </c>
      <c r="DE29" s="621"/>
      <c r="DF29" s="621"/>
      <c r="DG29" s="621"/>
      <c r="DH29" s="621"/>
      <c r="DI29" s="621"/>
      <c r="DJ29" s="621"/>
      <c r="DK29" s="622"/>
      <c r="DL29" s="614">
        <v>4926308</v>
      </c>
      <c r="DM29" s="621"/>
      <c r="DN29" s="621"/>
      <c r="DO29" s="621"/>
      <c r="DP29" s="621"/>
      <c r="DQ29" s="621"/>
      <c r="DR29" s="621"/>
      <c r="DS29" s="621"/>
      <c r="DT29" s="621"/>
      <c r="DU29" s="621"/>
      <c r="DV29" s="622"/>
      <c r="DW29" s="611">
        <v>22.1</v>
      </c>
      <c r="DX29" s="623"/>
      <c r="DY29" s="623"/>
      <c r="DZ29" s="623"/>
      <c r="EA29" s="623"/>
      <c r="EB29" s="623"/>
      <c r="EC29" s="635"/>
    </row>
    <row r="30" spans="2:133" ht="11.25" customHeight="1" x14ac:dyDescent="0.15">
      <c r="B30" s="605" t="s">
        <v>309</v>
      </c>
      <c r="C30" s="606"/>
      <c r="D30" s="606"/>
      <c r="E30" s="606"/>
      <c r="F30" s="606"/>
      <c r="G30" s="606"/>
      <c r="H30" s="606"/>
      <c r="I30" s="606"/>
      <c r="J30" s="606"/>
      <c r="K30" s="606"/>
      <c r="L30" s="606"/>
      <c r="M30" s="606"/>
      <c r="N30" s="606"/>
      <c r="O30" s="606"/>
      <c r="P30" s="606"/>
      <c r="Q30" s="607"/>
      <c r="R30" s="608">
        <v>5438986</v>
      </c>
      <c r="S30" s="609"/>
      <c r="T30" s="609"/>
      <c r="U30" s="609"/>
      <c r="V30" s="609"/>
      <c r="W30" s="609"/>
      <c r="X30" s="609"/>
      <c r="Y30" s="610"/>
      <c r="Z30" s="646">
        <v>13.3</v>
      </c>
      <c r="AA30" s="646"/>
      <c r="AB30" s="646"/>
      <c r="AC30" s="646"/>
      <c r="AD30" s="647" t="s">
        <v>140</v>
      </c>
      <c r="AE30" s="647"/>
      <c r="AF30" s="647"/>
      <c r="AG30" s="647"/>
      <c r="AH30" s="647"/>
      <c r="AI30" s="647"/>
      <c r="AJ30" s="647"/>
      <c r="AK30" s="647"/>
      <c r="AL30" s="611" t="s">
        <v>140</v>
      </c>
      <c r="AM30" s="612"/>
      <c r="AN30" s="612"/>
      <c r="AO30" s="648"/>
      <c r="AP30" s="666" t="s">
        <v>225</v>
      </c>
      <c r="AQ30" s="667"/>
      <c r="AR30" s="667"/>
      <c r="AS30" s="667"/>
      <c r="AT30" s="667"/>
      <c r="AU30" s="667"/>
      <c r="AV30" s="667"/>
      <c r="AW30" s="667"/>
      <c r="AX30" s="667"/>
      <c r="AY30" s="667"/>
      <c r="AZ30" s="667"/>
      <c r="BA30" s="667"/>
      <c r="BB30" s="667"/>
      <c r="BC30" s="667"/>
      <c r="BD30" s="667"/>
      <c r="BE30" s="667"/>
      <c r="BF30" s="668"/>
      <c r="BG30" s="666" t="s">
        <v>310</v>
      </c>
      <c r="BH30" s="680"/>
      <c r="BI30" s="680"/>
      <c r="BJ30" s="680"/>
      <c r="BK30" s="680"/>
      <c r="BL30" s="680"/>
      <c r="BM30" s="680"/>
      <c r="BN30" s="680"/>
      <c r="BO30" s="680"/>
      <c r="BP30" s="680"/>
      <c r="BQ30" s="681"/>
      <c r="BR30" s="666" t="s">
        <v>311</v>
      </c>
      <c r="BS30" s="680"/>
      <c r="BT30" s="680"/>
      <c r="BU30" s="680"/>
      <c r="BV30" s="680"/>
      <c r="BW30" s="680"/>
      <c r="BX30" s="680"/>
      <c r="BY30" s="680"/>
      <c r="BZ30" s="680"/>
      <c r="CA30" s="680"/>
      <c r="CB30" s="681"/>
      <c r="CD30" s="629"/>
      <c r="CE30" s="630"/>
      <c r="CF30" s="605" t="s">
        <v>312</v>
      </c>
      <c r="CG30" s="606"/>
      <c r="CH30" s="606"/>
      <c r="CI30" s="606"/>
      <c r="CJ30" s="606"/>
      <c r="CK30" s="606"/>
      <c r="CL30" s="606"/>
      <c r="CM30" s="606"/>
      <c r="CN30" s="606"/>
      <c r="CO30" s="606"/>
      <c r="CP30" s="606"/>
      <c r="CQ30" s="607"/>
      <c r="CR30" s="608">
        <v>5759574</v>
      </c>
      <c r="CS30" s="609"/>
      <c r="CT30" s="609"/>
      <c r="CU30" s="609"/>
      <c r="CV30" s="609"/>
      <c r="CW30" s="609"/>
      <c r="CX30" s="609"/>
      <c r="CY30" s="610"/>
      <c r="CZ30" s="611">
        <v>14.6</v>
      </c>
      <c r="DA30" s="623"/>
      <c r="DB30" s="623"/>
      <c r="DC30" s="624"/>
      <c r="DD30" s="614">
        <v>5644203</v>
      </c>
      <c r="DE30" s="609"/>
      <c r="DF30" s="609"/>
      <c r="DG30" s="609"/>
      <c r="DH30" s="609"/>
      <c r="DI30" s="609"/>
      <c r="DJ30" s="609"/>
      <c r="DK30" s="610"/>
      <c r="DL30" s="614">
        <v>4856092</v>
      </c>
      <c r="DM30" s="609"/>
      <c r="DN30" s="609"/>
      <c r="DO30" s="609"/>
      <c r="DP30" s="609"/>
      <c r="DQ30" s="609"/>
      <c r="DR30" s="609"/>
      <c r="DS30" s="609"/>
      <c r="DT30" s="609"/>
      <c r="DU30" s="609"/>
      <c r="DV30" s="610"/>
      <c r="DW30" s="611">
        <v>21.8</v>
      </c>
      <c r="DX30" s="623"/>
      <c r="DY30" s="623"/>
      <c r="DZ30" s="623"/>
      <c r="EA30" s="623"/>
      <c r="EB30" s="623"/>
      <c r="EC30" s="635"/>
    </row>
    <row r="31" spans="2:133" ht="11.25" customHeight="1" x14ac:dyDescent="0.15">
      <c r="B31" s="683" t="s">
        <v>313</v>
      </c>
      <c r="C31" s="684"/>
      <c r="D31" s="684"/>
      <c r="E31" s="684"/>
      <c r="F31" s="684"/>
      <c r="G31" s="684"/>
      <c r="H31" s="684"/>
      <c r="I31" s="684"/>
      <c r="J31" s="684"/>
      <c r="K31" s="684"/>
      <c r="L31" s="684"/>
      <c r="M31" s="684"/>
      <c r="N31" s="684"/>
      <c r="O31" s="684"/>
      <c r="P31" s="684"/>
      <c r="Q31" s="685"/>
      <c r="R31" s="608" t="s">
        <v>140</v>
      </c>
      <c r="S31" s="609"/>
      <c r="T31" s="609"/>
      <c r="U31" s="609"/>
      <c r="V31" s="609"/>
      <c r="W31" s="609"/>
      <c r="X31" s="609"/>
      <c r="Y31" s="610"/>
      <c r="Z31" s="646" t="s">
        <v>242</v>
      </c>
      <c r="AA31" s="646"/>
      <c r="AB31" s="646"/>
      <c r="AC31" s="646"/>
      <c r="AD31" s="647" t="s">
        <v>242</v>
      </c>
      <c r="AE31" s="647"/>
      <c r="AF31" s="647"/>
      <c r="AG31" s="647"/>
      <c r="AH31" s="647"/>
      <c r="AI31" s="647"/>
      <c r="AJ31" s="647"/>
      <c r="AK31" s="647"/>
      <c r="AL31" s="611" t="s">
        <v>140</v>
      </c>
      <c r="AM31" s="612"/>
      <c r="AN31" s="612"/>
      <c r="AO31" s="648"/>
      <c r="AP31" s="674" t="s">
        <v>314</v>
      </c>
      <c r="AQ31" s="675"/>
      <c r="AR31" s="675"/>
      <c r="AS31" s="675"/>
      <c r="AT31" s="676" t="s">
        <v>315</v>
      </c>
      <c r="AU31" s="212"/>
      <c r="AV31" s="212"/>
      <c r="AW31" s="212"/>
      <c r="AX31" s="663" t="s">
        <v>191</v>
      </c>
      <c r="AY31" s="664"/>
      <c r="AZ31" s="664"/>
      <c r="BA31" s="664"/>
      <c r="BB31" s="664"/>
      <c r="BC31" s="664"/>
      <c r="BD31" s="664"/>
      <c r="BE31" s="664"/>
      <c r="BF31" s="665"/>
      <c r="BG31" s="670">
        <v>99.2</v>
      </c>
      <c r="BH31" s="671"/>
      <c r="BI31" s="671"/>
      <c r="BJ31" s="671"/>
      <c r="BK31" s="671"/>
      <c r="BL31" s="671"/>
      <c r="BM31" s="672">
        <v>97.6</v>
      </c>
      <c r="BN31" s="671"/>
      <c r="BO31" s="671"/>
      <c r="BP31" s="671"/>
      <c r="BQ31" s="673"/>
      <c r="BR31" s="670">
        <v>99.5</v>
      </c>
      <c r="BS31" s="671"/>
      <c r="BT31" s="671"/>
      <c r="BU31" s="671"/>
      <c r="BV31" s="671"/>
      <c r="BW31" s="671"/>
      <c r="BX31" s="672">
        <v>97.7</v>
      </c>
      <c r="BY31" s="671"/>
      <c r="BZ31" s="671"/>
      <c r="CA31" s="671"/>
      <c r="CB31" s="673"/>
      <c r="CD31" s="629"/>
      <c r="CE31" s="630"/>
      <c r="CF31" s="605" t="s">
        <v>316</v>
      </c>
      <c r="CG31" s="606"/>
      <c r="CH31" s="606"/>
      <c r="CI31" s="606"/>
      <c r="CJ31" s="606"/>
      <c r="CK31" s="606"/>
      <c r="CL31" s="606"/>
      <c r="CM31" s="606"/>
      <c r="CN31" s="606"/>
      <c r="CO31" s="606"/>
      <c r="CP31" s="606"/>
      <c r="CQ31" s="607"/>
      <c r="CR31" s="608">
        <v>74553</v>
      </c>
      <c r="CS31" s="621"/>
      <c r="CT31" s="621"/>
      <c r="CU31" s="621"/>
      <c r="CV31" s="621"/>
      <c r="CW31" s="621"/>
      <c r="CX31" s="621"/>
      <c r="CY31" s="622"/>
      <c r="CZ31" s="611">
        <v>0.2</v>
      </c>
      <c r="DA31" s="623"/>
      <c r="DB31" s="623"/>
      <c r="DC31" s="624"/>
      <c r="DD31" s="614">
        <v>70231</v>
      </c>
      <c r="DE31" s="621"/>
      <c r="DF31" s="621"/>
      <c r="DG31" s="621"/>
      <c r="DH31" s="621"/>
      <c r="DI31" s="621"/>
      <c r="DJ31" s="621"/>
      <c r="DK31" s="622"/>
      <c r="DL31" s="614">
        <v>70216</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317</v>
      </c>
      <c r="C32" s="606"/>
      <c r="D32" s="606"/>
      <c r="E32" s="606"/>
      <c r="F32" s="606"/>
      <c r="G32" s="606"/>
      <c r="H32" s="606"/>
      <c r="I32" s="606"/>
      <c r="J32" s="606"/>
      <c r="K32" s="606"/>
      <c r="L32" s="606"/>
      <c r="M32" s="606"/>
      <c r="N32" s="606"/>
      <c r="O32" s="606"/>
      <c r="P32" s="606"/>
      <c r="Q32" s="607"/>
      <c r="R32" s="608">
        <v>3226514</v>
      </c>
      <c r="S32" s="609"/>
      <c r="T32" s="609"/>
      <c r="U32" s="609"/>
      <c r="V32" s="609"/>
      <c r="W32" s="609"/>
      <c r="X32" s="609"/>
      <c r="Y32" s="610"/>
      <c r="Z32" s="646">
        <v>7.9</v>
      </c>
      <c r="AA32" s="646"/>
      <c r="AB32" s="646"/>
      <c r="AC32" s="646"/>
      <c r="AD32" s="647" t="s">
        <v>140</v>
      </c>
      <c r="AE32" s="647"/>
      <c r="AF32" s="647"/>
      <c r="AG32" s="647"/>
      <c r="AH32" s="647"/>
      <c r="AI32" s="647"/>
      <c r="AJ32" s="647"/>
      <c r="AK32" s="647"/>
      <c r="AL32" s="611" t="s">
        <v>242</v>
      </c>
      <c r="AM32" s="612"/>
      <c r="AN32" s="612"/>
      <c r="AO32" s="648"/>
      <c r="AP32" s="649"/>
      <c r="AQ32" s="650"/>
      <c r="AR32" s="650"/>
      <c r="AS32" s="650"/>
      <c r="AT32" s="677"/>
      <c r="AU32" s="208" t="s">
        <v>318</v>
      </c>
      <c r="AX32" s="605" t="s">
        <v>319</v>
      </c>
      <c r="AY32" s="606"/>
      <c r="AZ32" s="606"/>
      <c r="BA32" s="606"/>
      <c r="BB32" s="606"/>
      <c r="BC32" s="606"/>
      <c r="BD32" s="606"/>
      <c r="BE32" s="606"/>
      <c r="BF32" s="607"/>
      <c r="BG32" s="679">
        <v>99.3</v>
      </c>
      <c r="BH32" s="621"/>
      <c r="BI32" s="621"/>
      <c r="BJ32" s="621"/>
      <c r="BK32" s="621"/>
      <c r="BL32" s="621"/>
      <c r="BM32" s="612">
        <v>97.8</v>
      </c>
      <c r="BN32" s="621"/>
      <c r="BO32" s="621"/>
      <c r="BP32" s="621"/>
      <c r="BQ32" s="644"/>
      <c r="BR32" s="679">
        <v>99.5</v>
      </c>
      <c r="BS32" s="621"/>
      <c r="BT32" s="621"/>
      <c r="BU32" s="621"/>
      <c r="BV32" s="621"/>
      <c r="BW32" s="621"/>
      <c r="BX32" s="612">
        <v>97.9</v>
      </c>
      <c r="BY32" s="621"/>
      <c r="BZ32" s="621"/>
      <c r="CA32" s="621"/>
      <c r="CB32" s="644"/>
      <c r="CD32" s="631"/>
      <c r="CE32" s="632"/>
      <c r="CF32" s="605" t="s">
        <v>320</v>
      </c>
      <c r="CG32" s="606"/>
      <c r="CH32" s="606"/>
      <c r="CI32" s="606"/>
      <c r="CJ32" s="606"/>
      <c r="CK32" s="606"/>
      <c r="CL32" s="606"/>
      <c r="CM32" s="606"/>
      <c r="CN32" s="606"/>
      <c r="CO32" s="606"/>
      <c r="CP32" s="606"/>
      <c r="CQ32" s="607"/>
      <c r="CR32" s="608">
        <v>580</v>
      </c>
      <c r="CS32" s="609"/>
      <c r="CT32" s="609"/>
      <c r="CU32" s="609"/>
      <c r="CV32" s="609"/>
      <c r="CW32" s="609"/>
      <c r="CX32" s="609"/>
      <c r="CY32" s="610"/>
      <c r="CZ32" s="611">
        <v>0</v>
      </c>
      <c r="DA32" s="623"/>
      <c r="DB32" s="623"/>
      <c r="DC32" s="624"/>
      <c r="DD32" s="614">
        <v>580</v>
      </c>
      <c r="DE32" s="609"/>
      <c r="DF32" s="609"/>
      <c r="DG32" s="609"/>
      <c r="DH32" s="609"/>
      <c r="DI32" s="609"/>
      <c r="DJ32" s="609"/>
      <c r="DK32" s="610"/>
      <c r="DL32" s="614">
        <v>580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321</v>
      </c>
      <c r="C33" s="606"/>
      <c r="D33" s="606"/>
      <c r="E33" s="606"/>
      <c r="F33" s="606"/>
      <c r="G33" s="606"/>
      <c r="H33" s="606"/>
      <c r="I33" s="606"/>
      <c r="J33" s="606"/>
      <c r="K33" s="606"/>
      <c r="L33" s="606"/>
      <c r="M33" s="606"/>
      <c r="N33" s="606"/>
      <c r="O33" s="606"/>
      <c r="P33" s="606"/>
      <c r="Q33" s="607"/>
      <c r="R33" s="608">
        <v>258375</v>
      </c>
      <c r="S33" s="609"/>
      <c r="T33" s="609"/>
      <c r="U33" s="609"/>
      <c r="V33" s="609"/>
      <c r="W33" s="609"/>
      <c r="X33" s="609"/>
      <c r="Y33" s="610"/>
      <c r="Z33" s="646">
        <v>0.6</v>
      </c>
      <c r="AA33" s="646"/>
      <c r="AB33" s="646"/>
      <c r="AC33" s="646"/>
      <c r="AD33" s="647" t="s">
        <v>140</v>
      </c>
      <c r="AE33" s="647"/>
      <c r="AF33" s="647"/>
      <c r="AG33" s="647"/>
      <c r="AH33" s="647"/>
      <c r="AI33" s="647"/>
      <c r="AJ33" s="647"/>
      <c r="AK33" s="647"/>
      <c r="AL33" s="611" t="s">
        <v>242</v>
      </c>
      <c r="AM33" s="612"/>
      <c r="AN33" s="612"/>
      <c r="AO33" s="648"/>
      <c r="AP33" s="651"/>
      <c r="AQ33" s="652"/>
      <c r="AR33" s="652"/>
      <c r="AS33" s="652"/>
      <c r="AT33" s="678"/>
      <c r="AU33" s="213"/>
      <c r="AV33" s="213"/>
      <c r="AW33" s="213"/>
      <c r="AX33" s="589" t="s">
        <v>322</v>
      </c>
      <c r="AY33" s="590"/>
      <c r="AZ33" s="590"/>
      <c r="BA33" s="590"/>
      <c r="BB33" s="590"/>
      <c r="BC33" s="590"/>
      <c r="BD33" s="590"/>
      <c r="BE33" s="590"/>
      <c r="BF33" s="591"/>
      <c r="BG33" s="669">
        <v>99</v>
      </c>
      <c r="BH33" s="593"/>
      <c r="BI33" s="593"/>
      <c r="BJ33" s="593"/>
      <c r="BK33" s="593"/>
      <c r="BL33" s="593"/>
      <c r="BM33" s="639">
        <v>97.2</v>
      </c>
      <c r="BN33" s="593"/>
      <c r="BO33" s="593"/>
      <c r="BP33" s="593"/>
      <c r="BQ33" s="656"/>
      <c r="BR33" s="669">
        <v>99.5</v>
      </c>
      <c r="BS33" s="593"/>
      <c r="BT33" s="593"/>
      <c r="BU33" s="593"/>
      <c r="BV33" s="593"/>
      <c r="BW33" s="593"/>
      <c r="BX33" s="639">
        <v>97.5</v>
      </c>
      <c r="BY33" s="593"/>
      <c r="BZ33" s="593"/>
      <c r="CA33" s="593"/>
      <c r="CB33" s="656"/>
      <c r="CD33" s="605" t="s">
        <v>323</v>
      </c>
      <c r="CE33" s="606"/>
      <c r="CF33" s="606"/>
      <c r="CG33" s="606"/>
      <c r="CH33" s="606"/>
      <c r="CI33" s="606"/>
      <c r="CJ33" s="606"/>
      <c r="CK33" s="606"/>
      <c r="CL33" s="606"/>
      <c r="CM33" s="606"/>
      <c r="CN33" s="606"/>
      <c r="CO33" s="606"/>
      <c r="CP33" s="606"/>
      <c r="CQ33" s="607"/>
      <c r="CR33" s="608">
        <v>16805094</v>
      </c>
      <c r="CS33" s="621"/>
      <c r="CT33" s="621"/>
      <c r="CU33" s="621"/>
      <c r="CV33" s="621"/>
      <c r="CW33" s="621"/>
      <c r="CX33" s="621"/>
      <c r="CY33" s="622"/>
      <c r="CZ33" s="611">
        <v>42.7</v>
      </c>
      <c r="DA33" s="623"/>
      <c r="DB33" s="623"/>
      <c r="DC33" s="624"/>
      <c r="DD33" s="614">
        <v>12949624</v>
      </c>
      <c r="DE33" s="621"/>
      <c r="DF33" s="621"/>
      <c r="DG33" s="621"/>
      <c r="DH33" s="621"/>
      <c r="DI33" s="621"/>
      <c r="DJ33" s="621"/>
      <c r="DK33" s="622"/>
      <c r="DL33" s="614">
        <v>10328326</v>
      </c>
      <c r="DM33" s="621"/>
      <c r="DN33" s="621"/>
      <c r="DO33" s="621"/>
      <c r="DP33" s="621"/>
      <c r="DQ33" s="621"/>
      <c r="DR33" s="621"/>
      <c r="DS33" s="621"/>
      <c r="DT33" s="621"/>
      <c r="DU33" s="621"/>
      <c r="DV33" s="622"/>
      <c r="DW33" s="611">
        <v>46.4</v>
      </c>
      <c r="DX33" s="623"/>
      <c r="DY33" s="623"/>
      <c r="DZ33" s="623"/>
      <c r="EA33" s="623"/>
      <c r="EB33" s="623"/>
      <c r="EC33" s="635"/>
    </row>
    <row r="34" spans="2:133" ht="11.25" customHeight="1" x14ac:dyDescent="0.15">
      <c r="B34" s="605" t="s">
        <v>324</v>
      </c>
      <c r="C34" s="606"/>
      <c r="D34" s="606"/>
      <c r="E34" s="606"/>
      <c r="F34" s="606"/>
      <c r="G34" s="606"/>
      <c r="H34" s="606"/>
      <c r="I34" s="606"/>
      <c r="J34" s="606"/>
      <c r="K34" s="606"/>
      <c r="L34" s="606"/>
      <c r="M34" s="606"/>
      <c r="N34" s="606"/>
      <c r="O34" s="606"/>
      <c r="P34" s="606"/>
      <c r="Q34" s="607"/>
      <c r="R34" s="608">
        <v>133058</v>
      </c>
      <c r="S34" s="609"/>
      <c r="T34" s="609"/>
      <c r="U34" s="609"/>
      <c r="V34" s="609"/>
      <c r="W34" s="609"/>
      <c r="X34" s="609"/>
      <c r="Y34" s="610"/>
      <c r="Z34" s="646">
        <v>0.3</v>
      </c>
      <c r="AA34" s="646"/>
      <c r="AB34" s="646"/>
      <c r="AC34" s="646"/>
      <c r="AD34" s="647" t="s">
        <v>140</v>
      </c>
      <c r="AE34" s="647"/>
      <c r="AF34" s="647"/>
      <c r="AG34" s="647"/>
      <c r="AH34" s="647"/>
      <c r="AI34" s="647"/>
      <c r="AJ34" s="647"/>
      <c r="AK34" s="647"/>
      <c r="AL34" s="611" t="s">
        <v>140</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5309477</v>
      </c>
      <c r="CS34" s="609"/>
      <c r="CT34" s="609"/>
      <c r="CU34" s="609"/>
      <c r="CV34" s="609"/>
      <c r="CW34" s="609"/>
      <c r="CX34" s="609"/>
      <c r="CY34" s="610"/>
      <c r="CZ34" s="611">
        <v>13.5</v>
      </c>
      <c r="DA34" s="623"/>
      <c r="DB34" s="623"/>
      <c r="DC34" s="624"/>
      <c r="DD34" s="614">
        <v>4175377</v>
      </c>
      <c r="DE34" s="609"/>
      <c r="DF34" s="609"/>
      <c r="DG34" s="609"/>
      <c r="DH34" s="609"/>
      <c r="DI34" s="609"/>
      <c r="DJ34" s="609"/>
      <c r="DK34" s="610"/>
      <c r="DL34" s="614">
        <v>3776515</v>
      </c>
      <c r="DM34" s="609"/>
      <c r="DN34" s="609"/>
      <c r="DO34" s="609"/>
      <c r="DP34" s="609"/>
      <c r="DQ34" s="609"/>
      <c r="DR34" s="609"/>
      <c r="DS34" s="609"/>
      <c r="DT34" s="609"/>
      <c r="DU34" s="609"/>
      <c r="DV34" s="610"/>
      <c r="DW34" s="611">
        <v>17</v>
      </c>
      <c r="DX34" s="623"/>
      <c r="DY34" s="623"/>
      <c r="DZ34" s="623"/>
      <c r="EA34" s="623"/>
      <c r="EB34" s="623"/>
      <c r="EC34" s="635"/>
    </row>
    <row r="35" spans="2:133" ht="11.25" customHeight="1" x14ac:dyDescent="0.15">
      <c r="B35" s="605" t="s">
        <v>326</v>
      </c>
      <c r="C35" s="606"/>
      <c r="D35" s="606"/>
      <c r="E35" s="606"/>
      <c r="F35" s="606"/>
      <c r="G35" s="606"/>
      <c r="H35" s="606"/>
      <c r="I35" s="606"/>
      <c r="J35" s="606"/>
      <c r="K35" s="606"/>
      <c r="L35" s="606"/>
      <c r="M35" s="606"/>
      <c r="N35" s="606"/>
      <c r="O35" s="606"/>
      <c r="P35" s="606"/>
      <c r="Q35" s="607"/>
      <c r="R35" s="608">
        <v>114061</v>
      </c>
      <c r="S35" s="609"/>
      <c r="T35" s="609"/>
      <c r="U35" s="609"/>
      <c r="V35" s="609"/>
      <c r="W35" s="609"/>
      <c r="X35" s="609"/>
      <c r="Y35" s="610"/>
      <c r="Z35" s="646">
        <v>0.3</v>
      </c>
      <c r="AA35" s="646"/>
      <c r="AB35" s="646"/>
      <c r="AC35" s="646"/>
      <c r="AD35" s="647" t="s">
        <v>140</v>
      </c>
      <c r="AE35" s="647"/>
      <c r="AF35" s="647"/>
      <c r="AG35" s="647"/>
      <c r="AH35" s="647"/>
      <c r="AI35" s="647"/>
      <c r="AJ35" s="647"/>
      <c r="AK35" s="647"/>
      <c r="AL35" s="611" t="s">
        <v>140</v>
      </c>
      <c r="AM35" s="612"/>
      <c r="AN35" s="612"/>
      <c r="AO35" s="648"/>
      <c r="AP35" s="216"/>
      <c r="AQ35" s="666" t="s">
        <v>327</v>
      </c>
      <c r="AR35" s="667"/>
      <c r="AS35" s="667"/>
      <c r="AT35" s="667"/>
      <c r="AU35" s="667"/>
      <c r="AV35" s="667"/>
      <c r="AW35" s="667"/>
      <c r="AX35" s="667"/>
      <c r="AY35" s="667"/>
      <c r="AZ35" s="667"/>
      <c r="BA35" s="667"/>
      <c r="BB35" s="667"/>
      <c r="BC35" s="667"/>
      <c r="BD35" s="667"/>
      <c r="BE35" s="667"/>
      <c r="BF35" s="668"/>
      <c r="BG35" s="666" t="s">
        <v>328</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329</v>
      </c>
      <c r="CE35" s="606"/>
      <c r="CF35" s="606"/>
      <c r="CG35" s="606"/>
      <c r="CH35" s="606"/>
      <c r="CI35" s="606"/>
      <c r="CJ35" s="606"/>
      <c r="CK35" s="606"/>
      <c r="CL35" s="606"/>
      <c r="CM35" s="606"/>
      <c r="CN35" s="606"/>
      <c r="CO35" s="606"/>
      <c r="CP35" s="606"/>
      <c r="CQ35" s="607"/>
      <c r="CR35" s="608">
        <v>990280</v>
      </c>
      <c r="CS35" s="621"/>
      <c r="CT35" s="621"/>
      <c r="CU35" s="621"/>
      <c r="CV35" s="621"/>
      <c r="CW35" s="621"/>
      <c r="CX35" s="621"/>
      <c r="CY35" s="622"/>
      <c r="CZ35" s="611">
        <v>2.5</v>
      </c>
      <c r="DA35" s="623"/>
      <c r="DB35" s="623"/>
      <c r="DC35" s="624"/>
      <c r="DD35" s="614">
        <v>803909</v>
      </c>
      <c r="DE35" s="621"/>
      <c r="DF35" s="621"/>
      <c r="DG35" s="621"/>
      <c r="DH35" s="621"/>
      <c r="DI35" s="621"/>
      <c r="DJ35" s="621"/>
      <c r="DK35" s="622"/>
      <c r="DL35" s="614">
        <v>732001</v>
      </c>
      <c r="DM35" s="621"/>
      <c r="DN35" s="621"/>
      <c r="DO35" s="621"/>
      <c r="DP35" s="621"/>
      <c r="DQ35" s="621"/>
      <c r="DR35" s="621"/>
      <c r="DS35" s="621"/>
      <c r="DT35" s="621"/>
      <c r="DU35" s="621"/>
      <c r="DV35" s="622"/>
      <c r="DW35" s="611">
        <v>3.3</v>
      </c>
      <c r="DX35" s="623"/>
      <c r="DY35" s="623"/>
      <c r="DZ35" s="623"/>
      <c r="EA35" s="623"/>
      <c r="EB35" s="623"/>
      <c r="EC35" s="635"/>
    </row>
    <row r="36" spans="2:133" ht="11.25" customHeight="1" x14ac:dyDescent="0.15">
      <c r="B36" s="605" t="s">
        <v>330</v>
      </c>
      <c r="C36" s="606"/>
      <c r="D36" s="606"/>
      <c r="E36" s="606"/>
      <c r="F36" s="606"/>
      <c r="G36" s="606"/>
      <c r="H36" s="606"/>
      <c r="I36" s="606"/>
      <c r="J36" s="606"/>
      <c r="K36" s="606"/>
      <c r="L36" s="606"/>
      <c r="M36" s="606"/>
      <c r="N36" s="606"/>
      <c r="O36" s="606"/>
      <c r="P36" s="606"/>
      <c r="Q36" s="607"/>
      <c r="R36" s="608">
        <v>1699119</v>
      </c>
      <c r="S36" s="609"/>
      <c r="T36" s="609"/>
      <c r="U36" s="609"/>
      <c r="V36" s="609"/>
      <c r="W36" s="609"/>
      <c r="X36" s="609"/>
      <c r="Y36" s="610"/>
      <c r="Z36" s="646">
        <v>4.0999999999999996</v>
      </c>
      <c r="AA36" s="646"/>
      <c r="AB36" s="646"/>
      <c r="AC36" s="646"/>
      <c r="AD36" s="647" t="s">
        <v>242</v>
      </c>
      <c r="AE36" s="647"/>
      <c r="AF36" s="647"/>
      <c r="AG36" s="647"/>
      <c r="AH36" s="647"/>
      <c r="AI36" s="647"/>
      <c r="AJ36" s="647"/>
      <c r="AK36" s="647"/>
      <c r="AL36" s="611" t="s">
        <v>242</v>
      </c>
      <c r="AM36" s="612"/>
      <c r="AN36" s="612"/>
      <c r="AO36" s="648"/>
      <c r="AP36" s="216"/>
      <c r="AQ36" s="657" t="s">
        <v>331</v>
      </c>
      <c r="AR36" s="658"/>
      <c r="AS36" s="658"/>
      <c r="AT36" s="658"/>
      <c r="AU36" s="658"/>
      <c r="AV36" s="658"/>
      <c r="AW36" s="658"/>
      <c r="AX36" s="658"/>
      <c r="AY36" s="659"/>
      <c r="AZ36" s="660">
        <v>4578894</v>
      </c>
      <c r="BA36" s="661"/>
      <c r="BB36" s="661"/>
      <c r="BC36" s="661"/>
      <c r="BD36" s="661"/>
      <c r="BE36" s="661"/>
      <c r="BF36" s="662"/>
      <c r="BG36" s="663" t="s">
        <v>332</v>
      </c>
      <c r="BH36" s="664"/>
      <c r="BI36" s="664"/>
      <c r="BJ36" s="664"/>
      <c r="BK36" s="664"/>
      <c r="BL36" s="664"/>
      <c r="BM36" s="664"/>
      <c r="BN36" s="664"/>
      <c r="BO36" s="664"/>
      <c r="BP36" s="664"/>
      <c r="BQ36" s="664"/>
      <c r="BR36" s="664"/>
      <c r="BS36" s="664"/>
      <c r="BT36" s="664"/>
      <c r="BU36" s="665"/>
      <c r="BV36" s="660">
        <v>23829</v>
      </c>
      <c r="BW36" s="661"/>
      <c r="BX36" s="661"/>
      <c r="BY36" s="661"/>
      <c r="BZ36" s="661"/>
      <c r="CA36" s="661"/>
      <c r="CB36" s="662"/>
      <c r="CD36" s="605" t="s">
        <v>333</v>
      </c>
      <c r="CE36" s="606"/>
      <c r="CF36" s="606"/>
      <c r="CG36" s="606"/>
      <c r="CH36" s="606"/>
      <c r="CI36" s="606"/>
      <c r="CJ36" s="606"/>
      <c r="CK36" s="606"/>
      <c r="CL36" s="606"/>
      <c r="CM36" s="606"/>
      <c r="CN36" s="606"/>
      <c r="CO36" s="606"/>
      <c r="CP36" s="606"/>
      <c r="CQ36" s="607"/>
      <c r="CR36" s="608">
        <v>6835157</v>
      </c>
      <c r="CS36" s="609"/>
      <c r="CT36" s="609"/>
      <c r="CU36" s="609"/>
      <c r="CV36" s="609"/>
      <c r="CW36" s="609"/>
      <c r="CX36" s="609"/>
      <c r="CY36" s="610"/>
      <c r="CZ36" s="611">
        <v>17.3</v>
      </c>
      <c r="DA36" s="623"/>
      <c r="DB36" s="623"/>
      <c r="DC36" s="624"/>
      <c r="DD36" s="614">
        <v>5630873</v>
      </c>
      <c r="DE36" s="609"/>
      <c r="DF36" s="609"/>
      <c r="DG36" s="609"/>
      <c r="DH36" s="609"/>
      <c r="DI36" s="609"/>
      <c r="DJ36" s="609"/>
      <c r="DK36" s="610"/>
      <c r="DL36" s="614">
        <v>3853832</v>
      </c>
      <c r="DM36" s="609"/>
      <c r="DN36" s="609"/>
      <c r="DO36" s="609"/>
      <c r="DP36" s="609"/>
      <c r="DQ36" s="609"/>
      <c r="DR36" s="609"/>
      <c r="DS36" s="609"/>
      <c r="DT36" s="609"/>
      <c r="DU36" s="609"/>
      <c r="DV36" s="610"/>
      <c r="DW36" s="611">
        <v>17.3</v>
      </c>
      <c r="DX36" s="623"/>
      <c r="DY36" s="623"/>
      <c r="DZ36" s="623"/>
      <c r="EA36" s="623"/>
      <c r="EB36" s="623"/>
      <c r="EC36" s="635"/>
    </row>
    <row r="37" spans="2:133" ht="11.25" customHeight="1" x14ac:dyDescent="0.15">
      <c r="B37" s="605" t="s">
        <v>334</v>
      </c>
      <c r="C37" s="606"/>
      <c r="D37" s="606"/>
      <c r="E37" s="606"/>
      <c r="F37" s="606"/>
      <c r="G37" s="606"/>
      <c r="H37" s="606"/>
      <c r="I37" s="606"/>
      <c r="J37" s="606"/>
      <c r="K37" s="606"/>
      <c r="L37" s="606"/>
      <c r="M37" s="606"/>
      <c r="N37" s="606"/>
      <c r="O37" s="606"/>
      <c r="P37" s="606"/>
      <c r="Q37" s="607"/>
      <c r="R37" s="608">
        <v>730941</v>
      </c>
      <c r="S37" s="609"/>
      <c r="T37" s="609"/>
      <c r="U37" s="609"/>
      <c r="V37" s="609"/>
      <c r="W37" s="609"/>
      <c r="X37" s="609"/>
      <c r="Y37" s="610"/>
      <c r="Z37" s="646">
        <v>1.8</v>
      </c>
      <c r="AA37" s="646"/>
      <c r="AB37" s="646"/>
      <c r="AC37" s="646"/>
      <c r="AD37" s="647">
        <v>9</v>
      </c>
      <c r="AE37" s="647"/>
      <c r="AF37" s="647"/>
      <c r="AG37" s="647"/>
      <c r="AH37" s="647"/>
      <c r="AI37" s="647"/>
      <c r="AJ37" s="647"/>
      <c r="AK37" s="647"/>
      <c r="AL37" s="611">
        <v>0</v>
      </c>
      <c r="AM37" s="612"/>
      <c r="AN37" s="612"/>
      <c r="AO37" s="648"/>
      <c r="AQ37" s="641" t="s">
        <v>335</v>
      </c>
      <c r="AR37" s="642"/>
      <c r="AS37" s="642"/>
      <c r="AT37" s="642"/>
      <c r="AU37" s="642"/>
      <c r="AV37" s="642"/>
      <c r="AW37" s="642"/>
      <c r="AX37" s="642"/>
      <c r="AY37" s="643"/>
      <c r="AZ37" s="608">
        <v>1208074</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-10136</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1028373</v>
      </c>
      <c r="CS37" s="621"/>
      <c r="CT37" s="621"/>
      <c r="CU37" s="621"/>
      <c r="CV37" s="621"/>
      <c r="CW37" s="621"/>
      <c r="CX37" s="621"/>
      <c r="CY37" s="622"/>
      <c r="CZ37" s="611">
        <v>2.6</v>
      </c>
      <c r="DA37" s="623"/>
      <c r="DB37" s="623"/>
      <c r="DC37" s="624"/>
      <c r="DD37" s="614">
        <v>990405</v>
      </c>
      <c r="DE37" s="621"/>
      <c r="DF37" s="621"/>
      <c r="DG37" s="621"/>
      <c r="DH37" s="621"/>
      <c r="DI37" s="621"/>
      <c r="DJ37" s="621"/>
      <c r="DK37" s="622"/>
      <c r="DL37" s="614">
        <v>963523</v>
      </c>
      <c r="DM37" s="621"/>
      <c r="DN37" s="621"/>
      <c r="DO37" s="621"/>
      <c r="DP37" s="621"/>
      <c r="DQ37" s="621"/>
      <c r="DR37" s="621"/>
      <c r="DS37" s="621"/>
      <c r="DT37" s="621"/>
      <c r="DU37" s="621"/>
      <c r="DV37" s="622"/>
      <c r="DW37" s="611">
        <v>4.3</v>
      </c>
      <c r="DX37" s="623"/>
      <c r="DY37" s="623"/>
      <c r="DZ37" s="623"/>
      <c r="EA37" s="623"/>
      <c r="EB37" s="623"/>
      <c r="EC37" s="635"/>
    </row>
    <row r="38" spans="2:133" ht="11.25" customHeight="1" x14ac:dyDescent="0.15">
      <c r="B38" s="605" t="s">
        <v>338</v>
      </c>
      <c r="C38" s="606"/>
      <c r="D38" s="606"/>
      <c r="E38" s="606"/>
      <c r="F38" s="606"/>
      <c r="G38" s="606"/>
      <c r="H38" s="606"/>
      <c r="I38" s="606"/>
      <c r="J38" s="606"/>
      <c r="K38" s="606"/>
      <c r="L38" s="606"/>
      <c r="M38" s="606"/>
      <c r="N38" s="606"/>
      <c r="O38" s="606"/>
      <c r="P38" s="606"/>
      <c r="Q38" s="607"/>
      <c r="R38" s="608">
        <v>4357321</v>
      </c>
      <c r="S38" s="609"/>
      <c r="T38" s="609"/>
      <c r="U38" s="609"/>
      <c r="V38" s="609"/>
      <c r="W38" s="609"/>
      <c r="X38" s="609"/>
      <c r="Y38" s="610"/>
      <c r="Z38" s="646">
        <v>10.6</v>
      </c>
      <c r="AA38" s="646"/>
      <c r="AB38" s="646"/>
      <c r="AC38" s="646"/>
      <c r="AD38" s="647" t="s">
        <v>242</v>
      </c>
      <c r="AE38" s="647"/>
      <c r="AF38" s="647"/>
      <c r="AG38" s="647"/>
      <c r="AH38" s="647"/>
      <c r="AI38" s="647"/>
      <c r="AJ38" s="647"/>
      <c r="AK38" s="647"/>
      <c r="AL38" s="611" t="s">
        <v>242</v>
      </c>
      <c r="AM38" s="612"/>
      <c r="AN38" s="612"/>
      <c r="AO38" s="648"/>
      <c r="AQ38" s="641" t="s">
        <v>339</v>
      </c>
      <c r="AR38" s="642"/>
      <c r="AS38" s="642"/>
      <c r="AT38" s="642"/>
      <c r="AU38" s="642"/>
      <c r="AV38" s="642"/>
      <c r="AW38" s="642"/>
      <c r="AX38" s="642"/>
      <c r="AY38" s="643"/>
      <c r="AZ38" s="608">
        <v>476200</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6356</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2443414</v>
      </c>
      <c r="CS38" s="609"/>
      <c r="CT38" s="609"/>
      <c r="CU38" s="609"/>
      <c r="CV38" s="609"/>
      <c r="CW38" s="609"/>
      <c r="CX38" s="609"/>
      <c r="CY38" s="610"/>
      <c r="CZ38" s="611">
        <v>6.2</v>
      </c>
      <c r="DA38" s="623"/>
      <c r="DB38" s="623"/>
      <c r="DC38" s="624"/>
      <c r="DD38" s="614">
        <v>2057902</v>
      </c>
      <c r="DE38" s="609"/>
      <c r="DF38" s="609"/>
      <c r="DG38" s="609"/>
      <c r="DH38" s="609"/>
      <c r="DI38" s="609"/>
      <c r="DJ38" s="609"/>
      <c r="DK38" s="610"/>
      <c r="DL38" s="614">
        <v>1965978</v>
      </c>
      <c r="DM38" s="609"/>
      <c r="DN38" s="609"/>
      <c r="DO38" s="609"/>
      <c r="DP38" s="609"/>
      <c r="DQ38" s="609"/>
      <c r="DR38" s="609"/>
      <c r="DS38" s="609"/>
      <c r="DT38" s="609"/>
      <c r="DU38" s="609"/>
      <c r="DV38" s="610"/>
      <c r="DW38" s="611">
        <v>8.8000000000000007</v>
      </c>
      <c r="DX38" s="623"/>
      <c r="DY38" s="623"/>
      <c r="DZ38" s="623"/>
      <c r="EA38" s="623"/>
      <c r="EB38" s="623"/>
      <c r="EC38" s="635"/>
    </row>
    <row r="39" spans="2:133" ht="11.25" customHeight="1" x14ac:dyDescent="0.15">
      <c r="B39" s="605" t="s">
        <v>342</v>
      </c>
      <c r="C39" s="606"/>
      <c r="D39" s="606"/>
      <c r="E39" s="606"/>
      <c r="F39" s="606"/>
      <c r="G39" s="606"/>
      <c r="H39" s="606"/>
      <c r="I39" s="606"/>
      <c r="J39" s="606"/>
      <c r="K39" s="606"/>
      <c r="L39" s="606"/>
      <c r="M39" s="606"/>
      <c r="N39" s="606"/>
      <c r="O39" s="606"/>
      <c r="P39" s="606"/>
      <c r="Q39" s="607"/>
      <c r="R39" s="608" t="s">
        <v>140</v>
      </c>
      <c r="S39" s="609"/>
      <c r="T39" s="609"/>
      <c r="U39" s="609"/>
      <c r="V39" s="609"/>
      <c r="W39" s="609"/>
      <c r="X39" s="609"/>
      <c r="Y39" s="610"/>
      <c r="Z39" s="646" t="s">
        <v>242</v>
      </c>
      <c r="AA39" s="646"/>
      <c r="AB39" s="646"/>
      <c r="AC39" s="646"/>
      <c r="AD39" s="647" t="s">
        <v>242</v>
      </c>
      <c r="AE39" s="647"/>
      <c r="AF39" s="647"/>
      <c r="AG39" s="647"/>
      <c r="AH39" s="647"/>
      <c r="AI39" s="647"/>
      <c r="AJ39" s="647"/>
      <c r="AK39" s="647"/>
      <c r="AL39" s="611" t="s">
        <v>140</v>
      </c>
      <c r="AM39" s="612"/>
      <c r="AN39" s="612"/>
      <c r="AO39" s="648"/>
      <c r="AQ39" s="641" t="s">
        <v>343</v>
      </c>
      <c r="AR39" s="642"/>
      <c r="AS39" s="642"/>
      <c r="AT39" s="642"/>
      <c r="AU39" s="642"/>
      <c r="AV39" s="642"/>
      <c r="AW39" s="642"/>
      <c r="AX39" s="642"/>
      <c r="AY39" s="643"/>
      <c r="AZ39" s="608">
        <v>451206</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9224</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688467</v>
      </c>
      <c r="CS39" s="621"/>
      <c r="CT39" s="621"/>
      <c r="CU39" s="621"/>
      <c r="CV39" s="621"/>
      <c r="CW39" s="621"/>
      <c r="CX39" s="621"/>
      <c r="CY39" s="622"/>
      <c r="CZ39" s="611">
        <v>1.7</v>
      </c>
      <c r="DA39" s="623"/>
      <c r="DB39" s="623"/>
      <c r="DC39" s="624"/>
      <c r="DD39" s="614">
        <v>281364</v>
      </c>
      <c r="DE39" s="621"/>
      <c r="DF39" s="621"/>
      <c r="DG39" s="621"/>
      <c r="DH39" s="621"/>
      <c r="DI39" s="621"/>
      <c r="DJ39" s="621"/>
      <c r="DK39" s="622"/>
      <c r="DL39" s="614" t="s">
        <v>140</v>
      </c>
      <c r="DM39" s="621"/>
      <c r="DN39" s="621"/>
      <c r="DO39" s="621"/>
      <c r="DP39" s="621"/>
      <c r="DQ39" s="621"/>
      <c r="DR39" s="621"/>
      <c r="DS39" s="621"/>
      <c r="DT39" s="621"/>
      <c r="DU39" s="621"/>
      <c r="DV39" s="622"/>
      <c r="DW39" s="611" t="s">
        <v>140</v>
      </c>
      <c r="DX39" s="623"/>
      <c r="DY39" s="623"/>
      <c r="DZ39" s="623"/>
      <c r="EA39" s="623"/>
      <c r="EB39" s="623"/>
      <c r="EC39" s="635"/>
    </row>
    <row r="40" spans="2:133" ht="11.25" customHeight="1" x14ac:dyDescent="0.15">
      <c r="B40" s="605" t="s">
        <v>346</v>
      </c>
      <c r="C40" s="606"/>
      <c r="D40" s="606"/>
      <c r="E40" s="606"/>
      <c r="F40" s="606"/>
      <c r="G40" s="606"/>
      <c r="H40" s="606"/>
      <c r="I40" s="606"/>
      <c r="J40" s="606"/>
      <c r="K40" s="606"/>
      <c r="L40" s="606"/>
      <c r="M40" s="606"/>
      <c r="N40" s="606"/>
      <c r="O40" s="606"/>
      <c r="P40" s="606"/>
      <c r="Q40" s="607"/>
      <c r="R40" s="608">
        <v>248221</v>
      </c>
      <c r="S40" s="609"/>
      <c r="T40" s="609"/>
      <c r="U40" s="609"/>
      <c r="V40" s="609"/>
      <c r="W40" s="609"/>
      <c r="X40" s="609"/>
      <c r="Y40" s="610"/>
      <c r="Z40" s="646">
        <v>0.6</v>
      </c>
      <c r="AA40" s="646"/>
      <c r="AB40" s="646"/>
      <c r="AC40" s="646"/>
      <c r="AD40" s="647" t="s">
        <v>242</v>
      </c>
      <c r="AE40" s="647"/>
      <c r="AF40" s="647"/>
      <c r="AG40" s="647"/>
      <c r="AH40" s="647"/>
      <c r="AI40" s="647"/>
      <c r="AJ40" s="647"/>
      <c r="AK40" s="647"/>
      <c r="AL40" s="611" t="s">
        <v>140</v>
      </c>
      <c r="AM40" s="612"/>
      <c r="AN40" s="612"/>
      <c r="AO40" s="648"/>
      <c r="AQ40" s="641" t="s">
        <v>347</v>
      </c>
      <c r="AR40" s="642"/>
      <c r="AS40" s="642"/>
      <c r="AT40" s="642"/>
      <c r="AU40" s="642"/>
      <c r="AV40" s="642"/>
      <c r="AW40" s="642"/>
      <c r="AX40" s="642"/>
      <c r="AY40" s="643"/>
      <c r="AZ40" s="608" t="s">
        <v>140</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93</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538299</v>
      </c>
      <c r="CS40" s="609"/>
      <c r="CT40" s="609"/>
      <c r="CU40" s="609"/>
      <c r="CV40" s="609"/>
      <c r="CW40" s="609"/>
      <c r="CX40" s="609"/>
      <c r="CY40" s="610"/>
      <c r="CZ40" s="611">
        <v>1.4</v>
      </c>
      <c r="DA40" s="623"/>
      <c r="DB40" s="623"/>
      <c r="DC40" s="624"/>
      <c r="DD40" s="614">
        <v>199</v>
      </c>
      <c r="DE40" s="609"/>
      <c r="DF40" s="609"/>
      <c r="DG40" s="609"/>
      <c r="DH40" s="609"/>
      <c r="DI40" s="609"/>
      <c r="DJ40" s="609"/>
      <c r="DK40" s="610"/>
      <c r="DL40" s="614" t="s">
        <v>242</v>
      </c>
      <c r="DM40" s="609"/>
      <c r="DN40" s="609"/>
      <c r="DO40" s="609"/>
      <c r="DP40" s="609"/>
      <c r="DQ40" s="609"/>
      <c r="DR40" s="609"/>
      <c r="DS40" s="609"/>
      <c r="DT40" s="609"/>
      <c r="DU40" s="609"/>
      <c r="DV40" s="610"/>
      <c r="DW40" s="611" t="s">
        <v>242</v>
      </c>
      <c r="DX40" s="623"/>
      <c r="DY40" s="623"/>
      <c r="DZ40" s="623"/>
      <c r="EA40" s="623"/>
      <c r="EB40" s="623"/>
      <c r="EC40" s="635"/>
    </row>
    <row r="41" spans="2:133" ht="11.25" customHeight="1" x14ac:dyDescent="0.15">
      <c r="B41" s="589" t="s">
        <v>351</v>
      </c>
      <c r="C41" s="590"/>
      <c r="D41" s="590"/>
      <c r="E41" s="590"/>
      <c r="F41" s="590"/>
      <c r="G41" s="590"/>
      <c r="H41" s="590"/>
      <c r="I41" s="590"/>
      <c r="J41" s="590"/>
      <c r="K41" s="590"/>
      <c r="L41" s="590"/>
      <c r="M41" s="590"/>
      <c r="N41" s="590"/>
      <c r="O41" s="590"/>
      <c r="P41" s="590"/>
      <c r="Q41" s="591"/>
      <c r="R41" s="592">
        <v>40990555</v>
      </c>
      <c r="S41" s="633"/>
      <c r="T41" s="633"/>
      <c r="U41" s="633"/>
      <c r="V41" s="633"/>
      <c r="W41" s="633"/>
      <c r="X41" s="633"/>
      <c r="Y41" s="636"/>
      <c r="Z41" s="637">
        <v>100</v>
      </c>
      <c r="AA41" s="637"/>
      <c r="AB41" s="637"/>
      <c r="AC41" s="637"/>
      <c r="AD41" s="638">
        <v>22010583</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412426</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242</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140</v>
      </c>
      <c r="CS41" s="621"/>
      <c r="CT41" s="621"/>
      <c r="CU41" s="621"/>
      <c r="CV41" s="621"/>
      <c r="CW41" s="621"/>
      <c r="CX41" s="621"/>
      <c r="CY41" s="622"/>
      <c r="CZ41" s="611" t="s">
        <v>140</v>
      </c>
      <c r="DA41" s="623"/>
      <c r="DB41" s="623"/>
      <c r="DC41" s="624"/>
      <c r="DD41" s="614" t="s">
        <v>140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2030988</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390</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6289227</v>
      </c>
      <c r="CS42" s="621"/>
      <c r="CT42" s="621"/>
      <c r="CU42" s="621"/>
      <c r="CV42" s="621"/>
      <c r="CW42" s="621"/>
      <c r="CX42" s="621"/>
      <c r="CY42" s="622"/>
      <c r="CZ42" s="611">
        <v>16</v>
      </c>
      <c r="DA42" s="623"/>
      <c r="DB42" s="623"/>
      <c r="DC42" s="624"/>
      <c r="DD42" s="614">
        <v>589215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66036</v>
      </c>
      <c r="CS43" s="621"/>
      <c r="CT43" s="621"/>
      <c r="CU43" s="621"/>
      <c r="CV43" s="621"/>
      <c r="CW43" s="621"/>
      <c r="CX43" s="621"/>
      <c r="CY43" s="622"/>
      <c r="CZ43" s="611">
        <v>0.2</v>
      </c>
      <c r="DA43" s="623"/>
      <c r="DB43" s="623"/>
      <c r="DC43" s="624"/>
      <c r="DD43" s="614">
        <v>23138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5036955</v>
      </c>
      <c r="CS44" s="609"/>
      <c r="CT44" s="609"/>
      <c r="CU44" s="609"/>
      <c r="CV44" s="609"/>
      <c r="CW44" s="609"/>
      <c r="CX44" s="609"/>
      <c r="CY44" s="610"/>
      <c r="CZ44" s="611">
        <v>12.8</v>
      </c>
      <c r="DA44" s="612"/>
      <c r="DB44" s="612"/>
      <c r="DC44" s="613"/>
      <c r="DD44" s="614">
        <v>486703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1735105</v>
      </c>
      <c r="CS45" s="621"/>
      <c r="CT45" s="621"/>
      <c r="CU45" s="621"/>
      <c r="CV45" s="621"/>
      <c r="CW45" s="621"/>
      <c r="CX45" s="621"/>
      <c r="CY45" s="622"/>
      <c r="CZ45" s="611">
        <v>4.4000000000000004</v>
      </c>
      <c r="DA45" s="623"/>
      <c r="DB45" s="623"/>
      <c r="DC45" s="624"/>
      <c r="DD45" s="614">
        <v>73320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3157431</v>
      </c>
      <c r="CS46" s="609"/>
      <c r="CT46" s="609"/>
      <c r="CU46" s="609"/>
      <c r="CV46" s="609"/>
      <c r="CW46" s="609"/>
      <c r="CX46" s="609"/>
      <c r="CY46" s="610"/>
      <c r="CZ46" s="611">
        <v>8</v>
      </c>
      <c r="DA46" s="612"/>
      <c r="DB46" s="612"/>
      <c r="DC46" s="613"/>
      <c r="DD46" s="614">
        <v>398304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v>1252272</v>
      </c>
      <c r="CS47" s="621"/>
      <c r="CT47" s="621"/>
      <c r="CU47" s="621"/>
      <c r="CV47" s="621"/>
      <c r="CW47" s="621"/>
      <c r="CX47" s="621"/>
      <c r="CY47" s="622"/>
      <c r="CZ47" s="611">
        <v>3.2</v>
      </c>
      <c r="DA47" s="623"/>
      <c r="DB47" s="623"/>
      <c r="DC47" s="624"/>
      <c r="DD47" s="614">
        <v>102512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140</v>
      </c>
      <c r="CS48" s="609"/>
      <c r="CT48" s="609"/>
      <c r="CU48" s="609"/>
      <c r="CV48" s="609"/>
      <c r="CW48" s="609"/>
      <c r="CX48" s="609"/>
      <c r="CY48" s="610"/>
      <c r="CZ48" s="611" t="s">
        <v>140</v>
      </c>
      <c r="DA48" s="612"/>
      <c r="DB48" s="612"/>
      <c r="DC48" s="613"/>
      <c r="DD48" s="614" t="s">
        <v>242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39400236</v>
      </c>
      <c r="CS49" s="593"/>
      <c r="CT49" s="593"/>
      <c r="CU49" s="593"/>
      <c r="CV49" s="593"/>
      <c r="CW49" s="593"/>
      <c r="CX49" s="593"/>
      <c r="CY49" s="594"/>
      <c r="CZ49" s="595">
        <v>100</v>
      </c>
      <c r="DA49" s="596"/>
      <c r="DB49" s="596"/>
      <c r="DC49" s="597"/>
      <c r="DD49" s="598">
        <v>26045631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7r0UXCZp6NDx3OSsjnulk+FQLjwIre4t0aHnoIDPNSNdrO2RzxfiPRws+rFlREAVNF3ETPhjBDmsMnzVmIS8WA==" saltValue="9H3qrIcXGowi4kHZYdVx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390</v>
      </c>
      <c r="C7" s="1035"/>
      <c r="D7" s="1035"/>
      <c r="E7" s="1035"/>
      <c r="F7" s="1035"/>
      <c r="G7" s="1035"/>
      <c r="H7" s="1035"/>
      <c r="I7" s="1035"/>
      <c r="J7" s="1035"/>
      <c r="K7" s="1035"/>
      <c r="L7" s="1035"/>
      <c r="M7" s="1035"/>
      <c r="N7" s="1035"/>
      <c r="O7" s="1035"/>
      <c r="P7" s="1036"/>
      <c r="Q7" s="1089">
        <v>41435</v>
      </c>
      <c r="R7" s="1090"/>
      <c r="S7" s="1090"/>
      <c r="T7" s="1090"/>
      <c r="U7" s="1090"/>
      <c r="V7" s="1090">
        <v>39844</v>
      </c>
      <c r="W7" s="1090"/>
      <c r="X7" s="1090"/>
      <c r="Y7" s="1090"/>
      <c r="Z7" s="1090"/>
      <c r="AA7" s="1090">
        <v>1590</v>
      </c>
      <c r="AB7" s="1090"/>
      <c r="AC7" s="1090"/>
      <c r="AD7" s="1090"/>
      <c r="AE7" s="1091"/>
      <c r="AF7" s="1092">
        <v>1069</v>
      </c>
      <c r="AG7" s="1093"/>
      <c r="AH7" s="1093"/>
      <c r="AI7" s="1093"/>
      <c r="AJ7" s="1094"/>
      <c r="AK7" s="1095">
        <v>114</v>
      </c>
      <c r="AL7" s="1096"/>
      <c r="AM7" s="1096"/>
      <c r="AN7" s="1096"/>
      <c r="AO7" s="1096"/>
      <c r="AP7" s="1096">
        <v>47563</v>
      </c>
      <c r="AQ7" s="1096"/>
      <c r="AR7" s="1096"/>
      <c r="AS7" s="1096"/>
      <c r="AT7" s="1096"/>
      <c r="AU7" s="1097" t="s">
        <v>584</v>
      </c>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601</v>
      </c>
      <c r="BT7" s="1087"/>
      <c r="BU7" s="1087"/>
      <c r="BV7" s="1087"/>
      <c r="BW7" s="1087"/>
      <c r="BX7" s="1087"/>
      <c r="BY7" s="1087"/>
      <c r="BZ7" s="1087"/>
      <c r="CA7" s="1087"/>
      <c r="CB7" s="1087"/>
      <c r="CC7" s="1087"/>
      <c r="CD7" s="1087"/>
      <c r="CE7" s="1087"/>
      <c r="CF7" s="1087"/>
      <c r="CG7" s="1099"/>
      <c r="CH7" s="1083">
        <v>0</v>
      </c>
      <c r="CI7" s="1084"/>
      <c r="CJ7" s="1084"/>
      <c r="CK7" s="1084"/>
      <c r="CL7" s="1085"/>
      <c r="CM7" s="1083">
        <v>86</v>
      </c>
      <c r="CN7" s="1084"/>
      <c r="CO7" s="1084"/>
      <c r="CP7" s="1084"/>
      <c r="CQ7" s="1085"/>
      <c r="CR7" s="1083">
        <v>17</v>
      </c>
      <c r="CS7" s="1084"/>
      <c r="CT7" s="1084"/>
      <c r="CU7" s="1084"/>
      <c r="CV7" s="1085"/>
      <c r="CW7" s="1083">
        <v>0</v>
      </c>
      <c r="CX7" s="1084"/>
      <c r="CY7" s="1084"/>
      <c r="CZ7" s="1084"/>
      <c r="DA7" s="1085"/>
      <c r="DB7" s="1083" t="s">
        <v>520</v>
      </c>
      <c r="DC7" s="1084"/>
      <c r="DD7" s="1084"/>
      <c r="DE7" s="1084"/>
      <c r="DF7" s="1085"/>
      <c r="DG7" s="1083" t="s">
        <v>520</v>
      </c>
      <c r="DH7" s="1084"/>
      <c r="DI7" s="1084"/>
      <c r="DJ7" s="1084"/>
      <c r="DK7" s="1085"/>
      <c r="DL7" s="1083" t="s">
        <v>520</v>
      </c>
      <c r="DM7" s="1084"/>
      <c r="DN7" s="1084"/>
      <c r="DO7" s="1084"/>
      <c r="DP7" s="1085"/>
      <c r="DQ7" s="1083" t="s">
        <v>520</v>
      </c>
      <c r="DR7" s="1084"/>
      <c r="DS7" s="1084"/>
      <c r="DT7" s="1084"/>
      <c r="DU7" s="1085"/>
      <c r="DV7" s="1086" t="s">
        <v>590</v>
      </c>
      <c r="DW7" s="1087"/>
      <c r="DX7" s="1087"/>
      <c r="DY7" s="1087"/>
      <c r="DZ7" s="1088"/>
      <c r="EA7" s="228"/>
    </row>
    <row r="8" spans="1:131" s="229" customFormat="1" ht="26.25" customHeight="1" x14ac:dyDescent="0.15">
      <c r="A8" s="232">
        <v>2</v>
      </c>
      <c r="B8" s="1017" t="s">
        <v>391</v>
      </c>
      <c r="C8" s="1018"/>
      <c r="D8" s="1018"/>
      <c r="E8" s="1018"/>
      <c r="F8" s="1018"/>
      <c r="G8" s="1018"/>
      <c r="H8" s="1018"/>
      <c r="I8" s="1018"/>
      <c r="J8" s="1018"/>
      <c r="K8" s="1018"/>
      <c r="L8" s="1018"/>
      <c r="M8" s="1018"/>
      <c r="N8" s="1018"/>
      <c r="O8" s="1018"/>
      <c r="P8" s="1019"/>
      <c r="Q8" s="1025">
        <v>5</v>
      </c>
      <c r="R8" s="1026"/>
      <c r="S8" s="1026"/>
      <c r="T8" s="1026"/>
      <c r="U8" s="1026"/>
      <c r="V8" s="1026">
        <v>5</v>
      </c>
      <c r="W8" s="1026"/>
      <c r="X8" s="1026"/>
      <c r="Y8" s="1026"/>
      <c r="Z8" s="1026"/>
      <c r="AA8" s="1026">
        <v>0</v>
      </c>
      <c r="AB8" s="1026"/>
      <c r="AC8" s="1026"/>
      <c r="AD8" s="1026"/>
      <c r="AE8" s="1027"/>
      <c r="AF8" s="1022" t="s">
        <v>520</v>
      </c>
      <c r="AG8" s="1023"/>
      <c r="AH8" s="1023"/>
      <c r="AI8" s="1023"/>
      <c r="AJ8" s="1024"/>
      <c r="AK8" s="1067">
        <v>5</v>
      </c>
      <c r="AL8" s="1068"/>
      <c r="AM8" s="1068"/>
      <c r="AN8" s="1068"/>
      <c r="AO8" s="1068"/>
      <c r="AP8" s="1068">
        <v>55</v>
      </c>
      <c r="AQ8" s="1068"/>
      <c r="AR8" s="1068"/>
      <c r="AS8" s="1068"/>
      <c r="AT8" s="1068"/>
      <c r="AU8" s="1069" t="s">
        <v>585</v>
      </c>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602</v>
      </c>
      <c r="BT8" s="980"/>
      <c r="BU8" s="980"/>
      <c r="BV8" s="980"/>
      <c r="BW8" s="980"/>
      <c r="BX8" s="980"/>
      <c r="BY8" s="980"/>
      <c r="BZ8" s="980"/>
      <c r="CA8" s="980"/>
      <c r="CB8" s="980"/>
      <c r="CC8" s="980"/>
      <c r="CD8" s="980"/>
      <c r="CE8" s="980"/>
      <c r="CF8" s="980"/>
      <c r="CG8" s="1001"/>
      <c r="CH8" s="976">
        <v>-2</v>
      </c>
      <c r="CI8" s="977"/>
      <c r="CJ8" s="977"/>
      <c r="CK8" s="977"/>
      <c r="CL8" s="978"/>
      <c r="CM8" s="976">
        <v>476</v>
      </c>
      <c r="CN8" s="977"/>
      <c r="CO8" s="977"/>
      <c r="CP8" s="977"/>
      <c r="CQ8" s="978"/>
      <c r="CR8" s="976">
        <v>103</v>
      </c>
      <c r="CS8" s="977"/>
      <c r="CT8" s="977"/>
      <c r="CU8" s="977"/>
      <c r="CV8" s="978"/>
      <c r="CW8" s="976">
        <v>3</v>
      </c>
      <c r="CX8" s="977"/>
      <c r="CY8" s="977"/>
      <c r="CZ8" s="977"/>
      <c r="DA8" s="978"/>
      <c r="DB8" s="976" t="s">
        <v>520</v>
      </c>
      <c r="DC8" s="977"/>
      <c r="DD8" s="977"/>
      <c r="DE8" s="977"/>
      <c r="DF8" s="978"/>
      <c r="DG8" s="976" t="s">
        <v>520</v>
      </c>
      <c r="DH8" s="977"/>
      <c r="DI8" s="977"/>
      <c r="DJ8" s="977"/>
      <c r="DK8" s="978"/>
      <c r="DL8" s="976" t="s">
        <v>520</v>
      </c>
      <c r="DM8" s="977"/>
      <c r="DN8" s="977"/>
      <c r="DO8" s="977"/>
      <c r="DP8" s="978"/>
      <c r="DQ8" s="976" t="s">
        <v>520</v>
      </c>
      <c r="DR8" s="977"/>
      <c r="DS8" s="977"/>
      <c r="DT8" s="977"/>
      <c r="DU8" s="978"/>
      <c r="DV8" s="979" t="s">
        <v>591</v>
      </c>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603</v>
      </c>
      <c r="BT9" s="980"/>
      <c r="BU9" s="980"/>
      <c r="BV9" s="980"/>
      <c r="BW9" s="980"/>
      <c r="BX9" s="980"/>
      <c r="BY9" s="980"/>
      <c r="BZ9" s="980"/>
      <c r="CA9" s="980"/>
      <c r="CB9" s="980"/>
      <c r="CC9" s="980"/>
      <c r="CD9" s="980"/>
      <c r="CE9" s="980"/>
      <c r="CF9" s="980"/>
      <c r="CG9" s="1001"/>
      <c r="CH9" s="976">
        <v>-41</v>
      </c>
      <c r="CI9" s="977"/>
      <c r="CJ9" s="977"/>
      <c r="CK9" s="977"/>
      <c r="CL9" s="978"/>
      <c r="CM9" s="976">
        <v>-27</v>
      </c>
      <c r="CN9" s="977"/>
      <c r="CO9" s="977"/>
      <c r="CP9" s="977"/>
      <c r="CQ9" s="978"/>
      <c r="CR9" s="976">
        <v>24</v>
      </c>
      <c r="CS9" s="977"/>
      <c r="CT9" s="977"/>
      <c r="CU9" s="977"/>
      <c r="CV9" s="978"/>
      <c r="CW9" s="976">
        <v>0</v>
      </c>
      <c r="CX9" s="977"/>
      <c r="CY9" s="977"/>
      <c r="CZ9" s="977"/>
      <c r="DA9" s="978"/>
      <c r="DB9" s="976" t="s">
        <v>520</v>
      </c>
      <c r="DC9" s="977"/>
      <c r="DD9" s="977"/>
      <c r="DE9" s="977"/>
      <c r="DF9" s="978"/>
      <c r="DG9" s="976" t="s">
        <v>520</v>
      </c>
      <c r="DH9" s="977"/>
      <c r="DI9" s="977"/>
      <c r="DJ9" s="977"/>
      <c r="DK9" s="978"/>
      <c r="DL9" s="976" t="s">
        <v>520</v>
      </c>
      <c r="DM9" s="977"/>
      <c r="DN9" s="977"/>
      <c r="DO9" s="977"/>
      <c r="DP9" s="978"/>
      <c r="DQ9" s="976" t="s">
        <v>520</v>
      </c>
      <c r="DR9" s="977"/>
      <c r="DS9" s="977"/>
      <c r="DT9" s="977"/>
      <c r="DU9" s="978"/>
      <c r="DV9" s="979" t="s">
        <v>592</v>
      </c>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604</v>
      </c>
      <c r="BT10" s="980"/>
      <c r="BU10" s="980"/>
      <c r="BV10" s="980"/>
      <c r="BW10" s="980"/>
      <c r="BX10" s="980"/>
      <c r="BY10" s="980"/>
      <c r="BZ10" s="980"/>
      <c r="CA10" s="980"/>
      <c r="CB10" s="980"/>
      <c r="CC10" s="980"/>
      <c r="CD10" s="980"/>
      <c r="CE10" s="980"/>
      <c r="CF10" s="980"/>
      <c r="CG10" s="1001"/>
      <c r="CH10" s="976">
        <v>-5</v>
      </c>
      <c r="CI10" s="977"/>
      <c r="CJ10" s="977"/>
      <c r="CK10" s="977"/>
      <c r="CL10" s="978"/>
      <c r="CM10" s="976">
        <v>50</v>
      </c>
      <c r="CN10" s="977"/>
      <c r="CO10" s="977"/>
      <c r="CP10" s="977"/>
      <c r="CQ10" s="978"/>
      <c r="CR10" s="976">
        <v>13</v>
      </c>
      <c r="CS10" s="977"/>
      <c r="CT10" s="977"/>
      <c r="CU10" s="977"/>
      <c r="CV10" s="978"/>
      <c r="CW10" s="976">
        <v>0</v>
      </c>
      <c r="CX10" s="977"/>
      <c r="CY10" s="977"/>
      <c r="CZ10" s="977"/>
      <c r="DA10" s="978"/>
      <c r="DB10" s="976" t="s">
        <v>520</v>
      </c>
      <c r="DC10" s="977"/>
      <c r="DD10" s="977"/>
      <c r="DE10" s="977"/>
      <c r="DF10" s="978"/>
      <c r="DG10" s="976" t="s">
        <v>520</v>
      </c>
      <c r="DH10" s="977"/>
      <c r="DI10" s="977"/>
      <c r="DJ10" s="977"/>
      <c r="DK10" s="978"/>
      <c r="DL10" s="976" t="s">
        <v>520</v>
      </c>
      <c r="DM10" s="977"/>
      <c r="DN10" s="977"/>
      <c r="DO10" s="977"/>
      <c r="DP10" s="978"/>
      <c r="DQ10" s="976" t="s">
        <v>520</v>
      </c>
      <c r="DR10" s="977"/>
      <c r="DS10" s="977"/>
      <c r="DT10" s="977"/>
      <c r="DU10" s="978"/>
      <c r="DV10" s="979" t="s">
        <v>593</v>
      </c>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605</v>
      </c>
      <c r="BT11" s="980"/>
      <c r="BU11" s="980"/>
      <c r="BV11" s="980"/>
      <c r="BW11" s="980"/>
      <c r="BX11" s="980"/>
      <c r="BY11" s="980"/>
      <c r="BZ11" s="980"/>
      <c r="CA11" s="980"/>
      <c r="CB11" s="980"/>
      <c r="CC11" s="980"/>
      <c r="CD11" s="980"/>
      <c r="CE11" s="980"/>
      <c r="CF11" s="980"/>
      <c r="CG11" s="1001"/>
      <c r="CH11" s="976">
        <v>-3</v>
      </c>
      <c r="CI11" s="977"/>
      <c r="CJ11" s="977"/>
      <c r="CK11" s="977"/>
      <c r="CL11" s="978"/>
      <c r="CM11" s="976">
        <v>81</v>
      </c>
      <c r="CN11" s="977"/>
      <c r="CO11" s="977"/>
      <c r="CP11" s="977"/>
      <c r="CQ11" s="978"/>
      <c r="CR11" s="976">
        <v>6</v>
      </c>
      <c r="CS11" s="977"/>
      <c r="CT11" s="977"/>
      <c r="CU11" s="977"/>
      <c r="CV11" s="978"/>
      <c r="CW11" s="976">
        <v>1</v>
      </c>
      <c r="CX11" s="977"/>
      <c r="CY11" s="977"/>
      <c r="CZ11" s="977"/>
      <c r="DA11" s="978"/>
      <c r="DB11" s="976" t="s">
        <v>520</v>
      </c>
      <c r="DC11" s="977"/>
      <c r="DD11" s="977"/>
      <c r="DE11" s="977"/>
      <c r="DF11" s="978"/>
      <c r="DG11" s="976" t="s">
        <v>520</v>
      </c>
      <c r="DH11" s="977"/>
      <c r="DI11" s="977"/>
      <c r="DJ11" s="977"/>
      <c r="DK11" s="978"/>
      <c r="DL11" s="976" t="s">
        <v>520</v>
      </c>
      <c r="DM11" s="977"/>
      <c r="DN11" s="977"/>
      <c r="DO11" s="977"/>
      <c r="DP11" s="978"/>
      <c r="DQ11" s="976" t="s">
        <v>520</v>
      </c>
      <c r="DR11" s="977"/>
      <c r="DS11" s="977"/>
      <c r="DT11" s="977"/>
      <c r="DU11" s="978"/>
      <c r="DV11" s="979" t="s">
        <v>594</v>
      </c>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606</v>
      </c>
      <c r="BT12" s="980"/>
      <c r="BU12" s="980"/>
      <c r="BV12" s="980"/>
      <c r="BW12" s="980"/>
      <c r="BX12" s="980"/>
      <c r="BY12" s="980"/>
      <c r="BZ12" s="980"/>
      <c r="CA12" s="980"/>
      <c r="CB12" s="980"/>
      <c r="CC12" s="980"/>
      <c r="CD12" s="980"/>
      <c r="CE12" s="980"/>
      <c r="CF12" s="980"/>
      <c r="CG12" s="1001"/>
      <c r="CH12" s="976">
        <v>20</v>
      </c>
      <c r="CI12" s="977"/>
      <c r="CJ12" s="977"/>
      <c r="CK12" s="977"/>
      <c r="CL12" s="978"/>
      <c r="CM12" s="976">
        <v>766</v>
      </c>
      <c r="CN12" s="977"/>
      <c r="CO12" s="977"/>
      <c r="CP12" s="977"/>
      <c r="CQ12" s="978"/>
      <c r="CR12" s="976">
        <v>333</v>
      </c>
      <c r="CS12" s="977"/>
      <c r="CT12" s="977"/>
      <c r="CU12" s="977"/>
      <c r="CV12" s="978"/>
      <c r="CW12" s="976">
        <v>37</v>
      </c>
      <c r="CX12" s="977"/>
      <c r="CY12" s="977"/>
      <c r="CZ12" s="977"/>
      <c r="DA12" s="978"/>
      <c r="DB12" s="976" t="s">
        <v>520</v>
      </c>
      <c r="DC12" s="977"/>
      <c r="DD12" s="977"/>
      <c r="DE12" s="977"/>
      <c r="DF12" s="978"/>
      <c r="DG12" s="976" t="s">
        <v>520</v>
      </c>
      <c r="DH12" s="977"/>
      <c r="DI12" s="977"/>
      <c r="DJ12" s="977"/>
      <c r="DK12" s="978"/>
      <c r="DL12" s="976" t="s">
        <v>520</v>
      </c>
      <c r="DM12" s="977"/>
      <c r="DN12" s="977"/>
      <c r="DO12" s="977"/>
      <c r="DP12" s="978"/>
      <c r="DQ12" s="976" t="s">
        <v>520</v>
      </c>
      <c r="DR12" s="977"/>
      <c r="DS12" s="977"/>
      <c r="DT12" s="977"/>
      <c r="DU12" s="978"/>
      <c r="DV12" s="979" t="s">
        <v>595</v>
      </c>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607</v>
      </c>
      <c r="BT13" s="980"/>
      <c r="BU13" s="980"/>
      <c r="BV13" s="980"/>
      <c r="BW13" s="980"/>
      <c r="BX13" s="980"/>
      <c r="BY13" s="980"/>
      <c r="BZ13" s="980"/>
      <c r="CA13" s="980"/>
      <c r="CB13" s="980"/>
      <c r="CC13" s="980"/>
      <c r="CD13" s="980"/>
      <c r="CE13" s="980"/>
      <c r="CF13" s="980"/>
      <c r="CG13" s="1001"/>
      <c r="CH13" s="976">
        <v>43</v>
      </c>
      <c r="CI13" s="977"/>
      <c r="CJ13" s="977"/>
      <c r="CK13" s="977"/>
      <c r="CL13" s="978"/>
      <c r="CM13" s="976">
        <v>518</v>
      </c>
      <c r="CN13" s="977"/>
      <c r="CO13" s="977"/>
      <c r="CP13" s="977"/>
      <c r="CQ13" s="978"/>
      <c r="CR13" s="976">
        <v>75</v>
      </c>
      <c r="CS13" s="977"/>
      <c r="CT13" s="977"/>
      <c r="CU13" s="977"/>
      <c r="CV13" s="978"/>
      <c r="CW13" s="976">
        <v>0</v>
      </c>
      <c r="CX13" s="977"/>
      <c r="CY13" s="977"/>
      <c r="CZ13" s="977"/>
      <c r="DA13" s="978"/>
      <c r="DB13" s="976" t="s">
        <v>520</v>
      </c>
      <c r="DC13" s="977"/>
      <c r="DD13" s="977"/>
      <c r="DE13" s="977"/>
      <c r="DF13" s="978"/>
      <c r="DG13" s="976" t="s">
        <v>520</v>
      </c>
      <c r="DH13" s="977"/>
      <c r="DI13" s="977"/>
      <c r="DJ13" s="977"/>
      <c r="DK13" s="978"/>
      <c r="DL13" s="976" t="s">
        <v>520</v>
      </c>
      <c r="DM13" s="977"/>
      <c r="DN13" s="977"/>
      <c r="DO13" s="977"/>
      <c r="DP13" s="978"/>
      <c r="DQ13" s="976" t="s">
        <v>520</v>
      </c>
      <c r="DR13" s="977"/>
      <c r="DS13" s="977"/>
      <c r="DT13" s="977"/>
      <c r="DU13" s="978"/>
      <c r="DV13" s="979" t="s">
        <v>596</v>
      </c>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608</v>
      </c>
      <c r="BT14" s="980"/>
      <c r="BU14" s="980"/>
      <c r="BV14" s="980"/>
      <c r="BW14" s="980"/>
      <c r="BX14" s="980"/>
      <c r="BY14" s="980"/>
      <c r="BZ14" s="980"/>
      <c r="CA14" s="980"/>
      <c r="CB14" s="980"/>
      <c r="CC14" s="980"/>
      <c r="CD14" s="980"/>
      <c r="CE14" s="980"/>
      <c r="CF14" s="980"/>
      <c r="CG14" s="1001"/>
      <c r="CH14" s="976">
        <v>5</v>
      </c>
      <c r="CI14" s="977"/>
      <c r="CJ14" s="977"/>
      <c r="CK14" s="977"/>
      <c r="CL14" s="978"/>
      <c r="CM14" s="976">
        <v>-26</v>
      </c>
      <c r="CN14" s="977"/>
      <c r="CO14" s="977"/>
      <c r="CP14" s="977"/>
      <c r="CQ14" s="978"/>
      <c r="CR14" s="976">
        <v>1</v>
      </c>
      <c r="CS14" s="977"/>
      <c r="CT14" s="977"/>
      <c r="CU14" s="977"/>
      <c r="CV14" s="978"/>
      <c r="CW14" s="976">
        <v>0</v>
      </c>
      <c r="CX14" s="977"/>
      <c r="CY14" s="977"/>
      <c r="CZ14" s="977"/>
      <c r="DA14" s="978"/>
      <c r="DB14" s="976" t="s">
        <v>520</v>
      </c>
      <c r="DC14" s="977"/>
      <c r="DD14" s="977"/>
      <c r="DE14" s="977"/>
      <c r="DF14" s="978"/>
      <c r="DG14" s="976" t="s">
        <v>520</v>
      </c>
      <c r="DH14" s="977"/>
      <c r="DI14" s="977"/>
      <c r="DJ14" s="977"/>
      <c r="DK14" s="978"/>
      <c r="DL14" s="976" t="s">
        <v>520</v>
      </c>
      <c r="DM14" s="977"/>
      <c r="DN14" s="977"/>
      <c r="DO14" s="977"/>
      <c r="DP14" s="978"/>
      <c r="DQ14" s="976" t="s">
        <v>520</v>
      </c>
      <c r="DR14" s="977"/>
      <c r="DS14" s="977"/>
      <c r="DT14" s="977"/>
      <c r="DU14" s="978"/>
      <c r="DV14" s="979" t="s">
        <v>597</v>
      </c>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t="s">
        <v>609</v>
      </c>
      <c r="BT15" s="980"/>
      <c r="BU15" s="980"/>
      <c r="BV15" s="980"/>
      <c r="BW15" s="980"/>
      <c r="BX15" s="980"/>
      <c r="BY15" s="980"/>
      <c r="BZ15" s="980"/>
      <c r="CA15" s="980"/>
      <c r="CB15" s="980"/>
      <c r="CC15" s="980"/>
      <c r="CD15" s="980"/>
      <c r="CE15" s="980"/>
      <c r="CF15" s="980"/>
      <c r="CG15" s="1001"/>
      <c r="CH15" s="976">
        <v>2</v>
      </c>
      <c r="CI15" s="977"/>
      <c r="CJ15" s="977"/>
      <c r="CK15" s="977"/>
      <c r="CL15" s="978"/>
      <c r="CM15" s="976">
        <v>87</v>
      </c>
      <c r="CN15" s="977"/>
      <c r="CO15" s="977"/>
      <c r="CP15" s="977"/>
      <c r="CQ15" s="978"/>
      <c r="CR15" s="976">
        <v>30</v>
      </c>
      <c r="CS15" s="977"/>
      <c r="CT15" s="977"/>
      <c r="CU15" s="977"/>
      <c r="CV15" s="978"/>
      <c r="CW15" s="976">
        <v>0</v>
      </c>
      <c r="CX15" s="977"/>
      <c r="CY15" s="977"/>
      <c r="CZ15" s="977"/>
      <c r="DA15" s="978"/>
      <c r="DB15" s="976" t="s">
        <v>520</v>
      </c>
      <c r="DC15" s="977"/>
      <c r="DD15" s="977"/>
      <c r="DE15" s="977"/>
      <c r="DF15" s="978"/>
      <c r="DG15" s="976" t="s">
        <v>520</v>
      </c>
      <c r="DH15" s="977"/>
      <c r="DI15" s="977"/>
      <c r="DJ15" s="977"/>
      <c r="DK15" s="978"/>
      <c r="DL15" s="976" t="s">
        <v>520</v>
      </c>
      <c r="DM15" s="977"/>
      <c r="DN15" s="977"/>
      <c r="DO15" s="977"/>
      <c r="DP15" s="978"/>
      <c r="DQ15" s="976" t="s">
        <v>520</v>
      </c>
      <c r="DR15" s="977"/>
      <c r="DS15" s="977"/>
      <c r="DT15" s="977"/>
      <c r="DU15" s="978"/>
      <c r="DV15" s="979" t="s">
        <v>598</v>
      </c>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t="s">
        <v>610</v>
      </c>
      <c r="BT16" s="980"/>
      <c r="BU16" s="980"/>
      <c r="BV16" s="980"/>
      <c r="BW16" s="980"/>
      <c r="BX16" s="980"/>
      <c r="BY16" s="980"/>
      <c r="BZ16" s="980"/>
      <c r="CA16" s="980"/>
      <c r="CB16" s="980"/>
      <c r="CC16" s="980"/>
      <c r="CD16" s="980"/>
      <c r="CE16" s="980"/>
      <c r="CF16" s="980"/>
      <c r="CG16" s="1001"/>
      <c r="CH16" s="976">
        <v>1</v>
      </c>
      <c r="CI16" s="977"/>
      <c r="CJ16" s="977"/>
      <c r="CK16" s="977"/>
      <c r="CL16" s="978"/>
      <c r="CM16" s="976">
        <v>47</v>
      </c>
      <c r="CN16" s="977"/>
      <c r="CO16" s="977"/>
      <c r="CP16" s="977"/>
      <c r="CQ16" s="978"/>
      <c r="CR16" s="976">
        <v>20</v>
      </c>
      <c r="CS16" s="977"/>
      <c r="CT16" s="977"/>
      <c r="CU16" s="977"/>
      <c r="CV16" s="978"/>
      <c r="CW16" s="976">
        <v>0</v>
      </c>
      <c r="CX16" s="977"/>
      <c r="CY16" s="977"/>
      <c r="CZ16" s="977"/>
      <c r="DA16" s="978"/>
      <c r="DB16" s="976" t="s">
        <v>520</v>
      </c>
      <c r="DC16" s="977"/>
      <c r="DD16" s="977"/>
      <c r="DE16" s="977"/>
      <c r="DF16" s="978"/>
      <c r="DG16" s="976" t="s">
        <v>520</v>
      </c>
      <c r="DH16" s="977"/>
      <c r="DI16" s="977"/>
      <c r="DJ16" s="977"/>
      <c r="DK16" s="978"/>
      <c r="DL16" s="976" t="s">
        <v>520</v>
      </c>
      <c r="DM16" s="977"/>
      <c r="DN16" s="977"/>
      <c r="DO16" s="977"/>
      <c r="DP16" s="978"/>
      <c r="DQ16" s="976" t="s">
        <v>520</v>
      </c>
      <c r="DR16" s="977"/>
      <c r="DS16" s="977"/>
      <c r="DT16" s="977"/>
      <c r="DU16" s="978"/>
      <c r="DV16" s="979" t="s">
        <v>599</v>
      </c>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t="s">
        <v>611</v>
      </c>
      <c r="BT17" s="980"/>
      <c r="BU17" s="980"/>
      <c r="BV17" s="980"/>
      <c r="BW17" s="980"/>
      <c r="BX17" s="980"/>
      <c r="BY17" s="980"/>
      <c r="BZ17" s="980"/>
      <c r="CA17" s="980"/>
      <c r="CB17" s="980"/>
      <c r="CC17" s="980"/>
      <c r="CD17" s="980"/>
      <c r="CE17" s="980"/>
      <c r="CF17" s="980"/>
      <c r="CG17" s="1001"/>
      <c r="CH17" s="976">
        <v>7</v>
      </c>
      <c r="CI17" s="977"/>
      <c r="CJ17" s="977"/>
      <c r="CK17" s="977"/>
      <c r="CL17" s="978"/>
      <c r="CM17" s="976">
        <v>28</v>
      </c>
      <c r="CN17" s="977"/>
      <c r="CO17" s="977"/>
      <c r="CP17" s="977"/>
      <c r="CQ17" s="978"/>
      <c r="CR17" s="976">
        <v>13</v>
      </c>
      <c r="CS17" s="977"/>
      <c r="CT17" s="977"/>
      <c r="CU17" s="977"/>
      <c r="CV17" s="978"/>
      <c r="CW17" s="976">
        <v>88</v>
      </c>
      <c r="CX17" s="977"/>
      <c r="CY17" s="977"/>
      <c r="CZ17" s="977"/>
      <c r="DA17" s="978"/>
      <c r="DB17" s="976" t="s">
        <v>520</v>
      </c>
      <c r="DC17" s="977"/>
      <c r="DD17" s="977"/>
      <c r="DE17" s="977"/>
      <c r="DF17" s="978"/>
      <c r="DG17" s="976" t="s">
        <v>520</v>
      </c>
      <c r="DH17" s="977"/>
      <c r="DI17" s="977"/>
      <c r="DJ17" s="977"/>
      <c r="DK17" s="978"/>
      <c r="DL17" s="976" t="s">
        <v>520</v>
      </c>
      <c r="DM17" s="977"/>
      <c r="DN17" s="977"/>
      <c r="DO17" s="977"/>
      <c r="DP17" s="978"/>
      <c r="DQ17" s="976" t="s">
        <v>520</v>
      </c>
      <c r="DR17" s="977"/>
      <c r="DS17" s="977"/>
      <c r="DT17" s="977"/>
      <c r="DU17" s="978"/>
      <c r="DV17" s="979" t="s">
        <v>600</v>
      </c>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394</v>
      </c>
      <c r="B23" s="924" t="s">
        <v>395</v>
      </c>
      <c r="C23" s="925"/>
      <c r="D23" s="925"/>
      <c r="E23" s="925"/>
      <c r="F23" s="925"/>
      <c r="G23" s="925"/>
      <c r="H23" s="925"/>
      <c r="I23" s="925"/>
      <c r="J23" s="925"/>
      <c r="K23" s="925"/>
      <c r="L23" s="925"/>
      <c r="M23" s="925"/>
      <c r="N23" s="925"/>
      <c r="O23" s="925"/>
      <c r="P23" s="935"/>
      <c r="Q23" s="1054">
        <v>41000</v>
      </c>
      <c r="R23" s="1048"/>
      <c r="S23" s="1048"/>
      <c r="T23" s="1048"/>
      <c r="U23" s="1048"/>
      <c r="V23" s="1048">
        <v>39410</v>
      </c>
      <c r="W23" s="1048"/>
      <c r="X23" s="1048"/>
      <c r="Y23" s="1048"/>
      <c r="Z23" s="1048"/>
      <c r="AA23" s="1048">
        <v>1590</v>
      </c>
      <c r="AB23" s="1048"/>
      <c r="AC23" s="1048"/>
      <c r="AD23" s="1048"/>
      <c r="AE23" s="1055"/>
      <c r="AF23" s="1056">
        <v>1069</v>
      </c>
      <c r="AG23" s="1048"/>
      <c r="AH23" s="1048"/>
      <c r="AI23" s="1048"/>
      <c r="AJ23" s="1057"/>
      <c r="AK23" s="1058"/>
      <c r="AL23" s="1059"/>
      <c r="AM23" s="1059"/>
      <c r="AN23" s="1059"/>
      <c r="AO23" s="1059"/>
      <c r="AP23" s="1048">
        <v>47618</v>
      </c>
      <c r="AQ23" s="1048"/>
      <c r="AR23" s="1048"/>
      <c r="AS23" s="1048"/>
      <c r="AT23" s="1048"/>
      <c r="AU23" s="1049"/>
      <c r="AV23" s="1049"/>
      <c r="AW23" s="1049"/>
      <c r="AX23" s="1049"/>
      <c r="AY23" s="1050"/>
      <c r="AZ23" s="1051" t="s">
        <v>396</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407</v>
      </c>
      <c r="C28" s="1035"/>
      <c r="D28" s="1035"/>
      <c r="E28" s="1035"/>
      <c r="F28" s="1035"/>
      <c r="G28" s="1035"/>
      <c r="H28" s="1035"/>
      <c r="I28" s="1035"/>
      <c r="J28" s="1035"/>
      <c r="K28" s="1035"/>
      <c r="L28" s="1035"/>
      <c r="M28" s="1035"/>
      <c r="N28" s="1035"/>
      <c r="O28" s="1035"/>
      <c r="P28" s="1036"/>
      <c r="Q28" s="1037">
        <v>5067</v>
      </c>
      <c r="R28" s="1038"/>
      <c r="S28" s="1038"/>
      <c r="T28" s="1038"/>
      <c r="U28" s="1038"/>
      <c r="V28" s="1038">
        <v>5043</v>
      </c>
      <c r="W28" s="1038"/>
      <c r="X28" s="1038"/>
      <c r="Y28" s="1038"/>
      <c r="Z28" s="1038"/>
      <c r="AA28" s="1038">
        <v>24</v>
      </c>
      <c r="AB28" s="1038"/>
      <c r="AC28" s="1038"/>
      <c r="AD28" s="1038"/>
      <c r="AE28" s="1039"/>
      <c r="AF28" s="1040">
        <v>24</v>
      </c>
      <c r="AG28" s="1038"/>
      <c r="AH28" s="1038"/>
      <c r="AI28" s="1038"/>
      <c r="AJ28" s="1041"/>
      <c r="AK28" s="1029">
        <v>389</v>
      </c>
      <c r="AL28" s="1030"/>
      <c r="AM28" s="1030"/>
      <c r="AN28" s="1030"/>
      <c r="AO28" s="1030"/>
      <c r="AP28" s="1030" t="s">
        <v>520</v>
      </c>
      <c r="AQ28" s="1030"/>
      <c r="AR28" s="1030"/>
      <c r="AS28" s="1030"/>
      <c r="AT28" s="1030"/>
      <c r="AU28" s="1030" t="s">
        <v>520</v>
      </c>
      <c r="AV28" s="1030"/>
      <c r="AW28" s="1030"/>
      <c r="AX28" s="1030"/>
      <c r="AY28" s="1030"/>
      <c r="AZ28" s="1031" t="s">
        <v>520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408</v>
      </c>
      <c r="C29" s="1018"/>
      <c r="D29" s="1018"/>
      <c r="E29" s="1018"/>
      <c r="F29" s="1018"/>
      <c r="G29" s="1018"/>
      <c r="H29" s="1018"/>
      <c r="I29" s="1018"/>
      <c r="J29" s="1018"/>
      <c r="K29" s="1018"/>
      <c r="L29" s="1018"/>
      <c r="M29" s="1018"/>
      <c r="N29" s="1018"/>
      <c r="O29" s="1018"/>
      <c r="P29" s="1019"/>
      <c r="Q29" s="1025">
        <v>275</v>
      </c>
      <c r="R29" s="1026"/>
      <c r="S29" s="1026"/>
      <c r="T29" s="1026"/>
      <c r="U29" s="1026"/>
      <c r="V29" s="1026">
        <v>263</v>
      </c>
      <c r="W29" s="1026"/>
      <c r="X29" s="1026"/>
      <c r="Y29" s="1026"/>
      <c r="Z29" s="1026"/>
      <c r="AA29" s="1026">
        <v>12</v>
      </c>
      <c r="AB29" s="1026"/>
      <c r="AC29" s="1026"/>
      <c r="AD29" s="1026"/>
      <c r="AE29" s="1027"/>
      <c r="AF29" s="1022">
        <v>12</v>
      </c>
      <c r="AG29" s="1023"/>
      <c r="AH29" s="1023"/>
      <c r="AI29" s="1023"/>
      <c r="AJ29" s="1024"/>
      <c r="AK29" s="967">
        <v>75</v>
      </c>
      <c r="AL29" s="958"/>
      <c r="AM29" s="958"/>
      <c r="AN29" s="958"/>
      <c r="AO29" s="958"/>
      <c r="AP29" s="958">
        <v>10</v>
      </c>
      <c r="AQ29" s="958"/>
      <c r="AR29" s="958"/>
      <c r="AS29" s="958"/>
      <c r="AT29" s="958"/>
      <c r="AU29" s="958" t="s">
        <v>520</v>
      </c>
      <c r="AV29" s="958"/>
      <c r="AW29" s="958"/>
      <c r="AX29" s="958"/>
      <c r="AY29" s="958"/>
      <c r="AZ29" s="1028" t="s">
        <v>520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409</v>
      </c>
      <c r="C30" s="1018"/>
      <c r="D30" s="1018"/>
      <c r="E30" s="1018"/>
      <c r="F30" s="1018"/>
      <c r="G30" s="1018"/>
      <c r="H30" s="1018"/>
      <c r="I30" s="1018"/>
      <c r="J30" s="1018"/>
      <c r="K30" s="1018"/>
      <c r="L30" s="1018"/>
      <c r="M30" s="1018"/>
      <c r="N30" s="1018"/>
      <c r="O30" s="1018"/>
      <c r="P30" s="1019"/>
      <c r="Q30" s="1025">
        <v>6877</v>
      </c>
      <c r="R30" s="1026"/>
      <c r="S30" s="1026"/>
      <c r="T30" s="1026"/>
      <c r="U30" s="1026"/>
      <c r="V30" s="1026">
        <v>6754</v>
      </c>
      <c r="W30" s="1026"/>
      <c r="X30" s="1026"/>
      <c r="Y30" s="1026"/>
      <c r="Z30" s="1026"/>
      <c r="AA30" s="1026">
        <v>123</v>
      </c>
      <c r="AB30" s="1026"/>
      <c r="AC30" s="1026"/>
      <c r="AD30" s="1026"/>
      <c r="AE30" s="1027"/>
      <c r="AF30" s="1022">
        <v>123</v>
      </c>
      <c r="AG30" s="1023"/>
      <c r="AH30" s="1023"/>
      <c r="AI30" s="1023"/>
      <c r="AJ30" s="1024"/>
      <c r="AK30" s="967">
        <v>1013</v>
      </c>
      <c r="AL30" s="958"/>
      <c r="AM30" s="958"/>
      <c r="AN30" s="958"/>
      <c r="AO30" s="958"/>
      <c r="AP30" s="958" t="s">
        <v>520</v>
      </c>
      <c r="AQ30" s="958"/>
      <c r="AR30" s="958"/>
      <c r="AS30" s="958"/>
      <c r="AT30" s="958"/>
      <c r="AU30" s="958" t="s">
        <v>520</v>
      </c>
      <c r="AV30" s="958"/>
      <c r="AW30" s="958"/>
      <c r="AX30" s="958"/>
      <c r="AY30" s="958"/>
      <c r="AZ30" s="1028" t="s">
        <v>520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410</v>
      </c>
      <c r="C31" s="1018"/>
      <c r="D31" s="1018"/>
      <c r="E31" s="1018"/>
      <c r="F31" s="1018"/>
      <c r="G31" s="1018"/>
      <c r="H31" s="1018"/>
      <c r="I31" s="1018"/>
      <c r="J31" s="1018"/>
      <c r="K31" s="1018"/>
      <c r="L31" s="1018"/>
      <c r="M31" s="1018"/>
      <c r="N31" s="1018"/>
      <c r="O31" s="1018"/>
      <c r="P31" s="1019"/>
      <c r="Q31" s="1025">
        <v>864</v>
      </c>
      <c r="R31" s="1026"/>
      <c r="S31" s="1026"/>
      <c r="T31" s="1026"/>
      <c r="U31" s="1026"/>
      <c r="V31" s="1026">
        <v>850</v>
      </c>
      <c r="W31" s="1026"/>
      <c r="X31" s="1026"/>
      <c r="Y31" s="1026"/>
      <c r="Z31" s="1026"/>
      <c r="AA31" s="1026">
        <v>14</v>
      </c>
      <c r="AB31" s="1026"/>
      <c r="AC31" s="1026"/>
      <c r="AD31" s="1026"/>
      <c r="AE31" s="1027"/>
      <c r="AF31" s="1022">
        <v>14</v>
      </c>
      <c r="AG31" s="1023"/>
      <c r="AH31" s="1023"/>
      <c r="AI31" s="1023"/>
      <c r="AJ31" s="1024"/>
      <c r="AK31" s="967">
        <v>231</v>
      </c>
      <c r="AL31" s="958"/>
      <c r="AM31" s="958"/>
      <c r="AN31" s="958"/>
      <c r="AO31" s="958"/>
      <c r="AP31" s="958" t="s">
        <v>520</v>
      </c>
      <c r="AQ31" s="958"/>
      <c r="AR31" s="958"/>
      <c r="AS31" s="958"/>
      <c r="AT31" s="958"/>
      <c r="AU31" s="958" t="s">
        <v>520</v>
      </c>
      <c r="AV31" s="958"/>
      <c r="AW31" s="958"/>
      <c r="AX31" s="958"/>
      <c r="AY31" s="958"/>
      <c r="AZ31" s="1028" t="s">
        <v>520</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411</v>
      </c>
      <c r="C32" s="1018"/>
      <c r="D32" s="1018"/>
      <c r="E32" s="1018"/>
      <c r="F32" s="1018"/>
      <c r="G32" s="1018"/>
      <c r="H32" s="1018"/>
      <c r="I32" s="1018"/>
      <c r="J32" s="1018"/>
      <c r="K32" s="1018"/>
      <c r="L32" s="1018"/>
      <c r="M32" s="1018"/>
      <c r="N32" s="1018"/>
      <c r="O32" s="1018"/>
      <c r="P32" s="1019"/>
      <c r="Q32" s="1025">
        <v>1713</v>
      </c>
      <c r="R32" s="1026"/>
      <c r="S32" s="1026"/>
      <c r="T32" s="1026"/>
      <c r="U32" s="1026"/>
      <c r="V32" s="1026">
        <v>1734</v>
      </c>
      <c r="W32" s="1026"/>
      <c r="X32" s="1026"/>
      <c r="Y32" s="1026"/>
      <c r="Z32" s="1026"/>
      <c r="AA32" s="1026">
        <v>-21</v>
      </c>
      <c r="AB32" s="1026"/>
      <c r="AC32" s="1026"/>
      <c r="AD32" s="1026"/>
      <c r="AE32" s="1027"/>
      <c r="AF32" s="1022">
        <v>1430</v>
      </c>
      <c r="AG32" s="1023"/>
      <c r="AH32" s="1023"/>
      <c r="AI32" s="1023"/>
      <c r="AJ32" s="1024"/>
      <c r="AK32" s="967" t="s">
        <v>520</v>
      </c>
      <c r="AL32" s="958"/>
      <c r="AM32" s="958"/>
      <c r="AN32" s="958"/>
      <c r="AO32" s="958"/>
      <c r="AP32" s="958">
        <v>9062</v>
      </c>
      <c r="AQ32" s="958"/>
      <c r="AR32" s="958"/>
      <c r="AS32" s="958"/>
      <c r="AT32" s="958"/>
      <c r="AU32" s="958">
        <v>3008</v>
      </c>
      <c r="AV32" s="958"/>
      <c r="AW32" s="958"/>
      <c r="AX32" s="958"/>
      <c r="AY32" s="958"/>
      <c r="AZ32" s="1028" t="s">
        <v>520</v>
      </c>
      <c r="BA32" s="1028"/>
      <c r="BB32" s="1028"/>
      <c r="BC32" s="1028"/>
      <c r="BD32" s="1028"/>
      <c r="BE32" s="959" t="s">
        <v>586</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412</v>
      </c>
      <c r="C33" s="1018"/>
      <c r="D33" s="1018"/>
      <c r="E33" s="1018"/>
      <c r="F33" s="1018"/>
      <c r="G33" s="1018"/>
      <c r="H33" s="1018"/>
      <c r="I33" s="1018"/>
      <c r="J33" s="1018"/>
      <c r="K33" s="1018"/>
      <c r="L33" s="1018"/>
      <c r="M33" s="1018"/>
      <c r="N33" s="1018"/>
      <c r="O33" s="1018"/>
      <c r="P33" s="1019"/>
      <c r="Q33" s="1025">
        <v>9985</v>
      </c>
      <c r="R33" s="1026"/>
      <c r="S33" s="1026"/>
      <c r="T33" s="1026"/>
      <c r="U33" s="1026"/>
      <c r="V33" s="1026">
        <v>9815</v>
      </c>
      <c r="W33" s="1026"/>
      <c r="X33" s="1026"/>
      <c r="Y33" s="1026"/>
      <c r="Z33" s="1026"/>
      <c r="AA33" s="1026">
        <v>170</v>
      </c>
      <c r="AB33" s="1026"/>
      <c r="AC33" s="1026"/>
      <c r="AD33" s="1026"/>
      <c r="AE33" s="1027"/>
      <c r="AF33" s="1022">
        <v>3221</v>
      </c>
      <c r="AG33" s="1023"/>
      <c r="AH33" s="1023"/>
      <c r="AI33" s="1023"/>
      <c r="AJ33" s="1024"/>
      <c r="AK33" s="967" t="s">
        <v>520</v>
      </c>
      <c r="AL33" s="958"/>
      <c r="AM33" s="958"/>
      <c r="AN33" s="958"/>
      <c r="AO33" s="958"/>
      <c r="AP33" s="958">
        <v>1821</v>
      </c>
      <c r="AQ33" s="958"/>
      <c r="AR33" s="958"/>
      <c r="AS33" s="958"/>
      <c r="AT33" s="958"/>
      <c r="AU33" s="958">
        <v>490</v>
      </c>
      <c r="AV33" s="958"/>
      <c r="AW33" s="958"/>
      <c r="AX33" s="958"/>
      <c r="AY33" s="958"/>
      <c r="AZ33" s="1028" t="s">
        <v>520</v>
      </c>
      <c r="BA33" s="1028"/>
      <c r="BB33" s="1028"/>
      <c r="BC33" s="1028"/>
      <c r="BD33" s="1028"/>
      <c r="BE33" s="959" t="s">
        <v>586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413</v>
      </c>
      <c r="C34" s="1018"/>
      <c r="D34" s="1018"/>
      <c r="E34" s="1018"/>
      <c r="F34" s="1018"/>
      <c r="G34" s="1018"/>
      <c r="H34" s="1018"/>
      <c r="I34" s="1018"/>
      <c r="J34" s="1018"/>
      <c r="K34" s="1018"/>
      <c r="L34" s="1018"/>
      <c r="M34" s="1018"/>
      <c r="N34" s="1018"/>
      <c r="O34" s="1018"/>
      <c r="P34" s="1019"/>
      <c r="Q34" s="1025">
        <v>2085</v>
      </c>
      <c r="R34" s="1026"/>
      <c r="S34" s="1026"/>
      <c r="T34" s="1026"/>
      <c r="U34" s="1026"/>
      <c r="V34" s="1026">
        <v>2084</v>
      </c>
      <c r="W34" s="1026"/>
      <c r="X34" s="1026"/>
      <c r="Y34" s="1026"/>
      <c r="Z34" s="1026"/>
      <c r="AA34" s="1026">
        <v>0</v>
      </c>
      <c r="AB34" s="1026"/>
      <c r="AC34" s="1026"/>
      <c r="AD34" s="1026"/>
      <c r="AE34" s="1027"/>
      <c r="AF34" s="1022">
        <v>257</v>
      </c>
      <c r="AG34" s="1023"/>
      <c r="AH34" s="1023"/>
      <c r="AI34" s="1023"/>
      <c r="AJ34" s="1024"/>
      <c r="AK34" s="967" t="s">
        <v>520</v>
      </c>
      <c r="AL34" s="958"/>
      <c r="AM34" s="958"/>
      <c r="AN34" s="958"/>
      <c r="AO34" s="958"/>
      <c r="AP34" s="958">
        <v>11126</v>
      </c>
      <c r="AQ34" s="958"/>
      <c r="AR34" s="958"/>
      <c r="AS34" s="958"/>
      <c r="AT34" s="958"/>
      <c r="AU34" s="958">
        <v>11048</v>
      </c>
      <c r="AV34" s="958"/>
      <c r="AW34" s="958"/>
      <c r="AX34" s="958"/>
      <c r="AY34" s="958"/>
      <c r="AZ34" s="1028" t="s">
        <v>520</v>
      </c>
      <c r="BA34" s="1028"/>
      <c r="BB34" s="1028"/>
      <c r="BC34" s="1028"/>
      <c r="BD34" s="1028"/>
      <c r="BE34" s="959" t="s">
        <v>586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394</v>
      </c>
      <c r="B63" s="924" t="s">
        <v>415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5081</v>
      </c>
      <c r="AG63" s="946"/>
      <c r="AH63" s="946"/>
      <c r="AI63" s="946"/>
      <c r="AJ63" s="1009"/>
      <c r="AK63" s="1010"/>
      <c r="AL63" s="950"/>
      <c r="AM63" s="950"/>
      <c r="AN63" s="950"/>
      <c r="AO63" s="950"/>
      <c r="AP63" s="946">
        <v>22019</v>
      </c>
      <c r="AQ63" s="946"/>
      <c r="AR63" s="946"/>
      <c r="AS63" s="946"/>
      <c r="AT63" s="946"/>
      <c r="AU63" s="946">
        <v>14546</v>
      </c>
      <c r="AV63" s="946"/>
      <c r="AW63" s="946"/>
      <c r="AX63" s="946"/>
      <c r="AY63" s="946"/>
      <c r="AZ63" s="1004"/>
      <c r="BA63" s="1004"/>
      <c r="BB63" s="1004"/>
      <c r="BC63" s="1004"/>
      <c r="BD63" s="1004"/>
      <c r="BE63" s="947"/>
      <c r="BF63" s="947"/>
      <c r="BG63" s="947"/>
      <c r="BH63" s="947"/>
      <c r="BI63" s="948"/>
      <c r="BJ63" s="1005" t="s">
        <v>416</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418</v>
      </c>
      <c r="B66" s="983"/>
      <c r="C66" s="983"/>
      <c r="D66" s="983"/>
      <c r="E66" s="983"/>
      <c r="F66" s="983"/>
      <c r="G66" s="983"/>
      <c r="H66" s="983"/>
      <c r="I66" s="983"/>
      <c r="J66" s="983"/>
      <c r="K66" s="983"/>
      <c r="L66" s="983"/>
      <c r="M66" s="983"/>
      <c r="N66" s="983"/>
      <c r="O66" s="983"/>
      <c r="P66" s="984"/>
      <c r="Q66" s="988" t="s">
        <v>419</v>
      </c>
      <c r="R66" s="989"/>
      <c r="S66" s="989"/>
      <c r="T66" s="989"/>
      <c r="U66" s="990"/>
      <c r="V66" s="988" t="s">
        <v>420</v>
      </c>
      <c r="W66" s="989"/>
      <c r="X66" s="989"/>
      <c r="Y66" s="989"/>
      <c r="Z66" s="990"/>
      <c r="AA66" s="988" t="s">
        <v>421</v>
      </c>
      <c r="AB66" s="989"/>
      <c r="AC66" s="989"/>
      <c r="AD66" s="989"/>
      <c r="AE66" s="990"/>
      <c r="AF66" s="994" t="s">
        <v>422</v>
      </c>
      <c r="AG66" s="995"/>
      <c r="AH66" s="995"/>
      <c r="AI66" s="995"/>
      <c r="AJ66" s="996"/>
      <c r="AK66" s="988" t="s">
        <v>423</v>
      </c>
      <c r="AL66" s="983"/>
      <c r="AM66" s="983"/>
      <c r="AN66" s="983"/>
      <c r="AO66" s="984"/>
      <c r="AP66" s="988" t="s">
        <v>424</v>
      </c>
      <c r="AQ66" s="989"/>
      <c r="AR66" s="989"/>
      <c r="AS66" s="989"/>
      <c r="AT66" s="990"/>
      <c r="AU66" s="988" t="s">
        <v>425</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587</v>
      </c>
      <c r="C68" s="973"/>
      <c r="D68" s="973"/>
      <c r="E68" s="973"/>
      <c r="F68" s="973"/>
      <c r="G68" s="973"/>
      <c r="H68" s="973"/>
      <c r="I68" s="973"/>
      <c r="J68" s="973"/>
      <c r="K68" s="973"/>
      <c r="L68" s="973"/>
      <c r="M68" s="973"/>
      <c r="N68" s="973"/>
      <c r="O68" s="973"/>
      <c r="P68" s="974"/>
      <c r="Q68" s="975">
        <v>1888</v>
      </c>
      <c r="R68" s="969"/>
      <c r="S68" s="969"/>
      <c r="T68" s="969"/>
      <c r="U68" s="969"/>
      <c r="V68" s="969">
        <v>1872</v>
      </c>
      <c r="W68" s="969"/>
      <c r="X68" s="969"/>
      <c r="Y68" s="969"/>
      <c r="Z68" s="969"/>
      <c r="AA68" s="969">
        <v>16</v>
      </c>
      <c r="AB68" s="969"/>
      <c r="AC68" s="969"/>
      <c r="AD68" s="969"/>
      <c r="AE68" s="969"/>
      <c r="AF68" s="969">
        <v>16</v>
      </c>
      <c r="AG68" s="969"/>
      <c r="AH68" s="969"/>
      <c r="AI68" s="969"/>
      <c r="AJ68" s="969"/>
      <c r="AK68" s="969" t="s">
        <v>520</v>
      </c>
      <c r="AL68" s="969"/>
      <c r="AM68" s="969"/>
      <c r="AN68" s="969"/>
      <c r="AO68" s="969"/>
      <c r="AP68" s="969" t="s">
        <v>520</v>
      </c>
      <c r="AQ68" s="969"/>
      <c r="AR68" s="969"/>
      <c r="AS68" s="969"/>
      <c r="AT68" s="969"/>
      <c r="AU68" s="969" t="s">
        <v>520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588</v>
      </c>
      <c r="C69" s="962"/>
      <c r="D69" s="962"/>
      <c r="E69" s="962"/>
      <c r="F69" s="962"/>
      <c r="G69" s="962"/>
      <c r="H69" s="962"/>
      <c r="I69" s="962"/>
      <c r="J69" s="962"/>
      <c r="K69" s="962"/>
      <c r="L69" s="962"/>
      <c r="M69" s="962"/>
      <c r="N69" s="962"/>
      <c r="O69" s="962"/>
      <c r="P69" s="963"/>
      <c r="Q69" s="964">
        <v>1608</v>
      </c>
      <c r="R69" s="958"/>
      <c r="S69" s="958"/>
      <c r="T69" s="958"/>
      <c r="U69" s="958"/>
      <c r="V69" s="958">
        <v>1370</v>
      </c>
      <c r="W69" s="958"/>
      <c r="X69" s="958"/>
      <c r="Y69" s="958"/>
      <c r="Z69" s="958"/>
      <c r="AA69" s="958">
        <v>237</v>
      </c>
      <c r="AB69" s="958"/>
      <c r="AC69" s="958"/>
      <c r="AD69" s="958"/>
      <c r="AE69" s="958"/>
      <c r="AF69" s="958">
        <v>237</v>
      </c>
      <c r="AG69" s="958"/>
      <c r="AH69" s="958"/>
      <c r="AI69" s="958"/>
      <c r="AJ69" s="958"/>
      <c r="AK69" s="958" t="s">
        <v>520</v>
      </c>
      <c r="AL69" s="958"/>
      <c r="AM69" s="958"/>
      <c r="AN69" s="958"/>
      <c r="AO69" s="958"/>
      <c r="AP69" s="958" t="s">
        <v>520</v>
      </c>
      <c r="AQ69" s="958"/>
      <c r="AR69" s="958"/>
      <c r="AS69" s="958"/>
      <c r="AT69" s="958"/>
      <c r="AU69" s="958" t="s">
        <v>520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589</v>
      </c>
      <c r="C70" s="962"/>
      <c r="D70" s="962"/>
      <c r="E70" s="962"/>
      <c r="F70" s="962"/>
      <c r="G70" s="962"/>
      <c r="H70" s="962"/>
      <c r="I70" s="962"/>
      <c r="J70" s="962"/>
      <c r="K70" s="962"/>
      <c r="L70" s="962"/>
      <c r="M70" s="962"/>
      <c r="N70" s="962"/>
      <c r="O70" s="962"/>
      <c r="P70" s="963"/>
      <c r="Q70" s="964">
        <v>435773</v>
      </c>
      <c r="R70" s="958"/>
      <c r="S70" s="958"/>
      <c r="T70" s="958"/>
      <c r="U70" s="958"/>
      <c r="V70" s="958">
        <v>433285</v>
      </c>
      <c r="W70" s="958"/>
      <c r="X70" s="958"/>
      <c r="Y70" s="958"/>
      <c r="Z70" s="958"/>
      <c r="AA70" s="958">
        <v>2487</v>
      </c>
      <c r="AB70" s="958"/>
      <c r="AC70" s="958"/>
      <c r="AD70" s="958"/>
      <c r="AE70" s="958"/>
      <c r="AF70" s="958">
        <v>2487</v>
      </c>
      <c r="AG70" s="958"/>
      <c r="AH70" s="958"/>
      <c r="AI70" s="958"/>
      <c r="AJ70" s="958"/>
      <c r="AK70" s="958">
        <v>902</v>
      </c>
      <c r="AL70" s="958"/>
      <c r="AM70" s="958"/>
      <c r="AN70" s="958"/>
      <c r="AO70" s="958"/>
      <c r="AP70" s="958" t="s">
        <v>520</v>
      </c>
      <c r="AQ70" s="958"/>
      <c r="AR70" s="958"/>
      <c r="AS70" s="958"/>
      <c r="AT70" s="958"/>
      <c r="AU70" s="958" t="s">
        <v>520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394</v>
      </c>
      <c r="B88" s="924" t="s">
        <v>426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2740</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24" t="s">
        <v>427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653</v>
      </c>
      <c r="CS102" s="940"/>
      <c r="CT102" s="940"/>
      <c r="CU102" s="940"/>
      <c r="CV102" s="941"/>
      <c r="CW102" s="939">
        <v>129</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435</v>
      </c>
      <c r="AB109" s="883"/>
      <c r="AC109" s="883"/>
      <c r="AD109" s="883"/>
      <c r="AE109" s="884"/>
      <c r="AF109" s="885" t="s">
        <v>436</v>
      </c>
      <c r="AG109" s="883"/>
      <c r="AH109" s="883"/>
      <c r="AI109" s="883"/>
      <c r="AJ109" s="884"/>
      <c r="AK109" s="885" t="s">
        <v>310</v>
      </c>
      <c r="AL109" s="883"/>
      <c r="AM109" s="883"/>
      <c r="AN109" s="883"/>
      <c r="AO109" s="884"/>
      <c r="AP109" s="885" t="s">
        <v>437</v>
      </c>
      <c r="AQ109" s="883"/>
      <c r="AR109" s="883"/>
      <c r="AS109" s="883"/>
      <c r="AT109" s="916"/>
      <c r="AU109" s="882" t="s">
        <v>434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435</v>
      </c>
      <c r="BR109" s="883"/>
      <c r="BS109" s="883"/>
      <c r="BT109" s="883"/>
      <c r="BU109" s="884"/>
      <c r="BV109" s="885" t="s">
        <v>436</v>
      </c>
      <c r="BW109" s="883"/>
      <c r="BX109" s="883"/>
      <c r="BY109" s="883"/>
      <c r="BZ109" s="884"/>
      <c r="CA109" s="885" t="s">
        <v>310</v>
      </c>
      <c r="CB109" s="883"/>
      <c r="CC109" s="883"/>
      <c r="CD109" s="883"/>
      <c r="CE109" s="884"/>
      <c r="CF109" s="923" t="s">
        <v>437</v>
      </c>
      <c r="CG109" s="923"/>
      <c r="CH109" s="923"/>
      <c r="CI109" s="923"/>
      <c r="CJ109" s="923"/>
      <c r="CK109" s="885" t="s">
        <v>438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435</v>
      </c>
      <c r="DH109" s="883"/>
      <c r="DI109" s="883"/>
      <c r="DJ109" s="883"/>
      <c r="DK109" s="884"/>
      <c r="DL109" s="885" t="s">
        <v>436</v>
      </c>
      <c r="DM109" s="883"/>
      <c r="DN109" s="883"/>
      <c r="DO109" s="883"/>
      <c r="DP109" s="884"/>
      <c r="DQ109" s="885" t="s">
        <v>310</v>
      </c>
      <c r="DR109" s="883"/>
      <c r="DS109" s="883"/>
      <c r="DT109" s="883"/>
      <c r="DU109" s="884"/>
      <c r="DV109" s="885" t="s">
        <v>437</v>
      </c>
      <c r="DW109" s="883"/>
      <c r="DX109" s="883"/>
      <c r="DY109" s="883"/>
      <c r="DZ109" s="916"/>
    </row>
    <row r="110" spans="1:131" s="224" customFormat="1" ht="26.25" customHeight="1" x14ac:dyDescent="0.15">
      <c r="A110" s="794" t="s">
        <v>439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5564653</v>
      </c>
      <c r="AB110" s="876"/>
      <c r="AC110" s="876"/>
      <c r="AD110" s="876"/>
      <c r="AE110" s="877"/>
      <c r="AF110" s="878">
        <v>5449342</v>
      </c>
      <c r="AG110" s="876"/>
      <c r="AH110" s="876"/>
      <c r="AI110" s="876"/>
      <c r="AJ110" s="877"/>
      <c r="AK110" s="878">
        <v>5629111</v>
      </c>
      <c r="AL110" s="876"/>
      <c r="AM110" s="876"/>
      <c r="AN110" s="876"/>
      <c r="AO110" s="877"/>
      <c r="AP110" s="879">
        <v>33.1</v>
      </c>
      <c r="AQ110" s="880"/>
      <c r="AR110" s="880"/>
      <c r="AS110" s="880"/>
      <c r="AT110" s="881"/>
      <c r="AU110" s="917" t="s">
        <v>75</v>
      </c>
      <c r="AV110" s="918"/>
      <c r="AW110" s="918"/>
      <c r="AX110" s="918"/>
      <c r="AY110" s="918"/>
      <c r="AZ110" s="847" t="s">
        <v>440</v>
      </c>
      <c r="BA110" s="795"/>
      <c r="BB110" s="795"/>
      <c r="BC110" s="795"/>
      <c r="BD110" s="795"/>
      <c r="BE110" s="795"/>
      <c r="BF110" s="795"/>
      <c r="BG110" s="795"/>
      <c r="BH110" s="795"/>
      <c r="BI110" s="795"/>
      <c r="BJ110" s="795"/>
      <c r="BK110" s="795"/>
      <c r="BL110" s="795"/>
      <c r="BM110" s="795"/>
      <c r="BN110" s="795"/>
      <c r="BO110" s="795"/>
      <c r="BP110" s="796"/>
      <c r="BQ110" s="848">
        <v>50927348</v>
      </c>
      <c r="BR110" s="829"/>
      <c r="BS110" s="829"/>
      <c r="BT110" s="829"/>
      <c r="BU110" s="829"/>
      <c r="BV110" s="829">
        <v>49168039</v>
      </c>
      <c r="BW110" s="829"/>
      <c r="BX110" s="829"/>
      <c r="BY110" s="829"/>
      <c r="BZ110" s="829"/>
      <c r="CA110" s="829">
        <v>47618884</v>
      </c>
      <c r="CB110" s="829"/>
      <c r="CC110" s="829"/>
      <c r="CD110" s="829"/>
      <c r="CE110" s="829"/>
      <c r="CF110" s="853">
        <v>279.8</v>
      </c>
      <c r="CG110" s="854"/>
      <c r="CH110" s="854"/>
      <c r="CI110" s="854"/>
      <c r="CJ110" s="854"/>
      <c r="CK110" s="913" t="s">
        <v>441</v>
      </c>
      <c r="CL110" s="806"/>
      <c r="CM110" s="847" t="s">
        <v>442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443</v>
      </c>
      <c r="DH110" s="829"/>
      <c r="DI110" s="829"/>
      <c r="DJ110" s="829"/>
      <c r="DK110" s="829"/>
      <c r="DL110" s="829" t="s">
        <v>443</v>
      </c>
      <c r="DM110" s="829"/>
      <c r="DN110" s="829"/>
      <c r="DO110" s="829"/>
      <c r="DP110" s="829"/>
      <c r="DQ110" s="829" t="s">
        <v>444</v>
      </c>
      <c r="DR110" s="829"/>
      <c r="DS110" s="829"/>
      <c r="DT110" s="829"/>
      <c r="DU110" s="829"/>
      <c r="DV110" s="830" t="s">
        <v>445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396</v>
      </c>
      <c r="AB111" s="906"/>
      <c r="AC111" s="906"/>
      <c r="AD111" s="906"/>
      <c r="AE111" s="907"/>
      <c r="AF111" s="908" t="s">
        <v>445</v>
      </c>
      <c r="AG111" s="906"/>
      <c r="AH111" s="906"/>
      <c r="AI111" s="906"/>
      <c r="AJ111" s="907"/>
      <c r="AK111" s="908" t="s">
        <v>444</v>
      </c>
      <c r="AL111" s="906"/>
      <c r="AM111" s="906"/>
      <c r="AN111" s="906"/>
      <c r="AO111" s="907"/>
      <c r="AP111" s="909" t="s">
        <v>396</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v>79157</v>
      </c>
      <c r="BR111" s="804"/>
      <c r="BS111" s="804"/>
      <c r="BT111" s="804"/>
      <c r="BU111" s="804"/>
      <c r="BV111" s="804">
        <v>58352</v>
      </c>
      <c r="BW111" s="804"/>
      <c r="BX111" s="804"/>
      <c r="BY111" s="804"/>
      <c r="BZ111" s="804"/>
      <c r="CA111" s="804">
        <v>40340</v>
      </c>
      <c r="CB111" s="804"/>
      <c r="CC111" s="804"/>
      <c r="CD111" s="804"/>
      <c r="CE111" s="804"/>
      <c r="CF111" s="862">
        <v>0.2</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443</v>
      </c>
      <c r="DH111" s="804"/>
      <c r="DI111" s="804"/>
      <c r="DJ111" s="804"/>
      <c r="DK111" s="804"/>
      <c r="DL111" s="804" t="s">
        <v>443</v>
      </c>
      <c r="DM111" s="804"/>
      <c r="DN111" s="804"/>
      <c r="DO111" s="804"/>
      <c r="DP111" s="804"/>
      <c r="DQ111" s="804" t="s">
        <v>396</v>
      </c>
      <c r="DR111" s="804"/>
      <c r="DS111" s="804"/>
      <c r="DT111" s="804"/>
      <c r="DU111" s="804"/>
      <c r="DV111" s="781" t="s">
        <v>443</v>
      </c>
      <c r="DW111" s="781"/>
      <c r="DX111" s="781"/>
      <c r="DY111" s="781"/>
      <c r="DZ111" s="782"/>
    </row>
    <row r="112" spans="1:131" s="224" customFormat="1" ht="26.25" customHeight="1" x14ac:dyDescent="0.15">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443</v>
      </c>
      <c r="AB112" s="767"/>
      <c r="AC112" s="767"/>
      <c r="AD112" s="767"/>
      <c r="AE112" s="768"/>
      <c r="AF112" s="769" t="s">
        <v>443</v>
      </c>
      <c r="AG112" s="767"/>
      <c r="AH112" s="767"/>
      <c r="AI112" s="767"/>
      <c r="AJ112" s="768"/>
      <c r="AK112" s="769" t="s">
        <v>443</v>
      </c>
      <c r="AL112" s="767"/>
      <c r="AM112" s="767"/>
      <c r="AN112" s="767"/>
      <c r="AO112" s="768"/>
      <c r="AP112" s="811" t="s">
        <v>445</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v>15600989</v>
      </c>
      <c r="BR112" s="804"/>
      <c r="BS112" s="804"/>
      <c r="BT112" s="804"/>
      <c r="BU112" s="804"/>
      <c r="BV112" s="804">
        <v>15046790</v>
      </c>
      <c r="BW112" s="804"/>
      <c r="BX112" s="804"/>
      <c r="BY112" s="804"/>
      <c r="BZ112" s="804"/>
      <c r="CA112" s="804">
        <v>14546804</v>
      </c>
      <c r="CB112" s="804"/>
      <c r="CC112" s="804"/>
      <c r="CD112" s="804"/>
      <c r="CE112" s="804"/>
      <c r="CF112" s="862">
        <v>85.5</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392</v>
      </c>
      <c r="DH112" s="804"/>
      <c r="DI112" s="804"/>
      <c r="DJ112" s="804"/>
      <c r="DK112" s="804"/>
      <c r="DL112" s="804" t="s">
        <v>396</v>
      </c>
      <c r="DM112" s="804"/>
      <c r="DN112" s="804"/>
      <c r="DO112" s="804"/>
      <c r="DP112" s="804"/>
      <c r="DQ112" s="804" t="s">
        <v>443</v>
      </c>
      <c r="DR112" s="804"/>
      <c r="DS112" s="804"/>
      <c r="DT112" s="804"/>
      <c r="DU112" s="804"/>
      <c r="DV112" s="781" t="s">
        <v>443</v>
      </c>
      <c r="DW112" s="781"/>
      <c r="DX112" s="781"/>
      <c r="DY112" s="781"/>
      <c r="DZ112" s="782"/>
    </row>
    <row r="113" spans="1:130" s="224" customFormat="1" ht="26.25" customHeight="1" x14ac:dyDescent="0.15">
      <c r="A113" s="901"/>
      <c r="B113" s="902"/>
      <c r="C113" s="739" t="s">
        <v>453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1022908</v>
      </c>
      <c r="AB113" s="906"/>
      <c r="AC113" s="906"/>
      <c r="AD113" s="906"/>
      <c r="AE113" s="907"/>
      <c r="AF113" s="908">
        <v>1016870</v>
      </c>
      <c r="AG113" s="906"/>
      <c r="AH113" s="906"/>
      <c r="AI113" s="906"/>
      <c r="AJ113" s="907"/>
      <c r="AK113" s="908">
        <v>1121768</v>
      </c>
      <c r="AL113" s="906"/>
      <c r="AM113" s="906"/>
      <c r="AN113" s="906"/>
      <c r="AO113" s="907"/>
      <c r="AP113" s="909">
        <v>6.6</v>
      </c>
      <c r="AQ113" s="910"/>
      <c r="AR113" s="910"/>
      <c r="AS113" s="910"/>
      <c r="AT113" s="911"/>
      <c r="AU113" s="919"/>
      <c r="AV113" s="920"/>
      <c r="AW113" s="920"/>
      <c r="AX113" s="920"/>
      <c r="AY113" s="920"/>
      <c r="AZ113" s="802" t="s">
        <v>454</v>
      </c>
      <c r="BA113" s="739"/>
      <c r="BB113" s="739"/>
      <c r="BC113" s="739"/>
      <c r="BD113" s="739"/>
      <c r="BE113" s="739"/>
      <c r="BF113" s="739"/>
      <c r="BG113" s="739"/>
      <c r="BH113" s="739"/>
      <c r="BI113" s="739"/>
      <c r="BJ113" s="739"/>
      <c r="BK113" s="739"/>
      <c r="BL113" s="739"/>
      <c r="BM113" s="739"/>
      <c r="BN113" s="739"/>
      <c r="BO113" s="739"/>
      <c r="BP113" s="740"/>
      <c r="BQ113" s="803">
        <v>3284</v>
      </c>
      <c r="BR113" s="804"/>
      <c r="BS113" s="804"/>
      <c r="BT113" s="804"/>
      <c r="BU113" s="804"/>
      <c r="BV113" s="804" t="s">
        <v>392</v>
      </c>
      <c r="BW113" s="804"/>
      <c r="BX113" s="804"/>
      <c r="BY113" s="804"/>
      <c r="BZ113" s="804"/>
      <c r="CA113" s="804" t="s">
        <v>396</v>
      </c>
      <c r="CB113" s="804"/>
      <c r="CC113" s="804"/>
      <c r="CD113" s="804"/>
      <c r="CE113" s="804"/>
      <c r="CF113" s="862" t="s">
        <v>443</v>
      </c>
      <c r="CG113" s="863"/>
      <c r="CH113" s="863"/>
      <c r="CI113" s="863"/>
      <c r="CJ113" s="863"/>
      <c r="CK113" s="914"/>
      <c r="CL113" s="808"/>
      <c r="CM113" s="802" t="s">
        <v>455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68769</v>
      </c>
      <c r="DH113" s="767"/>
      <c r="DI113" s="767"/>
      <c r="DJ113" s="767"/>
      <c r="DK113" s="768"/>
      <c r="DL113" s="769">
        <v>52659</v>
      </c>
      <c r="DM113" s="767"/>
      <c r="DN113" s="767"/>
      <c r="DO113" s="767"/>
      <c r="DP113" s="768"/>
      <c r="DQ113" s="769">
        <v>37911</v>
      </c>
      <c r="DR113" s="767"/>
      <c r="DS113" s="767"/>
      <c r="DT113" s="767"/>
      <c r="DU113" s="768"/>
      <c r="DV113" s="811">
        <v>0.2</v>
      </c>
      <c r="DW113" s="812"/>
      <c r="DX113" s="812"/>
      <c r="DY113" s="812"/>
      <c r="DZ113" s="813"/>
    </row>
    <row r="114" spans="1:130" s="224" customFormat="1" ht="26.25" customHeight="1" x14ac:dyDescent="0.15">
      <c r="A114" s="901"/>
      <c r="B114" s="902"/>
      <c r="C114" s="739" t="s">
        <v>456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3314</v>
      </c>
      <c r="AB114" s="767"/>
      <c r="AC114" s="767"/>
      <c r="AD114" s="767"/>
      <c r="AE114" s="768"/>
      <c r="AF114" s="769">
        <v>3284</v>
      </c>
      <c r="AG114" s="767"/>
      <c r="AH114" s="767"/>
      <c r="AI114" s="767"/>
      <c r="AJ114" s="768"/>
      <c r="AK114" s="769" t="s">
        <v>396</v>
      </c>
      <c r="AL114" s="767"/>
      <c r="AM114" s="767"/>
      <c r="AN114" s="767"/>
      <c r="AO114" s="768"/>
      <c r="AP114" s="811" t="s">
        <v>443</v>
      </c>
      <c r="AQ114" s="812"/>
      <c r="AR114" s="812"/>
      <c r="AS114" s="812"/>
      <c r="AT114" s="813"/>
      <c r="AU114" s="919"/>
      <c r="AV114" s="920"/>
      <c r="AW114" s="920"/>
      <c r="AX114" s="920"/>
      <c r="AY114" s="920"/>
      <c r="AZ114" s="802" t="s">
        <v>457</v>
      </c>
      <c r="BA114" s="739"/>
      <c r="BB114" s="739"/>
      <c r="BC114" s="739"/>
      <c r="BD114" s="739"/>
      <c r="BE114" s="739"/>
      <c r="BF114" s="739"/>
      <c r="BG114" s="739"/>
      <c r="BH114" s="739"/>
      <c r="BI114" s="739"/>
      <c r="BJ114" s="739"/>
      <c r="BK114" s="739"/>
      <c r="BL114" s="739"/>
      <c r="BM114" s="739"/>
      <c r="BN114" s="739"/>
      <c r="BO114" s="739"/>
      <c r="BP114" s="740"/>
      <c r="BQ114" s="803">
        <v>5031679</v>
      </c>
      <c r="BR114" s="804"/>
      <c r="BS114" s="804"/>
      <c r="BT114" s="804"/>
      <c r="BU114" s="804"/>
      <c r="BV114" s="804">
        <v>4970566</v>
      </c>
      <c r="BW114" s="804"/>
      <c r="BX114" s="804"/>
      <c r="BY114" s="804"/>
      <c r="BZ114" s="804"/>
      <c r="CA114" s="804">
        <v>4848812</v>
      </c>
      <c r="CB114" s="804"/>
      <c r="CC114" s="804"/>
      <c r="CD114" s="804"/>
      <c r="CE114" s="804"/>
      <c r="CF114" s="862">
        <v>28.5</v>
      </c>
      <c r="CG114" s="863"/>
      <c r="CH114" s="863"/>
      <c r="CI114" s="863"/>
      <c r="CJ114" s="863"/>
      <c r="CK114" s="914"/>
      <c r="CL114" s="808"/>
      <c r="CM114" s="802" t="s">
        <v>458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396</v>
      </c>
      <c r="DH114" s="767"/>
      <c r="DI114" s="767"/>
      <c r="DJ114" s="767"/>
      <c r="DK114" s="768"/>
      <c r="DL114" s="769" t="s">
        <v>445</v>
      </c>
      <c r="DM114" s="767"/>
      <c r="DN114" s="767"/>
      <c r="DO114" s="767"/>
      <c r="DP114" s="768"/>
      <c r="DQ114" s="769" t="s">
        <v>443</v>
      </c>
      <c r="DR114" s="767"/>
      <c r="DS114" s="767"/>
      <c r="DT114" s="767"/>
      <c r="DU114" s="768"/>
      <c r="DV114" s="811" t="s">
        <v>443</v>
      </c>
      <c r="DW114" s="812"/>
      <c r="DX114" s="812"/>
      <c r="DY114" s="812"/>
      <c r="DZ114" s="813"/>
    </row>
    <row r="115" spans="1:130" s="224" customFormat="1" ht="26.25" customHeight="1" x14ac:dyDescent="0.15">
      <c r="A115" s="901"/>
      <c r="B115" s="902"/>
      <c r="C115" s="739" t="s">
        <v>459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30634</v>
      </c>
      <c r="AB115" s="906"/>
      <c r="AC115" s="906"/>
      <c r="AD115" s="906"/>
      <c r="AE115" s="907"/>
      <c r="AF115" s="908">
        <v>22975</v>
      </c>
      <c r="AG115" s="906"/>
      <c r="AH115" s="906"/>
      <c r="AI115" s="906"/>
      <c r="AJ115" s="907"/>
      <c r="AK115" s="908">
        <v>19333</v>
      </c>
      <c r="AL115" s="906"/>
      <c r="AM115" s="906"/>
      <c r="AN115" s="906"/>
      <c r="AO115" s="907"/>
      <c r="AP115" s="909">
        <v>0.1</v>
      </c>
      <c r="AQ115" s="910"/>
      <c r="AR115" s="910"/>
      <c r="AS115" s="910"/>
      <c r="AT115" s="911"/>
      <c r="AU115" s="919"/>
      <c r="AV115" s="920"/>
      <c r="AW115" s="920"/>
      <c r="AX115" s="920"/>
      <c r="AY115" s="920"/>
      <c r="AZ115" s="802" t="s">
        <v>460</v>
      </c>
      <c r="BA115" s="739"/>
      <c r="BB115" s="739"/>
      <c r="BC115" s="739"/>
      <c r="BD115" s="739"/>
      <c r="BE115" s="739"/>
      <c r="BF115" s="739"/>
      <c r="BG115" s="739"/>
      <c r="BH115" s="739"/>
      <c r="BI115" s="739"/>
      <c r="BJ115" s="739"/>
      <c r="BK115" s="739"/>
      <c r="BL115" s="739"/>
      <c r="BM115" s="739"/>
      <c r="BN115" s="739"/>
      <c r="BO115" s="739"/>
      <c r="BP115" s="740"/>
      <c r="BQ115" s="803">
        <v>158</v>
      </c>
      <c r="BR115" s="804"/>
      <c r="BS115" s="804"/>
      <c r="BT115" s="804"/>
      <c r="BU115" s="804"/>
      <c r="BV115" s="804">
        <v>1194</v>
      </c>
      <c r="BW115" s="804"/>
      <c r="BX115" s="804"/>
      <c r="BY115" s="804"/>
      <c r="BZ115" s="804"/>
      <c r="CA115" s="804">
        <v>2474</v>
      </c>
      <c r="CB115" s="804"/>
      <c r="CC115" s="804"/>
      <c r="CD115" s="804"/>
      <c r="CE115" s="804"/>
      <c r="CF115" s="862">
        <v>0</v>
      </c>
      <c r="CG115" s="863"/>
      <c r="CH115" s="863"/>
      <c r="CI115" s="863"/>
      <c r="CJ115" s="863"/>
      <c r="CK115" s="914"/>
      <c r="CL115" s="808"/>
      <c r="CM115" s="802" t="s">
        <v>461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443</v>
      </c>
      <c r="DH115" s="767"/>
      <c r="DI115" s="767"/>
      <c r="DJ115" s="767"/>
      <c r="DK115" s="768"/>
      <c r="DL115" s="769" t="s">
        <v>443</v>
      </c>
      <c r="DM115" s="767"/>
      <c r="DN115" s="767"/>
      <c r="DO115" s="767"/>
      <c r="DP115" s="768"/>
      <c r="DQ115" s="769" t="s">
        <v>443</v>
      </c>
      <c r="DR115" s="767"/>
      <c r="DS115" s="767"/>
      <c r="DT115" s="767"/>
      <c r="DU115" s="768"/>
      <c r="DV115" s="811" t="s">
        <v>443</v>
      </c>
      <c r="DW115" s="812"/>
      <c r="DX115" s="812"/>
      <c r="DY115" s="812"/>
      <c r="DZ115" s="813"/>
    </row>
    <row r="116" spans="1:130" s="224" customFormat="1" ht="26.25" customHeight="1" x14ac:dyDescent="0.15">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137</v>
      </c>
      <c r="AB116" s="767"/>
      <c r="AC116" s="767"/>
      <c r="AD116" s="767"/>
      <c r="AE116" s="768"/>
      <c r="AF116" s="769">
        <v>274</v>
      </c>
      <c r="AG116" s="767"/>
      <c r="AH116" s="767"/>
      <c r="AI116" s="767"/>
      <c r="AJ116" s="768"/>
      <c r="AK116" s="769">
        <v>570</v>
      </c>
      <c r="AL116" s="767"/>
      <c r="AM116" s="767"/>
      <c r="AN116" s="767"/>
      <c r="AO116" s="768"/>
      <c r="AP116" s="811">
        <v>0</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803" t="s">
        <v>396</v>
      </c>
      <c r="BR116" s="804"/>
      <c r="BS116" s="804"/>
      <c r="BT116" s="804"/>
      <c r="BU116" s="804"/>
      <c r="BV116" s="804" t="s">
        <v>443</v>
      </c>
      <c r="BW116" s="804"/>
      <c r="BX116" s="804"/>
      <c r="BY116" s="804"/>
      <c r="BZ116" s="804"/>
      <c r="CA116" s="804" t="s">
        <v>443</v>
      </c>
      <c r="CB116" s="804"/>
      <c r="CC116" s="804"/>
      <c r="CD116" s="804"/>
      <c r="CE116" s="804"/>
      <c r="CF116" s="862" t="s">
        <v>443</v>
      </c>
      <c r="CG116" s="863"/>
      <c r="CH116" s="863"/>
      <c r="CI116" s="863"/>
      <c r="CJ116" s="863"/>
      <c r="CK116" s="914"/>
      <c r="CL116" s="808"/>
      <c r="CM116" s="802"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396</v>
      </c>
      <c r="DH116" s="767"/>
      <c r="DI116" s="767"/>
      <c r="DJ116" s="767"/>
      <c r="DK116" s="768"/>
      <c r="DL116" s="769" t="s">
        <v>445</v>
      </c>
      <c r="DM116" s="767"/>
      <c r="DN116" s="767"/>
      <c r="DO116" s="767"/>
      <c r="DP116" s="768"/>
      <c r="DQ116" s="769" t="s">
        <v>396</v>
      </c>
      <c r="DR116" s="767"/>
      <c r="DS116" s="767"/>
      <c r="DT116" s="767"/>
      <c r="DU116" s="768"/>
      <c r="DV116" s="811" t="s">
        <v>443</v>
      </c>
      <c r="DW116" s="812"/>
      <c r="DX116" s="812"/>
      <c r="DY116" s="812"/>
      <c r="DZ116" s="813"/>
    </row>
    <row r="117" spans="1:130" s="224" customFormat="1" ht="26.25" customHeight="1" x14ac:dyDescent="0.15">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6621646</v>
      </c>
      <c r="AB117" s="890"/>
      <c r="AC117" s="890"/>
      <c r="AD117" s="890"/>
      <c r="AE117" s="891"/>
      <c r="AF117" s="892">
        <v>6492745</v>
      </c>
      <c r="AG117" s="890"/>
      <c r="AH117" s="890"/>
      <c r="AI117" s="890"/>
      <c r="AJ117" s="891"/>
      <c r="AK117" s="892">
        <v>6770782</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803" t="s">
        <v>392</v>
      </c>
      <c r="BR117" s="804"/>
      <c r="BS117" s="804"/>
      <c r="BT117" s="804"/>
      <c r="BU117" s="804"/>
      <c r="BV117" s="804" t="s">
        <v>392</v>
      </c>
      <c r="BW117" s="804"/>
      <c r="BX117" s="804"/>
      <c r="BY117" s="804"/>
      <c r="BZ117" s="804"/>
      <c r="CA117" s="804" t="s">
        <v>392</v>
      </c>
      <c r="CB117" s="804"/>
      <c r="CC117" s="804"/>
      <c r="CD117" s="804"/>
      <c r="CE117" s="804"/>
      <c r="CF117" s="862" t="s">
        <v>392</v>
      </c>
      <c r="CG117" s="863"/>
      <c r="CH117" s="863"/>
      <c r="CI117" s="863"/>
      <c r="CJ117" s="863"/>
      <c r="CK117" s="914"/>
      <c r="CL117" s="808"/>
      <c r="CM117" s="802" t="s">
        <v>467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392</v>
      </c>
      <c r="DH117" s="767"/>
      <c r="DI117" s="767"/>
      <c r="DJ117" s="767"/>
      <c r="DK117" s="768"/>
      <c r="DL117" s="769" t="s">
        <v>392</v>
      </c>
      <c r="DM117" s="767"/>
      <c r="DN117" s="767"/>
      <c r="DO117" s="767"/>
      <c r="DP117" s="768"/>
      <c r="DQ117" s="769" t="s">
        <v>392</v>
      </c>
      <c r="DR117" s="767"/>
      <c r="DS117" s="767"/>
      <c r="DT117" s="767"/>
      <c r="DU117" s="768"/>
      <c r="DV117" s="811" t="s">
        <v>392</v>
      </c>
      <c r="DW117" s="812"/>
      <c r="DX117" s="812"/>
      <c r="DY117" s="812"/>
      <c r="DZ117" s="813"/>
    </row>
    <row r="118" spans="1:130" s="224" customFormat="1" ht="26.25" customHeight="1" x14ac:dyDescent="0.15">
      <c r="A118" s="882" t="s">
        <v>438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435</v>
      </c>
      <c r="AB118" s="883"/>
      <c r="AC118" s="883"/>
      <c r="AD118" s="883"/>
      <c r="AE118" s="884"/>
      <c r="AF118" s="885" t="s">
        <v>436</v>
      </c>
      <c r="AG118" s="883"/>
      <c r="AH118" s="883"/>
      <c r="AI118" s="883"/>
      <c r="AJ118" s="884"/>
      <c r="AK118" s="885" t="s">
        <v>310</v>
      </c>
      <c r="AL118" s="883"/>
      <c r="AM118" s="883"/>
      <c r="AN118" s="883"/>
      <c r="AO118" s="884"/>
      <c r="AP118" s="886" t="s">
        <v>437</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469</v>
      </c>
      <c r="BR118" s="832"/>
      <c r="BS118" s="832"/>
      <c r="BT118" s="832"/>
      <c r="BU118" s="832"/>
      <c r="BV118" s="832" t="s">
        <v>469</v>
      </c>
      <c r="BW118" s="832"/>
      <c r="BX118" s="832"/>
      <c r="BY118" s="832"/>
      <c r="BZ118" s="832"/>
      <c r="CA118" s="832" t="s">
        <v>469</v>
      </c>
      <c r="CB118" s="832"/>
      <c r="CC118" s="832"/>
      <c r="CD118" s="832"/>
      <c r="CE118" s="832"/>
      <c r="CF118" s="862" t="s">
        <v>469</v>
      </c>
      <c r="CG118" s="863"/>
      <c r="CH118" s="863"/>
      <c r="CI118" s="863"/>
      <c r="CJ118" s="863"/>
      <c r="CK118" s="914"/>
      <c r="CL118" s="808"/>
      <c r="CM118" s="802" t="s">
        <v>470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469</v>
      </c>
      <c r="DH118" s="767"/>
      <c r="DI118" s="767"/>
      <c r="DJ118" s="767"/>
      <c r="DK118" s="768"/>
      <c r="DL118" s="769" t="s">
        <v>469</v>
      </c>
      <c r="DM118" s="767"/>
      <c r="DN118" s="767"/>
      <c r="DO118" s="767"/>
      <c r="DP118" s="768"/>
      <c r="DQ118" s="769" t="s">
        <v>469</v>
      </c>
      <c r="DR118" s="767"/>
      <c r="DS118" s="767"/>
      <c r="DT118" s="767"/>
      <c r="DU118" s="768"/>
      <c r="DV118" s="811" t="s">
        <v>471</v>
      </c>
      <c r="DW118" s="812"/>
      <c r="DX118" s="812"/>
      <c r="DY118" s="812"/>
      <c r="DZ118" s="813"/>
    </row>
    <row r="119" spans="1:130" s="224" customFormat="1" ht="26.25" customHeight="1" x14ac:dyDescent="0.15">
      <c r="A119" s="805" t="s">
        <v>441</v>
      </c>
      <c r="B119" s="806"/>
      <c r="C119" s="847" t="s">
        <v>442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469</v>
      </c>
      <c r="AB119" s="876"/>
      <c r="AC119" s="876"/>
      <c r="AD119" s="876"/>
      <c r="AE119" s="877"/>
      <c r="AF119" s="878" t="s">
        <v>469</v>
      </c>
      <c r="AG119" s="876"/>
      <c r="AH119" s="876"/>
      <c r="AI119" s="876"/>
      <c r="AJ119" s="877"/>
      <c r="AK119" s="878" t="s">
        <v>469</v>
      </c>
      <c r="AL119" s="876"/>
      <c r="AM119" s="876"/>
      <c r="AN119" s="876"/>
      <c r="AO119" s="877"/>
      <c r="AP119" s="879" t="s">
        <v>469</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472</v>
      </c>
      <c r="BP119" s="865"/>
      <c r="BQ119" s="866">
        <v>71642615</v>
      </c>
      <c r="BR119" s="832"/>
      <c r="BS119" s="832"/>
      <c r="BT119" s="832"/>
      <c r="BU119" s="832"/>
      <c r="BV119" s="832">
        <v>69244941</v>
      </c>
      <c r="BW119" s="832"/>
      <c r="BX119" s="832"/>
      <c r="BY119" s="832"/>
      <c r="BZ119" s="832"/>
      <c r="CA119" s="832">
        <v>67057314</v>
      </c>
      <c r="CB119" s="832"/>
      <c r="CC119" s="832"/>
      <c r="CD119" s="832"/>
      <c r="CE119" s="832"/>
      <c r="CF119" s="735"/>
      <c r="CG119" s="736"/>
      <c r="CH119" s="736"/>
      <c r="CI119" s="736"/>
      <c r="CJ119" s="821"/>
      <c r="CK119" s="915"/>
      <c r="CL119" s="810"/>
      <c r="CM119" s="825" t="s">
        <v>473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10388</v>
      </c>
      <c r="DH119" s="751"/>
      <c r="DI119" s="751"/>
      <c r="DJ119" s="751"/>
      <c r="DK119" s="752"/>
      <c r="DL119" s="753">
        <v>5693</v>
      </c>
      <c r="DM119" s="751"/>
      <c r="DN119" s="751"/>
      <c r="DO119" s="751"/>
      <c r="DP119" s="752"/>
      <c r="DQ119" s="753">
        <v>2429</v>
      </c>
      <c r="DR119" s="751"/>
      <c r="DS119" s="751"/>
      <c r="DT119" s="751"/>
      <c r="DU119" s="752"/>
      <c r="DV119" s="835">
        <v>0</v>
      </c>
      <c r="DW119" s="836"/>
      <c r="DX119" s="836"/>
      <c r="DY119" s="836"/>
      <c r="DZ119" s="837"/>
    </row>
    <row r="120" spans="1:130" s="224" customFormat="1" ht="26.25" customHeight="1" x14ac:dyDescent="0.15">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469</v>
      </c>
      <c r="AB120" s="767"/>
      <c r="AC120" s="767"/>
      <c r="AD120" s="767"/>
      <c r="AE120" s="768"/>
      <c r="AF120" s="769" t="s">
        <v>469</v>
      </c>
      <c r="AG120" s="767"/>
      <c r="AH120" s="767"/>
      <c r="AI120" s="767"/>
      <c r="AJ120" s="768"/>
      <c r="AK120" s="769" t="s">
        <v>469</v>
      </c>
      <c r="AL120" s="767"/>
      <c r="AM120" s="767"/>
      <c r="AN120" s="767"/>
      <c r="AO120" s="768"/>
      <c r="AP120" s="811" t="s">
        <v>469</v>
      </c>
      <c r="AQ120" s="812"/>
      <c r="AR120" s="812"/>
      <c r="AS120" s="812"/>
      <c r="AT120" s="813"/>
      <c r="AU120" s="867" t="s">
        <v>474</v>
      </c>
      <c r="AV120" s="868"/>
      <c r="AW120" s="868"/>
      <c r="AX120" s="868"/>
      <c r="AY120" s="869"/>
      <c r="AZ120" s="847" t="s">
        <v>475</v>
      </c>
      <c r="BA120" s="795"/>
      <c r="BB120" s="795"/>
      <c r="BC120" s="795"/>
      <c r="BD120" s="795"/>
      <c r="BE120" s="795"/>
      <c r="BF120" s="795"/>
      <c r="BG120" s="795"/>
      <c r="BH120" s="795"/>
      <c r="BI120" s="795"/>
      <c r="BJ120" s="795"/>
      <c r="BK120" s="795"/>
      <c r="BL120" s="795"/>
      <c r="BM120" s="795"/>
      <c r="BN120" s="795"/>
      <c r="BO120" s="795"/>
      <c r="BP120" s="796"/>
      <c r="BQ120" s="848">
        <v>12457603</v>
      </c>
      <c r="BR120" s="829"/>
      <c r="BS120" s="829"/>
      <c r="BT120" s="829"/>
      <c r="BU120" s="829"/>
      <c r="BV120" s="829">
        <v>13420465</v>
      </c>
      <c r="BW120" s="829"/>
      <c r="BX120" s="829"/>
      <c r="BY120" s="829"/>
      <c r="BZ120" s="829"/>
      <c r="CA120" s="829">
        <v>14034757</v>
      </c>
      <c r="CB120" s="829"/>
      <c r="CC120" s="829"/>
      <c r="CD120" s="829"/>
      <c r="CE120" s="829"/>
      <c r="CF120" s="853">
        <v>82.5</v>
      </c>
      <c r="CG120" s="854"/>
      <c r="CH120" s="854"/>
      <c r="CI120" s="854"/>
      <c r="CJ120" s="854"/>
      <c r="CK120" s="855" t="s">
        <v>476</v>
      </c>
      <c r="CL120" s="839"/>
      <c r="CM120" s="839"/>
      <c r="CN120" s="839"/>
      <c r="CO120" s="840"/>
      <c r="CP120" s="859" t="s">
        <v>477</v>
      </c>
      <c r="CQ120" s="860"/>
      <c r="CR120" s="860"/>
      <c r="CS120" s="860"/>
      <c r="CT120" s="860"/>
      <c r="CU120" s="860"/>
      <c r="CV120" s="860"/>
      <c r="CW120" s="860"/>
      <c r="CX120" s="860"/>
      <c r="CY120" s="860"/>
      <c r="CZ120" s="860"/>
      <c r="DA120" s="860"/>
      <c r="DB120" s="860"/>
      <c r="DC120" s="860"/>
      <c r="DD120" s="860"/>
      <c r="DE120" s="860"/>
      <c r="DF120" s="861"/>
      <c r="DG120" s="848">
        <v>11909392</v>
      </c>
      <c r="DH120" s="829"/>
      <c r="DI120" s="829"/>
      <c r="DJ120" s="829"/>
      <c r="DK120" s="829"/>
      <c r="DL120" s="829">
        <v>11427922</v>
      </c>
      <c r="DM120" s="829"/>
      <c r="DN120" s="829"/>
      <c r="DO120" s="829"/>
      <c r="DP120" s="829"/>
      <c r="DQ120" s="829">
        <v>11048464</v>
      </c>
      <c r="DR120" s="829"/>
      <c r="DS120" s="829"/>
      <c r="DT120" s="829"/>
      <c r="DU120" s="829"/>
      <c r="DV120" s="830">
        <v>64.900000000000006</v>
      </c>
      <c r="DW120" s="830"/>
      <c r="DX120" s="830"/>
      <c r="DY120" s="830"/>
      <c r="DZ120" s="831"/>
    </row>
    <row r="121" spans="1:130" s="224" customFormat="1" ht="26.25" customHeight="1" x14ac:dyDescent="0.15">
      <c r="A121" s="807"/>
      <c r="B121" s="808"/>
      <c r="C121" s="850" t="s">
        <v>478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19131</v>
      </c>
      <c r="AB121" s="767"/>
      <c r="AC121" s="767"/>
      <c r="AD121" s="767"/>
      <c r="AE121" s="768"/>
      <c r="AF121" s="769">
        <v>17391</v>
      </c>
      <c r="AG121" s="767"/>
      <c r="AH121" s="767"/>
      <c r="AI121" s="767"/>
      <c r="AJ121" s="768"/>
      <c r="AK121" s="769">
        <v>15723</v>
      </c>
      <c r="AL121" s="767"/>
      <c r="AM121" s="767"/>
      <c r="AN121" s="767"/>
      <c r="AO121" s="768"/>
      <c r="AP121" s="811">
        <v>0.1</v>
      </c>
      <c r="AQ121" s="812"/>
      <c r="AR121" s="812"/>
      <c r="AS121" s="812"/>
      <c r="AT121" s="813"/>
      <c r="AU121" s="870"/>
      <c r="AV121" s="871"/>
      <c r="AW121" s="871"/>
      <c r="AX121" s="871"/>
      <c r="AY121" s="872"/>
      <c r="AZ121" s="802" t="s">
        <v>479</v>
      </c>
      <c r="BA121" s="739"/>
      <c r="BB121" s="739"/>
      <c r="BC121" s="739"/>
      <c r="BD121" s="739"/>
      <c r="BE121" s="739"/>
      <c r="BF121" s="739"/>
      <c r="BG121" s="739"/>
      <c r="BH121" s="739"/>
      <c r="BI121" s="739"/>
      <c r="BJ121" s="739"/>
      <c r="BK121" s="739"/>
      <c r="BL121" s="739"/>
      <c r="BM121" s="739"/>
      <c r="BN121" s="739"/>
      <c r="BO121" s="739"/>
      <c r="BP121" s="740"/>
      <c r="BQ121" s="803">
        <v>4126766</v>
      </c>
      <c r="BR121" s="804"/>
      <c r="BS121" s="804"/>
      <c r="BT121" s="804"/>
      <c r="BU121" s="804"/>
      <c r="BV121" s="804">
        <v>3994917</v>
      </c>
      <c r="BW121" s="804"/>
      <c r="BX121" s="804"/>
      <c r="BY121" s="804"/>
      <c r="BZ121" s="804"/>
      <c r="CA121" s="804">
        <v>3526425</v>
      </c>
      <c r="CB121" s="804"/>
      <c r="CC121" s="804"/>
      <c r="CD121" s="804"/>
      <c r="CE121" s="804"/>
      <c r="CF121" s="862">
        <v>20.7</v>
      </c>
      <c r="CG121" s="863"/>
      <c r="CH121" s="863"/>
      <c r="CI121" s="863"/>
      <c r="CJ121" s="863"/>
      <c r="CK121" s="856"/>
      <c r="CL121" s="842"/>
      <c r="CM121" s="842"/>
      <c r="CN121" s="842"/>
      <c r="CO121" s="843"/>
      <c r="CP121" s="822" t="s">
        <v>480</v>
      </c>
      <c r="CQ121" s="823"/>
      <c r="CR121" s="823"/>
      <c r="CS121" s="823"/>
      <c r="CT121" s="823"/>
      <c r="CU121" s="823"/>
      <c r="CV121" s="823"/>
      <c r="CW121" s="823"/>
      <c r="CX121" s="823"/>
      <c r="CY121" s="823"/>
      <c r="CZ121" s="823"/>
      <c r="DA121" s="823"/>
      <c r="DB121" s="823"/>
      <c r="DC121" s="823"/>
      <c r="DD121" s="823"/>
      <c r="DE121" s="823"/>
      <c r="DF121" s="824"/>
      <c r="DG121" s="803">
        <v>2827704</v>
      </c>
      <c r="DH121" s="804"/>
      <c r="DI121" s="804"/>
      <c r="DJ121" s="804"/>
      <c r="DK121" s="804"/>
      <c r="DL121" s="804">
        <v>3007403</v>
      </c>
      <c r="DM121" s="804"/>
      <c r="DN121" s="804"/>
      <c r="DO121" s="804"/>
      <c r="DP121" s="804"/>
      <c r="DQ121" s="804">
        <v>3008437</v>
      </c>
      <c r="DR121" s="804"/>
      <c r="DS121" s="804"/>
      <c r="DT121" s="804"/>
      <c r="DU121" s="804"/>
      <c r="DV121" s="781">
        <v>17.7</v>
      </c>
      <c r="DW121" s="781"/>
      <c r="DX121" s="781"/>
      <c r="DY121" s="781"/>
      <c r="DZ121" s="782"/>
    </row>
    <row r="122" spans="1:130" s="224" customFormat="1" ht="26.25" customHeight="1" x14ac:dyDescent="0.15">
      <c r="A122" s="807"/>
      <c r="B122" s="808"/>
      <c r="C122" s="802" t="s">
        <v>458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469</v>
      </c>
      <c r="AB122" s="767"/>
      <c r="AC122" s="767"/>
      <c r="AD122" s="767"/>
      <c r="AE122" s="768"/>
      <c r="AF122" s="769" t="s">
        <v>471</v>
      </c>
      <c r="AG122" s="767"/>
      <c r="AH122" s="767"/>
      <c r="AI122" s="767"/>
      <c r="AJ122" s="768"/>
      <c r="AK122" s="769" t="s">
        <v>469</v>
      </c>
      <c r="AL122" s="767"/>
      <c r="AM122" s="767"/>
      <c r="AN122" s="767"/>
      <c r="AO122" s="768"/>
      <c r="AP122" s="811" t="s">
        <v>471</v>
      </c>
      <c r="AQ122" s="812"/>
      <c r="AR122" s="812"/>
      <c r="AS122" s="812"/>
      <c r="AT122" s="813"/>
      <c r="AU122" s="870"/>
      <c r="AV122" s="871"/>
      <c r="AW122" s="871"/>
      <c r="AX122" s="871"/>
      <c r="AY122" s="872"/>
      <c r="AZ122" s="825" t="s">
        <v>481</v>
      </c>
      <c r="BA122" s="826"/>
      <c r="BB122" s="826"/>
      <c r="BC122" s="826"/>
      <c r="BD122" s="826"/>
      <c r="BE122" s="826"/>
      <c r="BF122" s="826"/>
      <c r="BG122" s="826"/>
      <c r="BH122" s="826"/>
      <c r="BI122" s="826"/>
      <c r="BJ122" s="826"/>
      <c r="BK122" s="826"/>
      <c r="BL122" s="826"/>
      <c r="BM122" s="826"/>
      <c r="BN122" s="826"/>
      <c r="BO122" s="826"/>
      <c r="BP122" s="827"/>
      <c r="BQ122" s="866">
        <v>47636095</v>
      </c>
      <c r="BR122" s="832"/>
      <c r="BS122" s="832"/>
      <c r="BT122" s="832"/>
      <c r="BU122" s="832"/>
      <c r="BV122" s="832">
        <v>46512070</v>
      </c>
      <c r="BW122" s="832"/>
      <c r="BX122" s="832"/>
      <c r="BY122" s="832"/>
      <c r="BZ122" s="832"/>
      <c r="CA122" s="832">
        <v>45576666</v>
      </c>
      <c r="CB122" s="832"/>
      <c r="CC122" s="832"/>
      <c r="CD122" s="832"/>
      <c r="CE122" s="832"/>
      <c r="CF122" s="833">
        <v>267.8</v>
      </c>
      <c r="CG122" s="834"/>
      <c r="CH122" s="834"/>
      <c r="CI122" s="834"/>
      <c r="CJ122" s="834"/>
      <c r="CK122" s="856"/>
      <c r="CL122" s="842"/>
      <c r="CM122" s="842"/>
      <c r="CN122" s="842"/>
      <c r="CO122" s="843"/>
      <c r="CP122" s="822" t="s">
        <v>482</v>
      </c>
      <c r="CQ122" s="823"/>
      <c r="CR122" s="823"/>
      <c r="CS122" s="823"/>
      <c r="CT122" s="823"/>
      <c r="CU122" s="823"/>
      <c r="CV122" s="823"/>
      <c r="CW122" s="823"/>
      <c r="CX122" s="823"/>
      <c r="CY122" s="823"/>
      <c r="CZ122" s="823"/>
      <c r="DA122" s="823"/>
      <c r="DB122" s="823"/>
      <c r="DC122" s="823"/>
      <c r="DD122" s="823"/>
      <c r="DE122" s="823"/>
      <c r="DF122" s="824"/>
      <c r="DG122" s="803">
        <v>863893</v>
      </c>
      <c r="DH122" s="804"/>
      <c r="DI122" s="804"/>
      <c r="DJ122" s="804"/>
      <c r="DK122" s="804"/>
      <c r="DL122" s="804">
        <v>611465</v>
      </c>
      <c r="DM122" s="804"/>
      <c r="DN122" s="804"/>
      <c r="DO122" s="804"/>
      <c r="DP122" s="804"/>
      <c r="DQ122" s="804">
        <v>489815</v>
      </c>
      <c r="DR122" s="804"/>
      <c r="DS122" s="804"/>
      <c r="DT122" s="804"/>
      <c r="DU122" s="804"/>
      <c r="DV122" s="781">
        <v>2.9</v>
      </c>
      <c r="DW122" s="781"/>
      <c r="DX122" s="781"/>
      <c r="DY122" s="781"/>
      <c r="DZ122" s="782"/>
    </row>
    <row r="123" spans="1:130" s="224" customFormat="1" ht="26.25" customHeight="1" x14ac:dyDescent="0.15">
      <c r="A123" s="807"/>
      <c r="B123" s="808"/>
      <c r="C123" s="802"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1632</v>
      </c>
      <c r="AB123" s="767"/>
      <c r="AC123" s="767"/>
      <c r="AD123" s="767"/>
      <c r="AE123" s="768"/>
      <c r="AF123" s="769" t="s">
        <v>469</v>
      </c>
      <c r="AG123" s="767"/>
      <c r="AH123" s="767"/>
      <c r="AI123" s="767"/>
      <c r="AJ123" s="768"/>
      <c r="AK123" s="769" t="s">
        <v>469</v>
      </c>
      <c r="AL123" s="767"/>
      <c r="AM123" s="767"/>
      <c r="AN123" s="767"/>
      <c r="AO123" s="768"/>
      <c r="AP123" s="811" t="s">
        <v>469</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483</v>
      </c>
      <c r="BP123" s="865"/>
      <c r="BQ123" s="819">
        <v>64220464</v>
      </c>
      <c r="BR123" s="820"/>
      <c r="BS123" s="820"/>
      <c r="BT123" s="820"/>
      <c r="BU123" s="820"/>
      <c r="BV123" s="820">
        <v>63927452</v>
      </c>
      <c r="BW123" s="820"/>
      <c r="BX123" s="820"/>
      <c r="BY123" s="820"/>
      <c r="BZ123" s="820"/>
      <c r="CA123" s="820">
        <v>63137848</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2" t="s">
        <v>467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469</v>
      </c>
      <c r="AB124" s="767"/>
      <c r="AC124" s="767"/>
      <c r="AD124" s="767"/>
      <c r="AE124" s="768"/>
      <c r="AF124" s="769" t="s">
        <v>469</v>
      </c>
      <c r="AG124" s="767"/>
      <c r="AH124" s="767"/>
      <c r="AI124" s="767"/>
      <c r="AJ124" s="768"/>
      <c r="AK124" s="769" t="s">
        <v>471</v>
      </c>
      <c r="AL124" s="767"/>
      <c r="AM124" s="767"/>
      <c r="AN124" s="767"/>
      <c r="AO124" s="768"/>
      <c r="AP124" s="811" t="s">
        <v>469</v>
      </c>
      <c r="AQ124" s="812"/>
      <c r="AR124" s="812"/>
      <c r="AS124" s="812"/>
      <c r="AT124" s="813"/>
      <c r="AU124" s="814" t="s">
        <v>484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44</v>
      </c>
      <c r="BR124" s="818"/>
      <c r="BS124" s="818"/>
      <c r="BT124" s="818"/>
      <c r="BU124" s="818"/>
      <c r="BV124" s="818">
        <v>30.1</v>
      </c>
      <c r="BW124" s="818"/>
      <c r="BX124" s="818"/>
      <c r="BY124" s="818"/>
      <c r="BZ124" s="818"/>
      <c r="CA124" s="818">
        <v>23</v>
      </c>
      <c r="CB124" s="818"/>
      <c r="CC124" s="818"/>
      <c r="CD124" s="818"/>
      <c r="CE124" s="818"/>
      <c r="CF124" s="713"/>
      <c r="CG124" s="714"/>
      <c r="CH124" s="714"/>
      <c r="CI124" s="714"/>
      <c r="CJ124" s="849"/>
      <c r="CK124" s="857"/>
      <c r="CL124" s="857"/>
      <c r="CM124" s="857"/>
      <c r="CN124" s="857"/>
      <c r="CO124" s="858"/>
      <c r="CP124" s="822" t="s">
        <v>485</v>
      </c>
      <c r="CQ124" s="823"/>
      <c r="CR124" s="823"/>
      <c r="CS124" s="823"/>
      <c r="CT124" s="823"/>
      <c r="CU124" s="823"/>
      <c r="CV124" s="823"/>
      <c r="CW124" s="823"/>
      <c r="CX124" s="823"/>
      <c r="CY124" s="823"/>
      <c r="CZ124" s="823"/>
      <c r="DA124" s="823"/>
      <c r="DB124" s="823"/>
      <c r="DC124" s="823"/>
      <c r="DD124" s="823"/>
      <c r="DE124" s="823"/>
      <c r="DF124" s="824"/>
      <c r="DG124" s="750" t="s">
        <v>469</v>
      </c>
      <c r="DH124" s="751"/>
      <c r="DI124" s="751"/>
      <c r="DJ124" s="751"/>
      <c r="DK124" s="752"/>
      <c r="DL124" s="753" t="s">
        <v>469</v>
      </c>
      <c r="DM124" s="751"/>
      <c r="DN124" s="751"/>
      <c r="DO124" s="751"/>
      <c r="DP124" s="752"/>
      <c r="DQ124" s="753" t="s">
        <v>469</v>
      </c>
      <c r="DR124" s="751"/>
      <c r="DS124" s="751"/>
      <c r="DT124" s="751"/>
      <c r="DU124" s="752"/>
      <c r="DV124" s="835" t="s">
        <v>469</v>
      </c>
      <c r="DW124" s="836"/>
      <c r="DX124" s="836"/>
      <c r="DY124" s="836"/>
      <c r="DZ124" s="837"/>
    </row>
    <row r="125" spans="1:130" s="224" customFormat="1" ht="26.25" customHeight="1" x14ac:dyDescent="0.15">
      <c r="A125" s="807"/>
      <c r="B125" s="808"/>
      <c r="C125" s="802" t="s">
        <v>470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469</v>
      </c>
      <c r="AB125" s="767"/>
      <c r="AC125" s="767"/>
      <c r="AD125" s="767"/>
      <c r="AE125" s="768"/>
      <c r="AF125" s="769" t="s">
        <v>469</v>
      </c>
      <c r="AG125" s="767"/>
      <c r="AH125" s="767"/>
      <c r="AI125" s="767"/>
      <c r="AJ125" s="768"/>
      <c r="AK125" s="769" t="s">
        <v>469</v>
      </c>
      <c r="AL125" s="767"/>
      <c r="AM125" s="767"/>
      <c r="AN125" s="767"/>
      <c r="AO125" s="768"/>
      <c r="AP125" s="811" t="s">
        <v>469</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486</v>
      </c>
      <c r="CL125" s="839"/>
      <c r="CM125" s="839"/>
      <c r="CN125" s="839"/>
      <c r="CO125" s="840"/>
      <c r="CP125" s="847" t="s">
        <v>487</v>
      </c>
      <c r="CQ125" s="795"/>
      <c r="CR125" s="795"/>
      <c r="CS125" s="795"/>
      <c r="CT125" s="795"/>
      <c r="CU125" s="795"/>
      <c r="CV125" s="795"/>
      <c r="CW125" s="795"/>
      <c r="CX125" s="795"/>
      <c r="CY125" s="795"/>
      <c r="CZ125" s="795"/>
      <c r="DA125" s="795"/>
      <c r="DB125" s="795"/>
      <c r="DC125" s="795"/>
      <c r="DD125" s="795"/>
      <c r="DE125" s="795"/>
      <c r="DF125" s="796"/>
      <c r="DG125" s="848" t="s">
        <v>469</v>
      </c>
      <c r="DH125" s="829"/>
      <c r="DI125" s="829"/>
      <c r="DJ125" s="829"/>
      <c r="DK125" s="829"/>
      <c r="DL125" s="829" t="s">
        <v>469</v>
      </c>
      <c r="DM125" s="829"/>
      <c r="DN125" s="829"/>
      <c r="DO125" s="829"/>
      <c r="DP125" s="829"/>
      <c r="DQ125" s="829" t="s">
        <v>469</v>
      </c>
      <c r="DR125" s="829"/>
      <c r="DS125" s="829"/>
      <c r="DT125" s="829"/>
      <c r="DU125" s="829"/>
      <c r="DV125" s="830" t="s">
        <v>469</v>
      </c>
      <c r="DW125" s="830"/>
      <c r="DX125" s="830"/>
      <c r="DY125" s="830"/>
      <c r="DZ125" s="831"/>
    </row>
    <row r="126" spans="1:130" s="224" customFormat="1" ht="26.25" customHeight="1" thickBot="1" x14ac:dyDescent="0.2">
      <c r="A126" s="807"/>
      <c r="B126" s="808"/>
      <c r="C126" s="802" t="s">
        <v>473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7652</v>
      </c>
      <c r="AB126" s="767"/>
      <c r="AC126" s="767"/>
      <c r="AD126" s="767"/>
      <c r="AE126" s="768"/>
      <c r="AF126" s="769">
        <v>4764</v>
      </c>
      <c r="AG126" s="767"/>
      <c r="AH126" s="767"/>
      <c r="AI126" s="767"/>
      <c r="AJ126" s="768"/>
      <c r="AK126" s="769">
        <v>3443</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488</v>
      </c>
      <c r="CQ126" s="739"/>
      <c r="CR126" s="739"/>
      <c r="CS126" s="739"/>
      <c r="CT126" s="739"/>
      <c r="CU126" s="739"/>
      <c r="CV126" s="739"/>
      <c r="CW126" s="739"/>
      <c r="CX126" s="739"/>
      <c r="CY126" s="739"/>
      <c r="CZ126" s="739"/>
      <c r="DA126" s="739"/>
      <c r="DB126" s="739"/>
      <c r="DC126" s="739"/>
      <c r="DD126" s="739"/>
      <c r="DE126" s="739"/>
      <c r="DF126" s="740"/>
      <c r="DG126" s="803" t="s">
        <v>469</v>
      </c>
      <c r="DH126" s="804"/>
      <c r="DI126" s="804"/>
      <c r="DJ126" s="804"/>
      <c r="DK126" s="804"/>
      <c r="DL126" s="804" t="s">
        <v>469</v>
      </c>
      <c r="DM126" s="804"/>
      <c r="DN126" s="804"/>
      <c r="DO126" s="804"/>
      <c r="DP126" s="804"/>
      <c r="DQ126" s="804" t="s">
        <v>469</v>
      </c>
      <c r="DR126" s="804"/>
      <c r="DS126" s="804"/>
      <c r="DT126" s="804"/>
      <c r="DU126" s="804"/>
      <c r="DV126" s="781" t="s">
        <v>469</v>
      </c>
      <c r="DW126" s="781"/>
      <c r="DX126" s="781"/>
      <c r="DY126" s="781"/>
      <c r="DZ126" s="782"/>
    </row>
    <row r="127" spans="1:130" s="224" customFormat="1" ht="26.25" customHeight="1" x14ac:dyDescent="0.15">
      <c r="A127" s="809"/>
      <c r="B127" s="810"/>
      <c r="C127" s="825" t="s">
        <v>489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2219</v>
      </c>
      <c r="AB127" s="767"/>
      <c r="AC127" s="767"/>
      <c r="AD127" s="767"/>
      <c r="AE127" s="768"/>
      <c r="AF127" s="769">
        <v>820</v>
      </c>
      <c r="AG127" s="767"/>
      <c r="AH127" s="767"/>
      <c r="AI127" s="767"/>
      <c r="AJ127" s="768"/>
      <c r="AK127" s="769">
        <v>167</v>
      </c>
      <c r="AL127" s="767"/>
      <c r="AM127" s="767"/>
      <c r="AN127" s="767"/>
      <c r="AO127" s="768"/>
      <c r="AP127" s="811">
        <v>0</v>
      </c>
      <c r="AQ127" s="812"/>
      <c r="AR127" s="812"/>
      <c r="AS127" s="812"/>
      <c r="AT127" s="813"/>
      <c r="AU127" s="226"/>
      <c r="AV127" s="226"/>
      <c r="AW127" s="226"/>
      <c r="AX127" s="828" t="s">
        <v>490</v>
      </c>
      <c r="AY127" s="799"/>
      <c r="AZ127" s="799"/>
      <c r="BA127" s="799"/>
      <c r="BB127" s="799"/>
      <c r="BC127" s="799"/>
      <c r="BD127" s="799"/>
      <c r="BE127" s="800"/>
      <c r="BF127" s="798" t="s">
        <v>491</v>
      </c>
      <c r="BG127" s="799"/>
      <c r="BH127" s="799"/>
      <c r="BI127" s="799"/>
      <c r="BJ127" s="799"/>
      <c r="BK127" s="799"/>
      <c r="BL127" s="800"/>
      <c r="BM127" s="798" t="s">
        <v>492</v>
      </c>
      <c r="BN127" s="799"/>
      <c r="BO127" s="799"/>
      <c r="BP127" s="799"/>
      <c r="BQ127" s="799"/>
      <c r="BR127" s="799"/>
      <c r="BS127" s="800"/>
      <c r="BT127" s="798" t="s">
        <v>493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494</v>
      </c>
      <c r="CQ127" s="739"/>
      <c r="CR127" s="739"/>
      <c r="CS127" s="739"/>
      <c r="CT127" s="739"/>
      <c r="CU127" s="739"/>
      <c r="CV127" s="739"/>
      <c r="CW127" s="739"/>
      <c r="CX127" s="739"/>
      <c r="CY127" s="739"/>
      <c r="CZ127" s="739"/>
      <c r="DA127" s="739"/>
      <c r="DB127" s="739"/>
      <c r="DC127" s="739"/>
      <c r="DD127" s="739"/>
      <c r="DE127" s="739"/>
      <c r="DF127" s="740"/>
      <c r="DG127" s="803" t="s">
        <v>469</v>
      </c>
      <c r="DH127" s="804"/>
      <c r="DI127" s="804"/>
      <c r="DJ127" s="804"/>
      <c r="DK127" s="804"/>
      <c r="DL127" s="804" t="s">
        <v>469</v>
      </c>
      <c r="DM127" s="804"/>
      <c r="DN127" s="804"/>
      <c r="DO127" s="804"/>
      <c r="DP127" s="804"/>
      <c r="DQ127" s="804" t="s">
        <v>469</v>
      </c>
      <c r="DR127" s="804"/>
      <c r="DS127" s="804"/>
      <c r="DT127" s="804"/>
      <c r="DU127" s="804"/>
      <c r="DV127" s="781" t="s">
        <v>469</v>
      </c>
      <c r="DW127" s="781"/>
      <c r="DX127" s="781"/>
      <c r="DY127" s="781"/>
      <c r="DZ127" s="782"/>
    </row>
    <row r="128" spans="1:130" s="224" customFormat="1" ht="26.25" customHeight="1" thickBot="1" x14ac:dyDescent="0.2">
      <c r="A128" s="783" t="s">
        <v>495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496</v>
      </c>
      <c r="X128" s="785"/>
      <c r="Y128" s="785"/>
      <c r="Z128" s="786"/>
      <c r="AA128" s="787">
        <v>370826</v>
      </c>
      <c r="AB128" s="788"/>
      <c r="AC128" s="788"/>
      <c r="AD128" s="788"/>
      <c r="AE128" s="789"/>
      <c r="AF128" s="790">
        <v>381096</v>
      </c>
      <c r="AG128" s="788"/>
      <c r="AH128" s="788"/>
      <c r="AI128" s="788"/>
      <c r="AJ128" s="789"/>
      <c r="AK128" s="790">
        <v>364919</v>
      </c>
      <c r="AL128" s="788"/>
      <c r="AM128" s="788"/>
      <c r="AN128" s="788"/>
      <c r="AO128" s="789"/>
      <c r="AP128" s="791"/>
      <c r="AQ128" s="792"/>
      <c r="AR128" s="792"/>
      <c r="AS128" s="792"/>
      <c r="AT128" s="793"/>
      <c r="AU128" s="226"/>
      <c r="AV128" s="226"/>
      <c r="AW128" s="226"/>
      <c r="AX128" s="794" t="s">
        <v>497</v>
      </c>
      <c r="AY128" s="795"/>
      <c r="AZ128" s="795"/>
      <c r="BA128" s="795"/>
      <c r="BB128" s="795"/>
      <c r="BC128" s="795"/>
      <c r="BD128" s="795"/>
      <c r="BE128" s="796"/>
      <c r="BF128" s="773" t="s">
        <v>469</v>
      </c>
      <c r="BG128" s="774"/>
      <c r="BH128" s="774"/>
      <c r="BI128" s="774"/>
      <c r="BJ128" s="774"/>
      <c r="BK128" s="774"/>
      <c r="BL128" s="797"/>
      <c r="BM128" s="773">
        <v>12.31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498</v>
      </c>
      <c r="CQ128" s="717"/>
      <c r="CR128" s="717"/>
      <c r="CS128" s="717"/>
      <c r="CT128" s="717"/>
      <c r="CU128" s="717"/>
      <c r="CV128" s="717"/>
      <c r="CW128" s="717"/>
      <c r="CX128" s="717"/>
      <c r="CY128" s="717"/>
      <c r="CZ128" s="717"/>
      <c r="DA128" s="717"/>
      <c r="DB128" s="717"/>
      <c r="DC128" s="717"/>
      <c r="DD128" s="717"/>
      <c r="DE128" s="717"/>
      <c r="DF128" s="718"/>
      <c r="DG128" s="777">
        <v>158</v>
      </c>
      <c r="DH128" s="778"/>
      <c r="DI128" s="778"/>
      <c r="DJ128" s="778"/>
      <c r="DK128" s="778"/>
      <c r="DL128" s="778">
        <v>1194</v>
      </c>
      <c r="DM128" s="778"/>
      <c r="DN128" s="778"/>
      <c r="DO128" s="778"/>
      <c r="DP128" s="778"/>
      <c r="DQ128" s="778">
        <v>2474</v>
      </c>
      <c r="DR128" s="778"/>
      <c r="DS128" s="778"/>
      <c r="DT128" s="778"/>
      <c r="DU128" s="778"/>
      <c r="DV128" s="779">
        <v>0</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499</v>
      </c>
      <c r="X129" s="764"/>
      <c r="Y129" s="764"/>
      <c r="Z129" s="765"/>
      <c r="AA129" s="766">
        <v>21983848</v>
      </c>
      <c r="AB129" s="767"/>
      <c r="AC129" s="767"/>
      <c r="AD129" s="767"/>
      <c r="AE129" s="768"/>
      <c r="AF129" s="769">
        <v>22597019</v>
      </c>
      <c r="AG129" s="767"/>
      <c r="AH129" s="767"/>
      <c r="AI129" s="767"/>
      <c r="AJ129" s="768"/>
      <c r="AK129" s="769">
        <v>22059723</v>
      </c>
      <c r="AL129" s="767"/>
      <c r="AM129" s="767"/>
      <c r="AN129" s="767"/>
      <c r="AO129" s="768"/>
      <c r="AP129" s="770"/>
      <c r="AQ129" s="771"/>
      <c r="AR129" s="771"/>
      <c r="AS129" s="771"/>
      <c r="AT129" s="772"/>
      <c r="AU129" s="227"/>
      <c r="AV129" s="227"/>
      <c r="AW129" s="227"/>
      <c r="AX129" s="738" t="s">
        <v>500</v>
      </c>
      <c r="AY129" s="739"/>
      <c r="AZ129" s="739"/>
      <c r="BA129" s="739"/>
      <c r="BB129" s="739"/>
      <c r="BC129" s="739"/>
      <c r="BD129" s="739"/>
      <c r="BE129" s="740"/>
      <c r="BF129" s="757" t="s">
        <v>469</v>
      </c>
      <c r="BG129" s="758"/>
      <c r="BH129" s="758"/>
      <c r="BI129" s="758"/>
      <c r="BJ129" s="758"/>
      <c r="BK129" s="758"/>
      <c r="BL129" s="759"/>
      <c r="BM129" s="757">
        <v>17.309999999999999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502</v>
      </c>
      <c r="X130" s="764"/>
      <c r="Y130" s="764"/>
      <c r="Z130" s="765"/>
      <c r="AA130" s="766">
        <v>5135527</v>
      </c>
      <c r="AB130" s="767"/>
      <c r="AC130" s="767"/>
      <c r="AD130" s="767"/>
      <c r="AE130" s="768"/>
      <c r="AF130" s="769">
        <v>4948447</v>
      </c>
      <c r="AG130" s="767"/>
      <c r="AH130" s="767"/>
      <c r="AI130" s="767"/>
      <c r="AJ130" s="768"/>
      <c r="AK130" s="769">
        <v>5038677</v>
      </c>
      <c r="AL130" s="767"/>
      <c r="AM130" s="767"/>
      <c r="AN130" s="767"/>
      <c r="AO130" s="768"/>
      <c r="AP130" s="770"/>
      <c r="AQ130" s="771"/>
      <c r="AR130" s="771"/>
      <c r="AS130" s="771"/>
      <c r="AT130" s="772"/>
      <c r="AU130" s="227"/>
      <c r="AV130" s="227"/>
      <c r="AW130" s="227"/>
      <c r="AX130" s="738" t="s">
        <v>503</v>
      </c>
      <c r="AY130" s="739"/>
      <c r="AZ130" s="739"/>
      <c r="BA130" s="739"/>
      <c r="BB130" s="739"/>
      <c r="BC130" s="739"/>
      <c r="BD130" s="739"/>
      <c r="BE130" s="740"/>
      <c r="BF130" s="741">
        <v>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504</v>
      </c>
      <c r="X131" s="748"/>
      <c r="Y131" s="748"/>
      <c r="Z131" s="749"/>
      <c r="AA131" s="750">
        <v>16848321</v>
      </c>
      <c r="AB131" s="751"/>
      <c r="AC131" s="751"/>
      <c r="AD131" s="751"/>
      <c r="AE131" s="752"/>
      <c r="AF131" s="753">
        <v>17648572</v>
      </c>
      <c r="AG131" s="751"/>
      <c r="AH131" s="751"/>
      <c r="AI131" s="751"/>
      <c r="AJ131" s="752"/>
      <c r="AK131" s="753">
        <v>17021046</v>
      </c>
      <c r="AL131" s="751"/>
      <c r="AM131" s="751"/>
      <c r="AN131" s="751"/>
      <c r="AO131" s="752"/>
      <c r="AP131" s="754"/>
      <c r="AQ131" s="755"/>
      <c r="AR131" s="755"/>
      <c r="AS131" s="755"/>
      <c r="AT131" s="756"/>
      <c r="AU131" s="227"/>
      <c r="AV131" s="227"/>
      <c r="AW131" s="227"/>
      <c r="AX131" s="716" t="s">
        <v>505</v>
      </c>
      <c r="AY131" s="717"/>
      <c r="AZ131" s="717"/>
      <c r="BA131" s="717"/>
      <c r="BB131" s="717"/>
      <c r="BC131" s="717"/>
      <c r="BD131" s="717"/>
      <c r="BE131" s="718"/>
      <c r="BF131" s="719">
        <v>23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507</v>
      </c>
      <c r="W132" s="729"/>
      <c r="X132" s="729"/>
      <c r="Y132" s="729"/>
      <c r="Z132" s="730"/>
      <c r="AA132" s="731">
        <v>6.6196091590000004</v>
      </c>
      <c r="AB132" s="732"/>
      <c r="AC132" s="732"/>
      <c r="AD132" s="732"/>
      <c r="AE132" s="733"/>
      <c r="AF132" s="734">
        <v>6.5909128509999997</v>
      </c>
      <c r="AG132" s="732"/>
      <c r="AH132" s="732"/>
      <c r="AI132" s="732"/>
      <c r="AJ132" s="733"/>
      <c r="AK132" s="734">
        <v>8.0323265680000002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508</v>
      </c>
      <c r="W133" s="708"/>
      <c r="X133" s="708"/>
      <c r="Y133" s="708"/>
      <c r="Z133" s="709"/>
      <c r="AA133" s="710">
        <v>6.4</v>
      </c>
      <c r="AB133" s="711"/>
      <c r="AC133" s="711"/>
      <c r="AD133" s="711"/>
      <c r="AE133" s="712"/>
      <c r="AF133" s="710">
        <v>6.7</v>
      </c>
      <c r="AG133" s="711"/>
      <c r="AH133" s="711"/>
      <c r="AI133" s="711"/>
      <c r="AJ133" s="712"/>
      <c r="AK133" s="710">
        <v>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moGuQklICUYR+yYYJPNXd506Jn2vzG9/YhRJXf9KfSOp7dKf1VDA2JyE5m4HElQRKO+jppcGOwlzRAecIr5ag==" saltValue="Wpb0VpaYJooGIYiRW797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xlzRmPcsBm0la+2QbrVxd0LvSG75VoA2yK63h3D4nAS2K1j0PU8CI+U6Wkf8fGdd0Wn8ebolJXMkb/Vfc/ePg==" saltValue="Hw5q1MmYCuIkvmRQrF/z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6KsO/vZgL6lPqkm6xzp5+jWI5NoGdQ3jGyb16YHb0+MQgbvBe04BCTOxQ1YLRn9o1PKkqJlxdalKpBhAWXChg==" saltValue="GNa9whLzCE61wxz3rTUf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511</v>
      </c>
      <c r="AL6" s="260"/>
      <c r="AM6" s="260"/>
      <c r="AN6" s="260"/>
    </row>
    <row r="7" spans="1:46" ht="13.5" customHeight="1" x14ac:dyDescent="0.15">
      <c r="A7" s="259"/>
      <c r="AK7" s="262"/>
      <c r="AL7" s="263"/>
      <c r="AM7" s="263"/>
      <c r="AN7" s="264"/>
      <c r="AO7" s="1105" t="s">
        <v>512</v>
      </c>
      <c r="AP7" s="265"/>
      <c r="AQ7" s="266" t="s">
        <v>513</v>
      </c>
      <c r="AR7" s="267"/>
    </row>
    <row r="8" spans="1:46" x14ac:dyDescent="0.15">
      <c r="A8" s="259"/>
      <c r="AK8" s="268"/>
      <c r="AL8" s="269"/>
      <c r="AM8" s="269"/>
      <c r="AN8" s="270"/>
      <c r="AO8" s="1106"/>
      <c r="AP8" s="271" t="s">
        <v>514</v>
      </c>
      <c r="AQ8" s="272" t="s">
        <v>515</v>
      </c>
      <c r="AR8" s="273" t="s">
        <v>516</v>
      </c>
    </row>
    <row r="9" spans="1:46" x14ac:dyDescent="0.15">
      <c r="A9" s="259"/>
      <c r="AK9" s="1117" t="s">
        <v>517</v>
      </c>
      <c r="AL9" s="1118"/>
      <c r="AM9" s="1118"/>
      <c r="AN9" s="1119"/>
      <c r="AO9" s="274">
        <v>5392509</v>
      </c>
      <c r="AP9" s="274">
        <v>108814</v>
      </c>
      <c r="AQ9" s="275">
        <v>86855</v>
      </c>
      <c r="AR9" s="276">
        <v>25.3</v>
      </c>
    </row>
    <row r="10" spans="1:46" ht="13.5" customHeight="1" x14ac:dyDescent="0.15">
      <c r="A10" s="259"/>
      <c r="AK10" s="1117" t="s">
        <v>518</v>
      </c>
      <c r="AL10" s="1118"/>
      <c r="AM10" s="1118"/>
      <c r="AN10" s="1119"/>
      <c r="AO10" s="277">
        <v>804618</v>
      </c>
      <c r="AP10" s="277">
        <v>16236</v>
      </c>
      <c r="AQ10" s="278">
        <v>6847</v>
      </c>
      <c r="AR10" s="279">
        <v>137.1</v>
      </c>
    </row>
    <row r="11" spans="1:46" ht="13.5" customHeight="1" x14ac:dyDescent="0.15">
      <c r="A11" s="259"/>
      <c r="AK11" s="1117" t="s">
        <v>519</v>
      </c>
      <c r="AL11" s="1118"/>
      <c r="AM11" s="1118"/>
      <c r="AN11" s="1119"/>
      <c r="AO11" s="277" t="s">
        <v>520</v>
      </c>
      <c r="AP11" s="277" t="s">
        <v>520</v>
      </c>
      <c r="AQ11" s="278">
        <v>1522</v>
      </c>
      <c r="AR11" s="279" t="s">
        <v>520</v>
      </c>
    </row>
    <row r="12" spans="1:46" ht="13.5" customHeight="1" x14ac:dyDescent="0.15">
      <c r="A12" s="259"/>
      <c r="AK12" s="1117" t="s">
        <v>521</v>
      </c>
      <c r="AL12" s="1118"/>
      <c r="AM12" s="1118"/>
      <c r="AN12" s="1119"/>
      <c r="AO12" s="277" t="s">
        <v>520</v>
      </c>
      <c r="AP12" s="277" t="s">
        <v>520</v>
      </c>
      <c r="AQ12" s="278">
        <v>12</v>
      </c>
      <c r="AR12" s="279" t="s">
        <v>520</v>
      </c>
    </row>
    <row r="13" spans="1:46" ht="13.5" customHeight="1" x14ac:dyDescent="0.15">
      <c r="A13" s="259"/>
      <c r="AK13" s="1117" t="s">
        <v>522</v>
      </c>
      <c r="AL13" s="1118"/>
      <c r="AM13" s="1118"/>
      <c r="AN13" s="1119"/>
      <c r="AO13" s="277">
        <v>221794</v>
      </c>
      <c r="AP13" s="277">
        <v>4476</v>
      </c>
      <c r="AQ13" s="278">
        <v>3290</v>
      </c>
      <c r="AR13" s="279">
        <v>36</v>
      </c>
    </row>
    <row r="14" spans="1:46" ht="13.5" customHeight="1" x14ac:dyDescent="0.15">
      <c r="A14" s="259"/>
      <c r="AK14" s="1117" t="s">
        <v>523</v>
      </c>
      <c r="AL14" s="1118"/>
      <c r="AM14" s="1118"/>
      <c r="AN14" s="1119"/>
      <c r="AO14" s="277">
        <v>66036</v>
      </c>
      <c r="AP14" s="277">
        <v>1333</v>
      </c>
      <c r="AQ14" s="278">
        <v>1835</v>
      </c>
      <c r="AR14" s="279">
        <v>-27.4</v>
      </c>
    </row>
    <row r="15" spans="1:46" ht="13.5" customHeight="1" x14ac:dyDescent="0.15">
      <c r="A15" s="259"/>
      <c r="AK15" s="1120" t="s">
        <v>524</v>
      </c>
      <c r="AL15" s="1121"/>
      <c r="AM15" s="1121"/>
      <c r="AN15" s="1122"/>
      <c r="AO15" s="277">
        <v>-533432</v>
      </c>
      <c r="AP15" s="277">
        <v>-10764</v>
      </c>
      <c r="AQ15" s="278">
        <v>-6144</v>
      </c>
      <c r="AR15" s="279">
        <v>75.2</v>
      </c>
    </row>
    <row r="16" spans="1:46" x14ac:dyDescent="0.15">
      <c r="A16" s="259"/>
      <c r="AK16" s="1120" t="s">
        <v>191</v>
      </c>
      <c r="AL16" s="1121"/>
      <c r="AM16" s="1121"/>
      <c r="AN16" s="1122"/>
      <c r="AO16" s="277">
        <v>5951525</v>
      </c>
      <c r="AP16" s="277">
        <v>120095</v>
      </c>
      <c r="AQ16" s="278">
        <v>94217</v>
      </c>
      <c r="AR16" s="279">
        <v>27.5</v>
      </c>
    </row>
    <row r="17" spans="1:46" x14ac:dyDescent="0.15">
      <c r="A17" s="259"/>
    </row>
    <row r="18" spans="1:46" x14ac:dyDescent="0.15">
      <c r="A18" s="259"/>
      <c r="AQ18" s="280"/>
      <c r="AR18" s="280"/>
    </row>
    <row r="19" spans="1:46" x14ac:dyDescent="0.15">
      <c r="A19" s="259"/>
      <c r="AK19" s="255" t="s">
        <v>525</v>
      </c>
    </row>
    <row r="20" spans="1:46" x14ac:dyDescent="0.15">
      <c r="A20" s="259"/>
      <c r="AK20" s="281"/>
      <c r="AL20" s="282"/>
      <c r="AM20" s="282"/>
      <c r="AN20" s="283"/>
      <c r="AO20" s="284" t="s">
        <v>526</v>
      </c>
      <c r="AP20" s="285" t="s">
        <v>527</v>
      </c>
      <c r="AQ20" s="286" t="s">
        <v>528</v>
      </c>
      <c r="AR20" s="287"/>
    </row>
    <row r="21" spans="1:46" s="260" customFormat="1" x14ac:dyDescent="0.15">
      <c r="A21" s="288"/>
      <c r="AK21" s="1123" t="s">
        <v>529</v>
      </c>
      <c r="AL21" s="1124"/>
      <c r="AM21" s="1124"/>
      <c r="AN21" s="1125"/>
      <c r="AO21" s="289">
        <v>9.3800000000000008</v>
      </c>
      <c r="AP21" s="290">
        <v>8.67</v>
      </c>
      <c r="AQ21" s="291">
        <v>0.71</v>
      </c>
      <c r="AS21" s="292"/>
      <c r="AT21" s="288"/>
    </row>
    <row r="22" spans="1:46" s="260" customFormat="1" x14ac:dyDescent="0.15">
      <c r="A22" s="288"/>
      <c r="AK22" s="1123" t="s">
        <v>530</v>
      </c>
      <c r="AL22" s="1124"/>
      <c r="AM22" s="1124"/>
      <c r="AN22" s="1125"/>
      <c r="AO22" s="293">
        <v>96.9</v>
      </c>
      <c r="AP22" s="294">
        <v>97.8</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533</v>
      </c>
      <c r="AL29" s="260"/>
      <c r="AM29" s="260"/>
      <c r="AN29" s="260"/>
      <c r="AS29" s="302"/>
    </row>
    <row r="30" spans="1:46" ht="13.5" customHeight="1" x14ac:dyDescent="0.15">
      <c r="A30" s="259"/>
      <c r="AK30" s="262"/>
      <c r="AL30" s="263"/>
      <c r="AM30" s="263"/>
      <c r="AN30" s="264"/>
      <c r="AO30" s="1105" t="s">
        <v>512</v>
      </c>
      <c r="AP30" s="265"/>
      <c r="AQ30" s="266" t="s">
        <v>513</v>
      </c>
      <c r="AR30" s="267"/>
    </row>
    <row r="31" spans="1:46" x14ac:dyDescent="0.15">
      <c r="A31" s="259"/>
      <c r="AK31" s="268"/>
      <c r="AL31" s="269"/>
      <c r="AM31" s="269"/>
      <c r="AN31" s="270"/>
      <c r="AO31" s="1106"/>
      <c r="AP31" s="271" t="s">
        <v>514</v>
      </c>
      <c r="AQ31" s="272" t="s">
        <v>515</v>
      </c>
      <c r="AR31" s="273" t="s">
        <v>516</v>
      </c>
    </row>
    <row r="32" spans="1:46" ht="27" customHeight="1" x14ac:dyDescent="0.15">
      <c r="A32" s="259"/>
      <c r="AK32" s="1107" t="s">
        <v>534</v>
      </c>
      <c r="AL32" s="1108"/>
      <c r="AM32" s="1108"/>
      <c r="AN32" s="1109"/>
      <c r="AO32" s="303">
        <v>5629111</v>
      </c>
      <c r="AP32" s="303">
        <v>113589</v>
      </c>
      <c r="AQ32" s="304">
        <v>62389</v>
      </c>
      <c r="AR32" s="305">
        <v>82.1</v>
      </c>
    </row>
    <row r="33" spans="1:46" ht="13.5" customHeight="1" x14ac:dyDescent="0.15">
      <c r="A33" s="259"/>
      <c r="AK33" s="1107" t="s">
        <v>535</v>
      </c>
      <c r="AL33" s="1108"/>
      <c r="AM33" s="1108"/>
      <c r="AN33" s="1109"/>
      <c r="AO33" s="303" t="s">
        <v>520</v>
      </c>
      <c r="AP33" s="303" t="s">
        <v>520</v>
      </c>
      <c r="AQ33" s="304" t="s">
        <v>520</v>
      </c>
      <c r="AR33" s="305" t="s">
        <v>520</v>
      </c>
    </row>
    <row r="34" spans="1:46" ht="27" customHeight="1" x14ac:dyDescent="0.15">
      <c r="A34" s="259"/>
      <c r="AK34" s="1107" t="s">
        <v>536</v>
      </c>
      <c r="AL34" s="1108"/>
      <c r="AM34" s="1108"/>
      <c r="AN34" s="1109"/>
      <c r="AO34" s="303" t="s">
        <v>520</v>
      </c>
      <c r="AP34" s="303" t="s">
        <v>520</v>
      </c>
      <c r="AQ34" s="304">
        <v>3</v>
      </c>
      <c r="AR34" s="305" t="s">
        <v>520</v>
      </c>
    </row>
    <row r="35" spans="1:46" ht="27" customHeight="1" x14ac:dyDescent="0.15">
      <c r="A35" s="259"/>
      <c r="AK35" s="1107" t="s">
        <v>537</v>
      </c>
      <c r="AL35" s="1108"/>
      <c r="AM35" s="1108"/>
      <c r="AN35" s="1109"/>
      <c r="AO35" s="303">
        <v>1121768</v>
      </c>
      <c r="AP35" s="303">
        <v>22636</v>
      </c>
      <c r="AQ35" s="304">
        <v>14672</v>
      </c>
      <c r="AR35" s="305">
        <v>54.3</v>
      </c>
    </row>
    <row r="36" spans="1:46" ht="27" customHeight="1" x14ac:dyDescent="0.15">
      <c r="A36" s="259"/>
      <c r="AK36" s="1107" t="s">
        <v>538</v>
      </c>
      <c r="AL36" s="1108"/>
      <c r="AM36" s="1108"/>
      <c r="AN36" s="1109"/>
      <c r="AO36" s="303" t="s">
        <v>520</v>
      </c>
      <c r="AP36" s="303" t="s">
        <v>520</v>
      </c>
      <c r="AQ36" s="304">
        <v>1817</v>
      </c>
      <c r="AR36" s="305" t="s">
        <v>520</v>
      </c>
    </row>
    <row r="37" spans="1:46" ht="13.5" customHeight="1" x14ac:dyDescent="0.15">
      <c r="A37" s="259"/>
      <c r="AK37" s="1107" t="s">
        <v>539</v>
      </c>
      <c r="AL37" s="1108"/>
      <c r="AM37" s="1108"/>
      <c r="AN37" s="1109"/>
      <c r="AO37" s="303">
        <v>19333</v>
      </c>
      <c r="AP37" s="303">
        <v>390</v>
      </c>
      <c r="AQ37" s="304">
        <v>585</v>
      </c>
      <c r="AR37" s="305">
        <v>-33.299999999999997</v>
      </c>
    </row>
    <row r="38" spans="1:46" ht="27" customHeight="1" x14ac:dyDescent="0.15">
      <c r="A38" s="259"/>
      <c r="AK38" s="1110" t="s">
        <v>540</v>
      </c>
      <c r="AL38" s="1111"/>
      <c r="AM38" s="1111"/>
      <c r="AN38" s="1112"/>
      <c r="AO38" s="306">
        <v>570</v>
      </c>
      <c r="AP38" s="306">
        <v>12</v>
      </c>
      <c r="AQ38" s="307">
        <v>1</v>
      </c>
      <c r="AR38" s="295">
        <v>1100</v>
      </c>
      <c r="AS38" s="302"/>
    </row>
    <row r="39" spans="1:46" x14ac:dyDescent="0.15">
      <c r="A39" s="259"/>
      <c r="AK39" s="1110" t="s">
        <v>541</v>
      </c>
      <c r="AL39" s="1111"/>
      <c r="AM39" s="1111"/>
      <c r="AN39" s="1112"/>
      <c r="AO39" s="303">
        <v>-364919</v>
      </c>
      <c r="AP39" s="303">
        <v>-7364</v>
      </c>
      <c r="AQ39" s="304">
        <v>-3091</v>
      </c>
      <c r="AR39" s="305">
        <v>138.19999999999999</v>
      </c>
      <c r="AS39" s="302"/>
    </row>
    <row r="40" spans="1:46" ht="27" customHeight="1" x14ac:dyDescent="0.15">
      <c r="A40" s="259"/>
      <c r="AK40" s="1107" t="s">
        <v>542</v>
      </c>
      <c r="AL40" s="1108"/>
      <c r="AM40" s="1108"/>
      <c r="AN40" s="1109"/>
      <c r="AO40" s="303">
        <v>-5038677</v>
      </c>
      <c r="AP40" s="303">
        <v>-101674</v>
      </c>
      <c r="AQ40" s="304">
        <v>-54269</v>
      </c>
      <c r="AR40" s="305">
        <v>87.4</v>
      </c>
      <c r="AS40" s="302"/>
    </row>
    <row r="41" spans="1:46" x14ac:dyDescent="0.15">
      <c r="A41" s="259"/>
      <c r="AK41" s="1113" t="s">
        <v>302</v>
      </c>
      <c r="AL41" s="1114"/>
      <c r="AM41" s="1114"/>
      <c r="AN41" s="1115"/>
      <c r="AO41" s="303">
        <v>1367186</v>
      </c>
      <c r="AP41" s="303">
        <v>27588</v>
      </c>
      <c r="AQ41" s="304">
        <v>22106</v>
      </c>
      <c r="AR41" s="305">
        <v>24.8</v>
      </c>
      <c r="AS41" s="302"/>
    </row>
    <row r="42" spans="1:46" x14ac:dyDescent="0.15">
      <c r="A42" s="259"/>
      <c r="AK42" s="308" t="s">
        <v>543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544</v>
      </c>
    </row>
    <row r="48" spans="1:46" x14ac:dyDescent="0.15">
      <c r="A48" s="259"/>
      <c r="AK48" s="313" t="s">
        <v>545</v>
      </c>
      <c r="AL48" s="313"/>
      <c r="AM48" s="313"/>
      <c r="AN48" s="313"/>
      <c r="AO48" s="313"/>
      <c r="AP48" s="313"/>
      <c r="AQ48" s="314"/>
      <c r="AR48" s="313"/>
    </row>
    <row r="49" spans="1:44" ht="13.5" customHeight="1" x14ac:dyDescent="0.15">
      <c r="A49" s="259"/>
      <c r="AK49" s="315"/>
      <c r="AL49" s="316"/>
      <c r="AM49" s="1100" t="s">
        <v>512</v>
      </c>
      <c r="AN49" s="1102" t="s">
        <v>546</v>
      </c>
      <c r="AO49" s="1103"/>
      <c r="AP49" s="1103"/>
      <c r="AQ49" s="1103"/>
      <c r="AR49" s="1104"/>
    </row>
    <row r="50" spans="1:44" x14ac:dyDescent="0.15">
      <c r="A50" s="259"/>
      <c r="AK50" s="317"/>
      <c r="AL50" s="318"/>
      <c r="AM50" s="1101"/>
      <c r="AN50" s="319" t="s">
        <v>547</v>
      </c>
      <c r="AO50" s="320" t="s">
        <v>548</v>
      </c>
      <c r="AP50" s="321" t="s">
        <v>549</v>
      </c>
      <c r="AQ50" s="322" t="s">
        <v>550</v>
      </c>
      <c r="AR50" s="323" t="s">
        <v>551</v>
      </c>
    </row>
    <row r="51" spans="1:44" x14ac:dyDescent="0.15">
      <c r="A51" s="259"/>
      <c r="AK51" s="315" t="s">
        <v>552</v>
      </c>
      <c r="AL51" s="316"/>
      <c r="AM51" s="324">
        <v>4538977</v>
      </c>
      <c r="AN51" s="325">
        <v>86365</v>
      </c>
      <c r="AO51" s="326">
        <v>-33.9</v>
      </c>
      <c r="AP51" s="327">
        <v>69185</v>
      </c>
      <c r="AQ51" s="328">
        <v>-2</v>
      </c>
      <c r="AR51" s="329">
        <v>-31.9</v>
      </c>
    </row>
    <row r="52" spans="1:44" x14ac:dyDescent="0.15">
      <c r="A52" s="259"/>
      <c r="AK52" s="330"/>
      <c r="AL52" s="331" t="s">
        <v>553</v>
      </c>
      <c r="AM52" s="332">
        <v>2819918</v>
      </c>
      <c r="AN52" s="333">
        <v>53655</v>
      </c>
      <c r="AO52" s="334">
        <v>-33.5</v>
      </c>
      <c r="AP52" s="335">
        <v>38519</v>
      </c>
      <c r="AQ52" s="336">
        <v>3</v>
      </c>
      <c r="AR52" s="337">
        <v>-36.5</v>
      </c>
    </row>
    <row r="53" spans="1:44" x14ac:dyDescent="0.15">
      <c r="A53" s="259"/>
      <c r="AK53" s="315" t="s">
        <v>554</v>
      </c>
      <c r="AL53" s="316"/>
      <c r="AM53" s="324">
        <v>3758446</v>
      </c>
      <c r="AN53" s="325">
        <v>72445</v>
      </c>
      <c r="AO53" s="326">
        <v>-16.100000000000001</v>
      </c>
      <c r="AP53" s="327">
        <v>70166</v>
      </c>
      <c r="AQ53" s="328">
        <v>1.4</v>
      </c>
      <c r="AR53" s="329">
        <v>-17.5</v>
      </c>
    </row>
    <row r="54" spans="1:44" x14ac:dyDescent="0.15">
      <c r="A54" s="259"/>
      <c r="AK54" s="330"/>
      <c r="AL54" s="331" t="s">
        <v>553</v>
      </c>
      <c r="AM54" s="332">
        <v>2755662</v>
      </c>
      <c r="AN54" s="333">
        <v>53116</v>
      </c>
      <c r="AO54" s="334">
        <v>-1</v>
      </c>
      <c r="AP54" s="335">
        <v>36115</v>
      </c>
      <c r="AQ54" s="336">
        <v>-6.2</v>
      </c>
      <c r="AR54" s="337">
        <v>5.2</v>
      </c>
    </row>
    <row r="55" spans="1:44" x14ac:dyDescent="0.15">
      <c r="A55" s="259"/>
      <c r="AK55" s="315" t="s">
        <v>555</v>
      </c>
      <c r="AL55" s="316"/>
      <c r="AM55" s="324">
        <v>4972232</v>
      </c>
      <c r="AN55" s="325">
        <v>97049</v>
      </c>
      <c r="AO55" s="326">
        <v>34</v>
      </c>
      <c r="AP55" s="327">
        <v>70329</v>
      </c>
      <c r="AQ55" s="328">
        <v>0.2</v>
      </c>
      <c r="AR55" s="329">
        <v>33.799999999999997</v>
      </c>
    </row>
    <row r="56" spans="1:44" x14ac:dyDescent="0.15">
      <c r="A56" s="259"/>
      <c r="AK56" s="330"/>
      <c r="AL56" s="331" t="s">
        <v>553</v>
      </c>
      <c r="AM56" s="332">
        <v>3104549</v>
      </c>
      <c r="AN56" s="333">
        <v>60595</v>
      </c>
      <c r="AO56" s="334">
        <v>14.1</v>
      </c>
      <c r="AP56" s="335">
        <v>39403</v>
      </c>
      <c r="AQ56" s="336">
        <v>9.1</v>
      </c>
      <c r="AR56" s="337">
        <v>5</v>
      </c>
    </row>
    <row r="57" spans="1:44" x14ac:dyDescent="0.15">
      <c r="A57" s="259"/>
      <c r="AK57" s="315" t="s">
        <v>556</v>
      </c>
      <c r="AL57" s="316"/>
      <c r="AM57" s="324">
        <v>4183232</v>
      </c>
      <c r="AN57" s="325">
        <v>83004</v>
      </c>
      <c r="AO57" s="326">
        <v>-14.5</v>
      </c>
      <c r="AP57" s="327">
        <v>71871</v>
      </c>
      <c r="AQ57" s="328">
        <v>2.2000000000000002</v>
      </c>
      <c r="AR57" s="329">
        <v>-16.7</v>
      </c>
    </row>
    <row r="58" spans="1:44" x14ac:dyDescent="0.15">
      <c r="A58" s="259"/>
      <c r="AK58" s="330"/>
      <c r="AL58" s="331" t="s">
        <v>553</v>
      </c>
      <c r="AM58" s="332">
        <v>2644407</v>
      </c>
      <c r="AN58" s="333">
        <v>52470</v>
      </c>
      <c r="AO58" s="334">
        <v>-13.4</v>
      </c>
      <c r="AP58" s="335">
        <v>38232</v>
      </c>
      <c r="AQ58" s="336">
        <v>-3</v>
      </c>
      <c r="AR58" s="337">
        <v>-10.4</v>
      </c>
    </row>
    <row r="59" spans="1:44" x14ac:dyDescent="0.15">
      <c r="A59" s="259"/>
      <c r="AK59" s="315" t="s">
        <v>557</v>
      </c>
      <c r="AL59" s="316"/>
      <c r="AM59" s="324">
        <v>5036955</v>
      </c>
      <c r="AN59" s="325">
        <v>101640</v>
      </c>
      <c r="AO59" s="326">
        <v>22.5</v>
      </c>
      <c r="AP59" s="327">
        <v>71807</v>
      </c>
      <c r="AQ59" s="328">
        <v>-0.1</v>
      </c>
      <c r="AR59" s="329">
        <v>22.6</v>
      </c>
    </row>
    <row r="60" spans="1:44" x14ac:dyDescent="0.15">
      <c r="A60" s="259"/>
      <c r="AK60" s="330"/>
      <c r="AL60" s="331" t="s">
        <v>553</v>
      </c>
      <c r="AM60" s="332">
        <v>3157431</v>
      </c>
      <c r="AN60" s="333">
        <v>63713</v>
      </c>
      <c r="AO60" s="334">
        <v>21.4</v>
      </c>
      <c r="AP60" s="335">
        <v>37333</v>
      </c>
      <c r="AQ60" s="336">
        <v>-2.4</v>
      </c>
      <c r="AR60" s="337">
        <v>23.8</v>
      </c>
    </row>
    <row r="61" spans="1:44" x14ac:dyDescent="0.15">
      <c r="A61" s="259"/>
      <c r="AK61" s="315" t="s">
        <v>558</v>
      </c>
      <c r="AL61" s="338"/>
      <c r="AM61" s="324">
        <v>4497968</v>
      </c>
      <c r="AN61" s="325">
        <v>88101</v>
      </c>
      <c r="AO61" s="326">
        <v>-1.6</v>
      </c>
      <c r="AP61" s="327">
        <v>70672</v>
      </c>
      <c r="AQ61" s="339">
        <v>0.3</v>
      </c>
      <c r="AR61" s="329">
        <v>-1.9</v>
      </c>
    </row>
    <row r="62" spans="1:44" x14ac:dyDescent="0.15">
      <c r="A62" s="259"/>
      <c r="AK62" s="330"/>
      <c r="AL62" s="331" t="s">
        <v>553</v>
      </c>
      <c r="AM62" s="332">
        <v>2896393</v>
      </c>
      <c r="AN62" s="333">
        <v>56710</v>
      </c>
      <c r="AO62" s="334">
        <v>-2.5</v>
      </c>
      <c r="AP62" s="335">
        <v>37920</v>
      </c>
      <c r="AQ62" s="336">
        <v>0.1</v>
      </c>
      <c r="AR62" s="337">
        <v>-2.6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2bjSbaKEwRF9+rsr0LDITY+Mi7W+rhMnd+kR9TbhU4olVss88Gc+jpRrYg4rKJEFs0OqCClq78pMM+Sqo952Q==" saltValue="X6/uhQLv+f9ReRr0pRnr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560</v>
      </c>
    </row>
    <row r="121" spans="125:125" ht="13.5" hidden="1" customHeight="1" x14ac:dyDescent="0.15">
      <c r="DU121" s="253"/>
    </row>
  </sheetData>
  <sheetProtection algorithmName="SHA-512" hashValue="J7HxpXkhF3kyUvgAluaB1Pcvypsw+AOm+M+d4ikreL8ATM4+SzY5s47hOSrzDePnrUVF48P1VgI5qSZK8wNOrg==" saltValue="LgXzpzXcsrr/1smHnuI0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561</v>
      </c>
    </row>
  </sheetData>
  <sheetProtection algorithmName="SHA-512" hashValue="e8g3+NiQND449U4s3QPR8VROL/t/h/BDSsg+Pm+D4dOln0IOqp+cTreRjv1WysfS3bK4wo3oRZ3ickVHT2cWwg==" saltValue="3JWT/aDDKUx74ErKPR8i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26" t="s">
        <v>3</v>
      </c>
      <c r="D47" s="1126"/>
      <c r="E47" s="1127"/>
      <c r="F47" s="11">
        <v>14.16</v>
      </c>
      <c r="G47" s="12">
        <v>13.97</v>
      </c>
      <c r="H47" s="12">
        <v>13.13</v>
      </c>
      <c r="I47" s="12">
        <v>12.78</v>
      </c>
      <c r="J47" s="13">
        <v>13.65</v>
      </c>
    </row>
    <row r="48" spans="2:10" ht="57.75" customHeight="1" x14ac:dyDescent="0.15">
      <c r="B48" s="14"/>
      <c r="C48" s="1128" t="s">
        <v>4</v>
      </c>
      <c r="D48" s="1128"/>
      <c r="E48" s="1129"/>
      <c r="F48" s="15">
        <v>3.01</v>
      </c>
      <c r="G48" s="16">
        <v>2.52</v>
      </c>
      <c r="H48" s="16">
        <v>3.19</v>
      </c>
      <c r="I48" s="16">
        <v>5.8</v>
      </c>
      <c r="J48" s="17">
        <v>4.8499999999999996</v>
      </c>
    </row>
    <row r="49" spans="2:10" ht="57.75" customHeight="1" thickBot="1" x14ac:dyDescent="0.2">
      <c r="B49" s="18"/>
      <c r="C49" s="1130" t="s">
        <v>5</v>
      </c>
      <c r="D49" s="1130"/>
      <c r="E49" s="1131"/>
      <c r="F49" s="19" t="s">
        <v>567</v>
      </c>
      <c r="G49" s="20">
        <v>2.52</v>
      </c>
      <c r="H49" s="20">
        <v>3.68</v>
      </c>
      <c r="I49" s="20">
        <v>7.14</v>
      </c>
      <c r="J49" s="21">
        <v>3.03</v>
      </c>
    </row>
    <row r="50" spans="2:10" x14ac:dyDescent="0.15"/>
  </sheetData>
  <sheetProtection algorithmName="SHA-512" hashValue="sddMA5bLH9n0nZOyEKgfC8216bxjSmGa9nLPV2trEpJR6XF8OStNVMM30joSIEA9YAKD5+JWcCmBGDbYa6PMfw==" saltValue="UQz7RPC6+p5ebed53vew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36" t="s">
        <v>568</v>
      </c>
      <c r="D34" s="1136"/>
      <c r="E34" s="1137"/>
      <c r="F34" s="32">
        <v>13.76</v>
      </c>
      <c r="G34" s="33">
        <v>13.91</v>
      </c>
      <c r="H34" s="33">
        <v>17.86</v>
      </c>
      <c r="I34" s="33">
        <v>17.559999999999999</v>
      </c>
      <c r="J34" s="34">
        <v>14.59</v>
      </c>
      <c r="K34" s="22"/>
      <c r="L34" s="22"/>
      <c r="M34" s="22"/>
      <c r="N34" s="22"/>
      <c r="O34" s="22"/>
      <c r="P34" s="22"/>
    </row>
    <row r="35" spans="1:16" ht="39" customHeight="1" x14ac:dyDescent="0.15">
      <c r="A35" s="22"/>
      <c r="B35" s="35"/>
      <c r="C35" s="1132" t="s">
        <v>569</v>
      </c>
      <c r="D35" s="1132"/>
      <c r="E35" s="1133"/>
      <c r="F35" s="36">
        <v>5.82</v>
      </c>
      <c r="G35" s="37">
        <v>5.92</v>
      </c>
      <c r="H35" s="37">
        <v>6.09</v>
      </c>
      <c r="I35" s="37">
        <v>6.24</v>
      </c>
      <c r="J35" s="38">
        <v>6.48</v>
      </c>
      <c r="K35" s="22"/>
      <c r="L35" s="22"/>
      <c r="M35" s="22"/>
      <c r="N35" s="22"/>
      <c r="O35" s="22"/>
      <c r="P35" s="22"/>
    </row>
    <row r="36" spans="1:16" ht="39" customHeight="1" x14ac:dyDescent="0.15">
      <c r="A36" s="22"/>
      <c r="B36" s="35"/>
      <c r="C36" s="1132" t="s">
        <v>570</v>
      </c>
      <c r="D36" s="1132"/>
      <c r="E36" s="1133"/>
      <c r="F36" s="36">
        <v>2.98</v>
      </c>
      <c r="G36" s="37">
        <v>2.5099999999999998</v>
      </c>
      <c r="H36" s="37">
        <v>3.18</v>
      </c>
      <c r="I36" s="37">
        <v>5.79</v>
      </c>
      <c r="J36" s="38">
        <v>4.84</v>
      </c>
      <c r="K36" s="22"/>
      <c r="L36" s="22"/>
      <c r="M36" s="22"/>
      <c r="N36" s="22"/>
      <c r="O36" s="22"/>
      <c r="P36" s="22"/>
    </row>
    <row r="37" spans="1:16" ht="39" customHeight="1" x14ac:dyDescent="0.15">
      <c r="A37" s="22"/>
      <c r="B37" s="35"/>
      <c r="C37" s="1132" t="s">
        <v>571</v>
      </c>
      <c r="D37" s="1132"/>
      <c r="E37" s="1133"/>
      <c r="F37" s="36" t="s">
        <v>520</v>
      </c>
      <c r="G37" s="37">
        <v>0.78</v>
      </c>
      <c r="H37" s="37">
        <v>0.98</v>
      </c>
      <c r="I37" s="37">
        <v>1.19</v>
      </c>
      <c r="J37" s="38">
        <v>1.1599999999999999</v>
      </c>
      <c r="K37" s="22"/>
      <c r="L37" s="22"/>
      <c r="M37" s="22"/>
      <c r="N37" s="22"/>
      <c r="O37" s="22"/>
      <c r="P37" s="22"/>
    </row>
    <row r="38" spans="1:16" ht="39" customHeight="1" x14ac:dyDescent="0.15">
      <c r="A38" s="22"/>
      <c r="B38" s="35"/>
      <c r="C38" s="1132" t="s">
        <v>572</v>
      </c>
      <c r="D38" s="1132"/>
      <c r="E38" s="1133"/>
      <c r="F38" s="36">
        <v>0.7</v>
      </c>
      <c r="G38" s="37">
        <v>0.4</v>
      </c>
      <c r="H38" s="37">
        <v>0.39</v>
      </c>
      <c r="I38" s="37">
        <v>0.64</v>
      </c>
      <c r="J38" s="38">
        <v>0.55000000000000004</v>
      </c>
      <c r="K38" s="22"/>
      <c r="L38" s="22"/>
      <c r="M38" s="22"/>
      <c r="N38" s="22"/>
      <c r="O38" s="22"/>
      <c r="P38" s="22"/>
    </row>
    <row r="39" spans="1:16" ht="39" customHeight="1" x14ac:dyDescent="0.15">
      <c r="A39" s="22"/>
      <c r="B39" s="35"/>
      <c r="C39" s="1132" t="s">
        <v>573</v>
      </c>
      <c r="D39" s="1132"/>
      <c r="E39" s="1133"/>
      <c r="F39" s="36">
        <v>0.01</v>
      </c>
      <c r="G39" s="37">
        <v>0</v>
      </c>
      <c r="H39" s="37">
        <v>0.01</v>
      </c>
      <c r="I39" s="37">
        <v>0.3</v>
      </c>
      <c r="J39" s="38">
        <v>0.1</v>
      </c>
      <c r="K39" s="22"/>
      <c r="L39" s="22"/>
      <c r="M39" s="22"/>
      <c r="N39" s="22"/>
      <c r="O39" s="22"/>
      <c r="P39" s="22"/>
    </row>
    <row r="40" spans="1:16" ht="39" customHeight="1" x14ac:dyDescent="0.15">
      <c r="A40" s="22"/>
      <c r="B40" s="35"/>
      <c r="C40" s="1132" t="s">
        <v>574</v>
      </c>
      <c r="D40" s="1132"/>
      <c r="E40" s="1133"/>
      <c r="F40" s="36">
        <v>0.05</v>
      </c>
      <c r="G40" s="37">
        <v>0.06</v>
      </c>
      <c r="H40" s="37">
        <v>0.06</v>
      </c>
      <c r="I40" s="37">
        <v>0.06</v>
      </c>
      <c r="J40" s="38">
        <v>0.06</v>
      </c>
      <c r="K40" s="22"/>
      <c r="L40" s="22"/>
      <c r="M40" s="22"/>
      <c r="N40" s="22"/>
      <c r="O40" s="22"/>
      <c r="P40" s="22"/>
    </row>
    <row r="41" spans="1:16" ht="39" customHeight="1" x14ac:dyDescent="0.15">
      <c r="A41" s="22"/>
      <c r="B41" s="35"/>
      <c r="C41" s="1132" t="s">
        <v>575</v>
      </c>
      <c r="D41" s="1132"/>
      <c r="E41" s="1133"/>
      <c r="F41" s="36">
        <v>0.02</v>
      </c>
      <c r="G41" s="37">
        <v>0</v>
      </c>
      <c r="H41" s="37">
        <v>0</v>
      </c>
      <c r="I41" s="37">
        <v>0.06</v>
      </c>
      <c r="J41" s="38">
        <v>0.05</v>
      </c>
      <c r="K41" s="22"/>
      <c r="L41" s="22"/>
      <c r="M41" s="22"/>
      <c r="N41" s="22"/>
      <c r="O41" s="22"/>
      <c r="P41" s="22"/>
    </row>
    <row r="42" spans="1:16" ht="39" customHeight="1" x14ac:dyDescent="0.15">
      <c r="A42" s="22"/>
      <c r="B42" s="39"/>
      <c r="C42" s="1132" t="s">
        <v>576</v>
      </c>
      <c r="D42" s="1132"/>
      <c r="E42" s="1133"/>
      <c r="F42" s="36" t="s">
        <v>520</v>
      </c>
      <c r="G42" s="37" t="s">
        <v>520</v>
      </c>
      <c r="H42" s="37" t="s">
        <v>520</v>
      </c>
      <c r="I42" s="37" t="s">
        <v>520</v>
      </c>
      <c r="J42" s="38" t="s">
        <v>520</v>
      </c>
      <c r="K42" s="22"/>
      <c r="L42" s="22"/>
      <c r="M42" s="22"/>
      <c r="N42" s="22"/>
      <c r="O42" s="22"/>
      <c r="P42" s="22"/>
    </row>
    <row r="43" spans="1:16" ht="39" customHeight="1" thickBot="1" x14ac:dyDescent="0.2">
      <c r="A43" s="22"/>
      <c r="B43" s="40"/>
      <c r="C43" s="1134" t="s">
        <v>577</v>
      </c>
      <c r="D43" s="1134"/>
      <c r="E43" s="1135"/>
      <c r="F43" s="41">
        <v>1.05</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l9iJFSMIAs65nGu8Orc10NolPqiX/IA7X1tVlsNClLjH1zUMbP7/KM0elehXtJLAuadHGcYDj4RKDXaUo8dTQ==" saltValue="A02NKW0IWcmbfki8MZx3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5317</v>
      </c>
      <c r="L45" s="58">
        <v>5417</v>
      </c>
      <c r="M45" s="58">
        <v>5565</v>
      </c>
      <c r="N45" s="58">
        <v>5449</v>
      </c>
      <c r="O45" s="59">
        <v>5629</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520</v>
      </c>
      <c r="L46" s="62" t="s">
        <v>520</v>
      </c>
      <c r="M46" s="62" t="s">
        <v>520</v>
      </c>
      <c r="N46" s="62" t="s">
        <v>520</v>
      </c>
      <c r="O46" s="63" t="s">
        <v>520</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520</v>
      </c>
      <c r="L47" s="62" t="s">
        <v>520</v>
      </c>
      <c r="M47" s="62" t="s">
        <v>520</v>
      </c>
      <c r="N47" s="62" t="s">
        <v>520</v>
      </c>
      <c r="O47" s="63" t="s">
        <v>520</v>
      </c>
      <c r="P47" s="46"/>
      <c r="Q47" s="46"/>
      <c r="R47" s="46"/>
      <c r="S47" s="46"/>
      <c r="T47" s="46"/>
      <c r="U47" s="46"/>
    </row>
    <row r="48" spans="1:21" ht="30.75" customHeight="1" x14ac:dyDescent="0.15">
      <c r="A48" s="46"/>
      <c r="B48" s="1163"/>
      <c r="C48" s="1164"/>
      <c r="D48" s="60"/>
      <c r="E48" s="1140" t="s">
        <v>15</v>
      </c>
      <c r="F48" s="1140"/>
      <c r="G48" s="1140"/>
      <c r="H48" s="1140"/>
      <c r="I48" s="1140"/>
      <c r="J48" s="1141"/>
      <c r="K48" s="61">
        <v>1328</v>
      </c>
      <c r="L48" s="62">
        <v>1206</v>
      </c>
      <c r="M48" s="62">
        <v>1023</v>
      </c>
      <c r="N48" s="62">
        <v>1017</v>
      </c>
      <c r="O48" s="63">
        <v>1122</v>
      </c>
      <c r="P48" s="46"/>
      <c r="Q48" s="46"/>
      <c r="R48" s="46"/>
      <c r="S48" s="46"/>
      <c r="T48" s="46"/>
      <c r="U48" s="46"/>
    </row>
    <row r="49" spans="1:21" ht="30.75" customHeight="1" x14ac:dyDescent="0.15">
      <c r="A49" s="46"/>
      <c r="B49" s="1163"/>
      <c r="C49" s="1164"/>
      <c r="D49" s="60"/>
      <c r="E49" s="1140" t="s">
        <v>16</v>
      </c>
      <c r="F49" s="1140"/>
      <c r="G49" s="1140"/>
      <c r="H49" s="1140"/>
      <c r="I49" s="1140"/>
      <c r="J49" s="1141"/>
      <c r="K49" s="61">
        <v>5</v>
      </c>
      <c r="L49" s="62">
        <v>4</v>
      </c>
      <c r="M49" s="62">
        <v>3</v>
      </c>
      <c r="N49" s="62">
        <v>3</v>
      </c>
      <c r="O49" s="63" t="s">
        <v>520</v>
      </c>
      <c r="P49" s="46"/>
      <c r="Q49" s="46"/>
      <c r="R49" s="46"/>
      <c r="S49" s="46"/>
      <c r="T49" s="46"/>
      <c r="U49" s="46"/>
    </row>
    <row r="50" spans="1:21" ht="30.75" customHeight="1" x14ac:dyDescent="0.15">
      <c r="A50" s="46"/>
      <c r="B50" s="1163"/>
      <c r="C50" s="1164"/>
      <c r="D50" s="60"/>
      <c r="E50" s="1140" t="s">
        <v>17</v>
      </c>
      <c r="F50" s="1140"/>
      <c r="G50" s="1140"/>
      <c r="H50" s="1140"/>
      <c r="I50" s="1140"/>
      <c r="J50" s="1141"/>
      <c r="K50" s="61">
        <v>43</v>
      </c>
      <c r="L50" s="62">
        <v>41</v>
      </c>
      <c r="M50" s="62">
        <v>31</v>
      </c>
      <c r="N50" s="62">
        <v>23</v>
      </c>
      <c r="O50" s="63">
        <v>19</v>
      </c>
      <c r="P50" s="46"/>
      <c r="Q50" s="46"/>
      <c r="R50" s="46"/>
      <c r="S50" s="46"/>
      <c r="T50" s="46"/>
      <c r="U50" s="46"/>
    </row>
    <row r="51" spans="1:21" ht="30.75" customHeight="1" x14ac:dyDescent="0.15">
      <c r="A51" s="46"/>
      <c r="B51" s="1165"/>
      <c r="C51" s="1166"/>
      <c r="D51" s="64"/>
      <c r="E51" s="1140" t="s">
        <v>18</v>
      </c>
      <c r="F51" s="1140"/>
      <c r="G51" s="1140"/>
      <c r="H51" s="1140"/>
      <c r="I51" s="1140"/>
      <c r="J51" s="1141"/>
      <c r="K51" s="61">
        <v>0</v>
      </c>
      <c r="L51" s="62">
        <v>0</v>
      </c>
      <c r="M51" s="62">
        <v>0</v>
      </c>
      <c r="N51" s="62">
        <v>0</v>
      </c>
      <c r="O51" s="63">
        <v>1</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5736</v>
      </c>
      <c r="L52" s="62">
        <v>5544</v>
      </c>
      <c r="M52" s="62">
        <v>5506</v>
      </c>
      <c r="N52" s="62">
        <v>5329</v>
      </c>
      <c r="O52" s="63">
        <v>5404</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957</v>
      </c>
      <c r="L53" s="67">
        <v>1124</v>
      </c>
      <c r="M53" s="67">
        <v>1116</v>
      </c>
      <c r="N53" s="67">
        <v>1163</v>
      </c>
      <c r="O53" s="68">
        <v>1367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B9FaibXcxHcuE+MoFvwEdLd0Tj+SHAcPMCKuA85GGeyCGeA6/gHuP1eqH9CptsUzlOOiCqSlqT24U5z9++CQ==" saltValue="UdwMLR/38oOE2BvdeTA3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562</v>
      </c>
      <c r="J40" s="101" t="s">
        <v>563</v>
      </c>
      <c r="K40" s="101" t="s">
        <v>564</v>
      </c>
      <c r="L40" s="101" t="s">
        <v>565</v>
      </c>
      <c r="M40" s="102" t="s">
        <v>566</v>
      </c>
    </row>
    <row r="41" spans="2:13" ht="27.75" customHeight="1" x14ac:dyDescent="0.15">
      <c r="B41" s="1181" t="s">
        <v>32</v>
      </c>
      <c r="C41" s="1182"/>
      <c r="D41" s="103"/>
      <c r="E41" s="1183" t="s">
        <v>33</v>
      </c>
      <c r="F41" s="1183"/>
      <c r="G41" s="1183"/>
      <c r="H41" s="1184"/>
      <c r="I41" s="342">
        <v>54483</v>
      </c>
      <c r="J41" s="343">
        <v>52588</v>
      </c>
      <c r="K41" s="343">
        <v>50927</v>
      </c>
      <c r="L41" s="343">
        <v>49168</v>
      </c>
      <c r="M41" s="344">
        <v>47619</v>
      </c>
    </row>
    <row r="42" spans="2:13" ht="27.75" customHeight="1" x14ac:dyDescent="0.15">
      <c r="B42" s="1171"/>
      <c r="C42" s="1172"/>
      <c r="D42" s="104"/>
      <c r="E42" s="1175" t="s">
        <v>34</v>
      </c>
      <c r="F42" s="1175"/>
      <c r="G42" s="1175"/>
      <c r="H42" s="1176"/>
      <c r="I42" s="345">
        <v>142</v>
      </c>
      <c r="J42" s="346">
        <v>106</v>
      </c>
      <c r="K42" s="346">
        <v>79</v>
      </c>
      <c r="L42" s="346">
        <v>58</v>
      </c>
      <c r="M42" s="347">
        <v>40</v>
      </c>
    </row>
    <row r="43" spans="2:13" ht="27.75" customHeight="1" x14ac:dyDescent="0.15">
      <c r="B43" s="1171"/>
      <c r="C43" s="1172"/>
      <c r="D43" s="104"/>
      <c r="E43" s="1175" t="s">
        <v>35</v>
      </c>
      <c r="F43" s="1175"/>
      <c r="G43" s="1175"/>
      <c r="H43" s="1176"/>
      <c r="I43" s="345">
        <v>15296</v>
      </c>
      <c r="J43" s="346">
        <v>15605</v>
      </c>
      <c r="K43" s="346">
        <v>15601</v>
      </c>
      <c r="L43" s="346">
        <v>15047</v>
      </c>
      <c r="M43" s="347">
        <v>14547</v>
      </c>
    </row>
    <row r="44" spans="2:13" ht="27.75" customHeight="1" x14ac:dyDescent="0.15">
      <c r="B44" s="1171"/>
      <c r="C44" s="1172"/>
      <c r="D44" s="104"/>
      <c r="E44" s="1175" t="s">
        <v>36</v>
      </c>
      <c r="F44" s="1175"/>
      <c r="G44" s="1175"/>
      <c r="H44" s="1176"/>
      <c r="I44" s="345">
        <v>10</v>
      </c>
      <c r="J44" s="346">
        <v>6</v>
      </c>
      <c r="K44" s="346">
        <v>3</v>
      </c>
      <c r="L44" s="346" t="s">
        <v>520</v>
      </c>
      <c r="M44" s="347" t="s">
        <v>520</v>
      </c>
    </row>
    <row r="45" spans="2:13" ht="27.75" customHeight="1" x14ac:dyDescent="0.15">
      <c r="B45" s="1171"/>
      <c r="C45" s="1172"/>
      <c r="D45" s="104"/>
      <c r="E45" s="1175" t="s">
        <v>37</v>
      </c>
      <c r="F45" s="1175"/>
      <c r="G45" s="1175"/>
      <c r="H45" s="1176"/>
      <c r="I45" s="345">
        <v>5275</v>
      </c>
      <c r="J45" s="346">
        <v>5186</v>
      </c>
      <c r="K45" s="346">
        <v>5032</v>
      </c>
      <c r="L45" s="346">
        <v>4971</v>
      </c>
      <c r="M45" s="347">
        <v>4849</v>
      </c>
    </row>
    <row r="46" spans="2:13" ht="27.75" customHeight="1" x14ac:dyDescent="0.15">
      <c r="B46" s="1171"/>
      <c r="C46" s="1172"/>
      <c r="D46" s="105"/>
      <c r="E46" s="1175" t="s">
        <v>38</v>
      </c>
      <c r="F46" s="1175"/>
      <c r="G46" s="1175"/>
      <c r="H46" s="1176"/>
      <c r="I46" s="345">
        <v>5</v>
      </c>
      <c r="J46" s="346">
        <v>4</v>
      </c>
      <c r="K46" s="346">
        <v>0</v>
      </c>
      <c r="L46" s="346">
        <v>1</v>
      </c>
      <c r="M46" s="347">
        <v>2</v>
      </c>
    </row>
    <row r="47" spans="2:13" ht="27.75" customHeight="1" x14ac:dyDescent="0.15">
      <c r="B47" s="1171"/>
      <c r="C47" s="1172"/>
      <c r="D47" s="106"/>
      <c r="E47" s="1185" t="s">
        <v>39</v>
      </c>
      <c r="F47" s="1186"/>
      <c r="G47" s="1186"/>
      <c r="H47" s="1187"/>
      <c r="I47" s="345" t="s">
        <v>520</v>
      </c>
      <c r="J47" s="346" t="s">
        <v>520</v>
      </c>
      <c r="K47" s="346" t="s">
        <v>520</v>
      </c>
      <c r="L47" s="346" t="s">
        <v>520</v>
      </c>
      <c r="M47" s="347" t="s">
        <v>520</v>
      </c>
    </row>
    <row r="48" spans="2:13" ht="27.75" customHeight="1" x14ac:dyDescent="0.15">
      <c r="B48" s="1171"/>
      <c r="C48" s="1172"/>
      <c r="D48" s="104"/>
      <c r="E48" s="1175" t="s">
        <v>40</v>
      </c>
      <c r="F48" s="1175"/>
      <c r="G48" s="1175"/>
      <c r="H48" s="1176"/>
      <c r="I48" s="345" t="s">
        <v>520</v>
      </c>
      <c r="J48" s="346" t="s">
        <v>520</v>
      </c>
      <c r="K48" s="346" t="s">
        <v>520</v>
      </c>
      <c r="L48" s="346" t="s">
        <v>520</v>
      </c>
      <c r="M48" s="347" t="s">
        <v>520</v>
      </c>
    </row>
    <row r="49" spans="2:13" ht="27.75" customHeight="1" x14ac:dyDescent="0.15">
      <c r="B49" s="1173"/>
      <c r="C49" s="1174"/>
      <c r="D49" s="104"/>
      <c r="E49" s="1175" t="s">
        <v>41</v>
      </c>
      <c r="F49" s="1175"/>
      <c r="G49" s="1175"/>
      <c r="H49" s="1176"/>
      <c r="I49" s="345" t="s">
        <v>520</v>
      </c>
      <c r="J49" s="346" t="s">
        <v>520</v>
      </c>
      <c r="K49" s="346" t="s">
        <v>520</v>
      </c>
      <c r="L49" s="346" t="s">
        <v>520</v>
      </c>
      <c r="M49" s="347" t="s">
        <v>520</v>
      </c>
    </row>
    <row r="50" spans="2:13" ht="27.75" customHeight="1" x14ac:dyDescent="0.15">
      <c r="B50" s="1169" t="s">
        <v>42</v>
      </c>
      <c r="C50" s="1170"/>
      <c r="D50" s="107"/>
      <c r="E50" s="1175" t="s">
        <v>43</v>
      </c>
      <c r="F50" s="1175"/>
      <c r="G50" s="1175"/>
      <c r="H50" s="1176"/>
      <c r="I50" s="345">
        <v>12062</v>
      </c>
      <c r="J50" s="346">
        <v>12029</v>
      </c>
      <c r="K50" s="346">
        <v>12458</v>
      </c>
      <c r="L50" s="346">
        <v>13420</v>
      </c>
      <c r="M50" s="347">
        <v>14035</v>
      </c>
    </row>
    <row r="51" spans="2:13" ht="27.75" customHeight="1" x14ac:dyDescent="0.15">
      <c r="B51" s="1171"/>
      <c r="C51" s="1172"/>
      <c r="D51" s="104"/>
      <c r="E51" s="1175" t="s">
        <v>44</v>
      </c>
      <c r="F51" s="1175"/>
      <c r="G51" s="1175"/>
      <c r="H51" s="1176"/>
      <c r="I51" s="345">
        <v>4121</v>
      </c>
      <c r="J51" s="346">
        <v>4150</v>
      </c>
      <c r="K51" s="346">
        <v>4127</v>
      </c>
      <c r="L51" s="346">
        <v>3995</v>
      </c>
      <c r="M51" s="347">
        <v>3526</v>
      </c>
    </row>
    <row r="52" spans="2:13" ht="27.75" customHeight="1" x14ac:dyDescent="0.15">
      <c r="B52" s="1173"/>
      <c r="C52" s="1174"/>
      <c r="D52" s="104"/>
      <c r="E52" s="1175" t="s">
        <v>45</v>
      </c>
      <c r="F52" s="1175"/>
      <c r="G52" s="1175"/>
      <c r="H52" s="1176"/>
      <c r="I52" s="345">
        <v>50348</v>
      </c>
      <c r="J52" s="346">
        <v>48705</v>
      </c>
      <c r="K52" s="346">
        <v>47636</v>
      </c>
      <c r="L52" s="346">
        <v>46512</v>
      </c>
      <c r="M52" s="347">
        <v>45577</v>
      </c>
    </row>
    <row r="53" spans="2:13" ht="27.75" customHeight="1" thickBot="1" x14ac:dyDescent="0.2">
      <c r="B53" s="1177" t="s">
        <v>46</v>
      </c>
      <c r="C53" s="1178"/>
      <c r="D53" s="108"/>
      <c r="E53" s="1179" t="s">
        <v>47</v>
      </c>
      <c r="F53" s="1179"/>
      <c r="G53" s="1179"/>
      <c r="H53" s="1180"/>
      <c r="I53" s="348">
        <v>8681</v>
      </c>
      <c r="J53" s="349">
        <v>8610</v>
      </c>
      <c r="K53" s="349">
        <v>7422</v>
      </c>
      <c r="L53" s="349">
        <v>5317</v>
      </c>
      <c r="M53" s="350">
        <v>3919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37d7P4y2O7c1hFAJJuWOJB+X8+4NTwulo8fpbPwg1q/2D/7uPhYSv0YELwD30rCM0h7Pfm+tisdnlVylk6JzDA==" saltValue="0NQnRlGZoQYCsbQrmMLe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564</v>
      </c>
      <c r="G54" s="117" t="s">
        <v>565</v>
      </c>
      <c r="H54" s="118" t="s">
        <v>566</v>
      </c>
    </row>
    <row r="55" spans="2:8" ht="52.5" customHeight="1" x14ac:dyDescent="0.15">
      <c r="B55" s="119"/>
      <c r="C55" s="1196" t="s">
        <v>50</v>
      </c>
      <c r="D55" s="1196"/>
      <c r="E55" s="1197"/>
      <c r="F55" s="120">
        <v>2885</v>
      </c>
      <c r="G55" s="120">
        <v>2888</v>
      </c>
      <c r="H55" s="121">
        <v>3011</v>
      </c>
    </row>
    <row r="56" spans="2:8" ht="52.5" customHeight="1" x14ac:dyDescent="0.15">
      <c r="B56" s="122"/>
      <c r="C56" s="1198" t="s">
        <v>51</v>
      </c>
      <c r="D56" s="1198"/>
      <c r="E56" s="1199"/>
      <c r="F56" s="123" t="s">
        <v>520</v>
      </c>
      <c r="G56" s="123">
        <v>360</v>
      </c>
      <c r="H56" s="124">
        <v>360</v>
      </c>
    </row>
    <row r="57" spans="2:8" ht="53.25" customHeight="1" x14ac:dyDescent="0.15">
      <c r="B57" s="122"/>
      <c r="C57" s="1200" t="s">
        <v>52</v>
      </c>
      <c r="D57" s="1200"/>
      <c r="E57" s="1201"/>
      <c r="F57" s="125">
        <v>12608</v>
      </c>
      <c r="G57" s="125">
        <v>13151</v>
      </c>
      <c r="H57" s="126">
        <v>13603</v>
      </c>
    </row>
    <row r="58" spans="2:8" ht="45.75" customHeight="1" x14ac:dyDescent="0.15">
      <c r="B58" s="127"/>
      <c r="C58" s="1188" t="s">
        <v>612</v>
      </c>
      <c r="D58" s="1189"/>
      <c r="E58" s="1190"/>
      <c r="F58" s="128">
        <v>3971</v>
      </c>
      <c r="G58" s="128">
        <v>3971</v>
      </c>
      <c r="H58" s="129">
        <v>3971</v>
      </c>
    </row>
    <row r="59" spans="2:8" ht="45.75" customHeight="1" x14ac:dyDescent="0.15">
      <c r="B59" s="127"/>
      <c r="C59" s="1188" t="s">
        <v>613</v>
      </c>
      <c r="D59" s="1189"/>
      <c r="E59" s="1190"/>
      <c r="F59" s="128">
        <v>2039</v>
      </c>
      <c r="G59" s="128">
        <v>2318</v>
      </c>
      <c r="H59" s="129">
        <v>2594</v>
      </c>
    </row>
    <row r="60" spans="2:8" ht="45.75" customHeight="1" x14ac:dyDescent="0.15">
      <c r="B60" s="127"/>
      <c r="C60" s="1188" t="s">
        <v>614</v>
      </c>
      <c r="D60" s="1189"/>
      <c r="E60" s="1190"/>
      <c r="F60" s="128">
        <v>1273</v>
      </c>
      <c r="G60" s="128">
        <v>1389</v>
      </c>
      <c r="H60" s="129">
        <v>1502</v>
      </c>
    </row>
    <row r="61" spans="2:8" ht="45.75" customHeight="1" x14ac:dyDescent="0.15">
      <c r="B61" s="127"/>
      <c r="C61" s="1188" t="s">
        <v>615</v>
      </c>
      <c r="D61" s="1189"/>
      <c r="E61" s="1190"/>
      <c r="F61" s="128">
        <v>1017</v>
      </c>
      <c r="G61" s="128">
        <v>1023</v>
      </c>
      <c r="H61" s="129">
        <v>1027</v>
      </c>
    </row>
    <row r="62" spans="2:8" ht="45.75" customHeight="1" thickBot="1" x14ac:dyDescent="0.2">
      <c r="B62" s="130"/>
      <c r="C62" s="1191" t="s">
        <v>616</v>
      </c>
      <c r="D62" s="1192"/>
      <c r="E62" s="1193"/>
      <c r="F62" s="131">
        <v>765</v>
      </c>
      <c r="G62" s="131">
        <v>844</v>
      </c>
      <c r="H62" s="132">
        <v>911</v>
      </c>
    </row>
    <row r="63" spans="2:8" ht="52.5" customHeight="1" thickBot="1" x14ac:dyDescent="0.2">
      <c r="B63" s="133"/>
      <c r="C63" s="1194" t="s">
        <v>53</v>
      </c>
      <c r="D63" s="1194"/>
      <c r="E63" s="1195"/>
      <c r="F63" s="134">
        <v>15494</v>
      </c>
      <c r="G63" s="134">
        <v>16399</v>
      </c>
      <c r="H63" s="135">
        <v>16973</v>
      </c>
    </row>
    <row r="64" spans="2:8" x14ac:dyDescent="0.15"/>
  </sheetData>
  <sheetProtection algorithmName="SHA-512" hashValue="MbCsbIGQwhZHAPz5rbI7342P5fEDnRH8KfvLYm0eoaLZh2jS2Srw8+suZEf9GPRPgQtKA+9ciexDI1wBT4S1sA==" saltValue="NLwuKdBpRZkxZUfy5sM4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617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618</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619</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620</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562</v>
      </c>
      <c r="BQ50" s="1226"/>
      <c r="BR50" s="1226"/>
      <c r="BS50" s="1226"/>
      <c r="BT50" s="1226"/>
      <c r="BU50" s="1226"/>
      <c r="BV50" s="1226"/>
      <c r="BW50" s="1226"/>
      <c r="BX50" s="1226" t="s">
        <v>563</v>
      </c>
      <c r="BY50" s="1226"/>
      <c r="BZ50" s="1226"/>
      <c r="CA50" s="1226"/>
      <c r="CB50" s="1226"/>
      <c r="CC50" s="1226"/>
      <c r="CD50" s="1226"/>
      <c r="CE50" s="1226"/>
      <c r="CF50" s="1226" t="s">
        <v>564</v>
      </c>
      <c r="CG50" s="1226"/>
      <c r="CH50" s="1226"/>
      <c r="CI50" s="1226"/>
      <c r="CJ50" s="1226"/>
      <c r="CK50" s="1226"/>
      <c r="CL50" s="1226"/>
      <c r="CM50" s="1226"/>
      <c r="CN50" s="1226" t="s">
        <v>565</v>
      </c>
      <c r="CO50" s="1226"/>
      <c r="CP50" s="1226"/>
      <c r="CQ50" s="1226"/>
      <c r="CR50" s="1226"/>
      <c r="CS50" s="1226"/>
      <c r="CT50" s="1226"/>
      <c r="CU50" s="1226"/>
      <c r="CV50" s="1226" t="s">
        <v>566</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621</v>
      </c>
      <c r="AO51" s="1230"/>
      <c r="AP51" s="1230"/>
      <c r="AQ51" s="1230"/>
      <c r="AR51" s="1230"/>
      <c r="AS51" s="1230"/>
      <c r="AT51" s="1230"/>
      <c r="AU51" s="1230"/>
      <c r="AV51" s="1230"/>
      <c r="AW51" s="1230"/>
      <c r="AX51" s="1230"/>
      <c r="AY51" s="1230"/>
      <c r="AZ51" s="1230"/>
      <c r="BA51" s="1230"/>
      <c r="BB51" s="1230" t="s">
        <v>622</v>
      </c>
      <c r="BC51" s="1230"/>
      <c r="BD51" s="1230"/>
      <c r="BE51" s="1230"/>
      <c r="BF51" s="1230"/>
      <c r="BG51" s="1230"/>
      <c r="BH51" s="1230"/>
      <c r="BI51" s="1230"/>
      <c r="BJ51" s="1230"/>
      <c r="BK51" s="1230"/>
      <c r="BL51" s="1230"/>
      <c r="BM51" s="1230"/>
      <c r="BN51" s="1230"/>
      <c r="BO51" s="1230"/>
      <c r="BP51" s="1231">
        <v>51.9</v>
      </c>
      <c r="BQ51" s="1231"/>
      <c r="BR51" s="1231"/>
      <c r="BS51" s="1231"/>
      <c r="BT51" s="1231"/>
      <c r="BU51" s="1231"/>
      <c r="BV51" s="1231"/>
      <c r="BW51" s="1231"/>
      <c r="BX51" s="1231">
        <v>52.8</v>
      </c>
      <c r="BY51" s="1231"/>
      <c r="BZ51" s="1231"/>
      <c r="CA51" s="1231"/>
      <c r="CB51" s="1231"/>
      <c r="CC51" s="1231"/>
      <c r="CD51" s="1231"/>
      <c r="CE51" s="1231"/>
      <c r="CF51" s="1231">
        <v>44</v>
      </c>
      <c r="CG51" s="1231"/>
      <c r="CH51" s="1231"/>
      <c r="CI51" s="1231"/>
      <c r="CJ51" s="1231"/>
      <c r="CK51" s="1231"/>
      <c r="CL51" s="1231"/>
      <c r="CM51" s="1231"/>
      <c r="CN51" s="1231">
        <v>30.1</v>
      </c>
      <c r="CO51" s="1231"/>
      <c r="CP51" s="1231"/>
      <c r="CQ51" s="1231"/>
      <c r="CR51" s="1231"/>
      <c r="CS51" s="1231"/>
      <c r="CT51" s="1231"/>
      <c r="CU51" s="1231"/>
      <c r="CV51" s="1231">
        <v>23</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623</v>
      </c>
      <c r="BC53" s="1230"/>
      <c r="BD53" s="1230"/>
      <c r="BE53" s="1230"/>
      <c r="BF53" s="1230"/>
      <c r="BG53" s="1230"/>
      <c r="BH53" s="1230"/>
      <c r="BI53" s="1230"/>
      <c r="BJ53" s="1230"/>
      <c r="BK53" s="1230"/>
      <c r="BL53" s="1230"/>
      <c r="BM53" s="1230"/>
      <c r="BN53" s="1230"/>
      <c r="BO53" s="1230"/>
      <c r="BP53" s="1231">
        <v>60.6</v>
      </c>
      <c r="BQ53" s="1231"/>
      <c r="BR53" s="1231"/>
      <c r="BS53" s="1231"/>
      <c r="BT53" s="1231"/>
      <c r="BU53" s="1231"/>
      <c r="BV53" s="1231"/>
      <c r="BW53" s="1231"/>
      <c r="BX53" s="1231">
        <v>62</v>
      </c>
      <c r="BY53" s="1231"/>
      <c r="BZ53" s="1231"/>
      <c r="CA53" s="1231"/>
      <c r="CB53" s="1231"/>
      <c r="CC53" s="1231"/>
      <c r="CD53" s="1231"/>
      <c r="CE53" s="1231"/>
      <c r="CF53" s="1231">
        <v>63.1</v>
      </c>
      <c r="CG53" s="1231"/>
      <c r="CH53" s="1231"/>
      <c r="CI53" s="1231"/>
      <c r="CJ53" s="1231"/>
      <c r="CK53" s="1231"/>
      <c r="CL53" s="1231"/>
      <c r="CM53" s="1231"/>
      <c r="CN53" s="1231">
        <v>63.9</v>
      </c>
      <c r="CO53" s="1231"/>
      <c r="CP53" s="1231"/>
      <c r="CQ53" s="1231"/>
      <c r="CR53" s="1231"/>
      <c r="CS53" s="1231"/>
      <c r="CT53" s="1231"/>
      <c r="CU53" s="1231"/>
      <c r="CV53" s="1231">
        <v>65.099999999999994</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624</v>
      </c>
      <c r="AO55" s="1226"/>
      <c r="AP55" s="1226"/>
      <c r="AQ55" s="1226"/>
      <c r="AR55" s="1226"/>
      <c r="AS55" s="1226"/>
      <c r="AT55" s="1226"/>
      <c r="AU55" s="1226"/>
      <c r="AV55" s="1226"/>
      <c r="AW55" s="1226"/>
      <c r="AX55" s="1226"/>
      <c r="AY55" s="1226"/>
      <c r="AZ55" s="1226"/>
      <c r="BA55" s="1226"/>
      <c r="BB55" s="1230" t="s">
        <v>622</v>
      </c>
      <c r="BC55" s="1230"/>
      <c r="BD55" s="1230"/>
      <c r="BE55" s="1230"/>
      <c r="BF55" s="1230"/>
      <c r="BG55" s="1230"/>
      <c r="BH55" s="1230"/>
      <c r="BI55" s="1230"/>
      <c r="BJ55" s="1230"/>
      <c r="BK55" s="1230"/>
      <c r="BL55" s="1230"/>
      <c r="BM55" s="1230"/>
      <c r="BN55" s="1230"/>
      <c r="BO55" s="1230"/>
      <c r="BP55" s="1231">
        <v>25.4</v>
      </c>
      <c r="BQ55" s="1231"/>
      <c r="BR55" s="1231"/>
      <c r="BS55" s="1231"/>
      <c r="BT55" s="1231"/>
      <c r="BU55" s="1231"/>
      <c r="BV55" s="1231"/>
      <c r="BW55" s="1231"/>
      <c r="BX55" s="1231">
        <v>23</v>
      </c>
      <c r="BY55" s="1231"/>
      <c r="BZ55" s="1231"/>
      <c r="CA55" s="1231"/>
      <c r="CB55" s="1231"/>
      <c r="CC55" s="1231"/>
      <c r="CD55" s="1231"/>
      <c r="CE55" s="1231"/>
      <c r="CF55" s="1231">
        <v>28</v>
      </c>
      <c r="CG55" s="1231"/>
      <c r="CH55" s="1231"/>
      <c r="CI55" s="1231"/>
      <c r="CJ55" s="1231"/>
      <c r="CK55" s="1231"/>
      <c r="CL55" s="1231"/>
      <c r="CM55" s="1231"/>
      <c r="CN55" s="1231">
        <v>19.2</v>
      </c>
      <c r="CO55" s="1231"/>
      <c r="CP55" s="1231"/>
      <c r="CQ55" s="1231"/>
      <c r="CR55" s="1231"/>
      <c r="CS55" s="1231"/>
      <c r="CT55" s="1231"/>
      <c r="CU55" s="1231"/>
      <c r="CV55" s="1231">
        <v>4</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623</v>
      </c>
      <c r="BC57" s="1230"/>
      <c r="BD57" s="1230"/>
      <c r="BE57" s="1230"/>
      <c r="BF57" s="1230"/>
      <c r="BG57" s="1230"/>
      <c r="BH57" s="1230"/>
      <c r="BI57" s="1230"/>
      <c r="BJ57" s="1230"/>
      <c r="BK57" s="1230"/>
      <c r="BL57" s="1230"/>
      <c r="BM57" s="1230"/>
      <c r="BN57" s="1230"/>
      <c r="BO57" s="1230"/>
      <c r="BP57" s="1231">
        <v>60</v>
      </c>
      <c r="BQ57" s="1231"/>
      <c r="BR57" s="1231"/>
      <c r="BS57" s="1231"/>
      <c r="BT57" s="1231"/>
      <c r="BU57" s="1231"/>
      <c r="BV57" s="1231"/>
      <c r="BW57" s="1231"/>
      <c r="BX57" s="1231">
        <v>60.6</v>
      </c>
      <c r="BY57" s="1231"/>
      <c r="BZ57" s="1231"/>
      <c r="CA57" s="1231"/>
      <c r="CB57" s="1231"/>
      <c r="CC57" s="1231"/>
      <c r="CD57" s="1231"/>
      <c r="CE57" s="1231"/>
      <c r="CF57" s="1231">
        <v>62.3</v>
      </c>
      <c r="CG57" s="1231"/>
      <c r="CH57" s="1231"/>
      <c r="CI57" s="1231"/>
      <c r="CJ57" s="1231"/>
      <c r="CK57" s="1231"/>
      <c r="CL57" s="1231"/>
      <c r="CM57" s="1231"/>
      <c r="CN57" s="1231">
        <v>62.2</v>
      </c>
      <c r="CO57" s="1231"/>
      <c r="CP57" s="1231"/>
      <c r="CQ57" s="1231"/>
      <c r="CR57" s="1231"/>
      <c r="CS57" s="1231"/>
      <c r="CT57" s="1231"/>
      <c r="CU57" s="1231"/>
      <c r="CV57" s="1231">
        <v>63.5</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625</v>
      </c>
    </row>
    <row r="64" spans="1:109" x14ac:dyDescent="0.15">
      <c r="B64" s="259"/>
      <c r="G64" s="1208"/>
      <c r="I64" s="1240"/>
      <c r="J64" s="1240"/>
      <c r="K64" s="1240"/>
      <c r="L64" s="1240"/>
      <c r="M64" s="1240"/>
      <c r="N64" s="1241"/>
      <c r="AM64" s="1208"/>
      <c r="AN64" s="1208" t="s">
        <v>618</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626</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620</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562</v>
      </c>
      <c r="BQ72" s="1226"/>
      <c r="BR72" s="1226"/>
      <c r="BS72" s="1226"/>
      <c r="BT72" s="1226"/>
      <c r="BU72" s="1226"/>
      <c r="BV72" s="1226"/>
      <c r="BW72" s="1226"/>
      <c r="BX72" s="1226" t="s">
        <v>563</v>
      </c>
      <c r="BY72" s="1226"/>
      <c r="BZ72" s="1226"/>
      <c r="CA72" s="1226"/>
      <c r="CB72" s="1226"/>
      <c r="CC72" s="1226"/>
      <c r="CD72" s="1226"/>
      <c r="CE72" s="1226"/>
      <c r="CF72" s="1226" t="s">
        <v>564</v>
      </c>
      <c r="CG72" s="1226"/>
      <c r="CH72" s="1226"/>
      <c r="CI72" s="1226"/>
      <c r="CJ72" s="1226"/>
      <c r="CK72" s="1226"/>
      <c r="CL72" s="1226"/>
      <c r="CM72" s="1226"/>
      <c r="CN72" s="1226" t="s">
        <v>565</v>
      </c>
      <c r="CO72" s="1226"/>
      <c r="CP72" s="1226"/>
      <c r="CQ72" s="1226"/>
      <c r="CR72" s="1226"/>
      <c r="CS72" s="1226"/>
      <c r="CT72" s="1226"/>
      <c r="CU72" s="1226"/>
      <c r="CV72" s="1226" t="s">
        <v>566</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621</v>
      </c>
      <c r="AO73" s="1230"/>
      <c r="AP73" s="1230"/>
      <c r="AQ73" s="1230"/>
      <c r="AR73" s="1230"/>
      <c r="AS73" s="1230"/>
      <c r="AT73" s="1230"/>
      <c r="AU73" s="1230"/>
      <c r="AV73" s="1230"/>
      <c r="AW73" s="1230"/>
      <c r="AX73" s="1230"/>
      <c r="AY73" s="1230"/>
      <c r="AZ73" s="1230"/>
      <c r="BA73" s="1230"/>
      <c r="BB73" s="1230" t="s">
        <v>622</v>
      </c>
      <c r="BC73" s="1230"/>
      <c r="BD73" s="1230"/>
      <c r="BE73" s="1230"/>
      <c r="BF73" s="1230"/>
      <c r="BG73" s="1230"/>
      <c r="BH73" s="1230"/>
      <c r="BI73" s="1230"/>
      <c r="BJ73" s="1230"/>
      <c r="BK73" s="1230"/>
      <c r="BL73" s="1230"/>
      <c r="BM73" s="1230"/>
      <c r="BN73" s="1230"/>
      <c r="BO73" s="1230"/>
      <c r="BP73" s="1231">
        <v>51.9</v>
      </c>
      <c r="BQ73" s="1231"/>
      <c r="BR73" s="1231"/>
      <c r="BS73" s="1231"/>
      <c r="BT73" s="1231"/>
      <c r="BU73" s="1231"/>
      <c r="BV73" s="1231"/>
      <c r="BW73" s="1231"/>
      <c r="BX73" s="1231">
        <v>52.8</v>
      </c>
      <c r="BY73" s="1231"/>
      <c r="BZ73" s="1231"/>
      <c r="CA73" s="1231"/>
      <c r="CB73" s="1231"/>
      <c r="CC73" s="1231"/>
      <c r="CD73" s="1231"/>
      <c r="CE73" s="1231"/>
      <c r="CF73" s="1231">
        <v>44</v>
      </c>
      <c r="CG73" s="1231"/>
      <c r="CH73" s="1231"/>
      <c r="CI73" s="1231"/>
      <c r="CJ73" s="1231"/>
      <c r="CK73" s="1231"/>
      <c r="CL73" s="1231"/>
      <c r="CM73" s="1231"/>
      <c r="CN73" s="1231">
        <v>30.1</v>
      </c>
      <c r="CO73" s="1231"/>
      <c r="CP73" s="1231"/>
      <c r="CQ73" s="1231"/>
      <c r="CR73" s="1231"/>
      <c r="CS73" s="1231"/>
      <c r="CT73" s="1231"/>
      <c r="CU73" s="1231"/>
      <c r="CV73" s="1231">
        <v>23</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627</v>
      </c>
      <c r="BC75" s="1230"/>
      <c r="BD75" s="1230"/>
      <c r="BE75" s="1230"/>
      <c r="BF75" s="1230"/>
      <c r="BG75" s="1230"/>
      <c r="BH75" s="1230"/>
      <c r="BI75" s="1230"/>
      <c r="BJ75" s="1230"/>
      <c r="BK75" s="1230"/>
      <c r="BL75" s="1230"/>
      <c r="BM75" s="1230"/>
      <c r="BN75" s="1230"/>
      <c r="BO75" s="1230"/>
      <c r="BP75" s="1231">
        <v>7</v>
      </c>
      <c r="BQ75" s="1231"/>
      <c r="BR75" s="1231"/>
      <c r="BS75" s="1231"/>
      <c r="BT75" s="1231"/>
      <c r="BU75" s="1231"/>
      <c r="BV75" s="1231"/>
      <c r="BW75" s="1231"/>
      <c r="BX75" s="1231">
        <v>7</v>
      </c>
      <c r="BY75" s="1231"/>
      <c r="BZ75" s="1231"/>
      <c r="CA75" s="1231"/>
      <c r="CB75" s="1231"/>
      <c r="CC75" s="1231"/>
      <c r="CD75" s="1231"/>
      <c r="CE75" s="1231"/>
      <c r="CF75" s="1231">
        <v>6.4</v>
      </c>
      <c r="CG75" s="1231"/>
      <c r="CH75" s="1231"/>
      <c r="CI75" s="1231"/>
      <c r="CJ75" s="1231"/>
      <c r="CK75" s="1231"/>
      <c r="CL75" s="1231"/>
      <c r="CM75" s="1231"/>
      <c r="CN75" s="1231">
        <v>6.7</v>
      </c>
      <c r="CO75" s="1231"/>
      <c r="CP75" s="1231"/>
      <c r="CQ75" s="1231"/>
      <c r="CR75" s="1231"/>
      <c r="CS75" s="1231"/>
      <c r="CT75" s="1231"/>
      <c r="CU75" s="1231"/>
      <c r="CV75" s="1231">
        <v>7</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624</v>
      </c>
      <c r="AO77" s="1226"/>
      <c r="AP77" s="1226"/>
      <c r="AQ77" s="1226"/>
      <c r="AR77" s="1226"/>
      <c r="AS77" s="1226"/>
      <c r="AT77" s="1226"/>
      <c r="AU77" s="1226"/>
      <c r="AV77" s="1226"/>
      <c r="AW77" s="1226"/>
      <c r="AX77" s="1226"/>
      <c r="AY77" s="1226"/>
      <c r="AZ77" s="1226"/>
      <c r="BA77" s="1226"/>
      <c r="BB77" s="1230" t="s">
        <v>622</v>
      </c>
      <c r="BC77" s="1230"/>
      <c r="BD77" s="1230"/>
      <c r="BE77" s="1230"/>
      <c r="BF77" s="1230"/>
      <c r="BG77" s="1230"/>
      <c r="BH77" s="1230"/>
      <c r="BI77" s="1230"/>
      <c r="BJ77" s="1230"/>
      <c r="BK77" s="1230"/>
      <c r="BL77" s="1230"/>
      <c r="BM77" s="1230"/>
      <c r="BN77" s="1230"/>
      <c r="BO77" s="1230"/>
      <c r="BP77" s="1231">
        <v>25.4</v>
      </c>
      <c r="BQ77" s="1231"/>
      <c r="BR77" s="1231"/>
      <c r="BS77" s="1231"/>
      <c r="BT77" s="1231"/>
      <c r="BU77" s="1231"/>
      <c r="BV77" s="1231"/>
      <c r="BW77" s="1231"/>
      <c r="BX77" s="1231">
        <v>23</v>
      </c>
      <c r="BY77" s="1231"/>
      <c r="BZ77" s="1231"/>
      <c r="CA77" s="1231"/>
      <c r="CB77" s="1231"/>
      <c r="CC77" s="1231"/>
      <c r="CD77" s="1231"/>
      <c r="CE77" s="1231"/>
      <c r="CF77" s="1231">
        <v>28</v>
      </c>
      <c r="CG77" s="1231"/>
      <c r="CH77" s="1231"/>
      <c r="CI77" s="1231"/>
      <c r="CJ77" s="1231"/>
      <c r="CK77" s="1231"/>
      <c r="CL77" s="1231"/>
      <c r="CM77" s="1231"/>
      <c r="CN77" s="1231">
        <v>19.2</v>
      </c>
      <c r="CO77" s="1231"/>
      <c r="CP77" s="1231"/>
      <c r="CQ77" s="1231"/>
      <c r="CR77" s="1231"/>
      <c r="CS77" s="1231"/>
      <c r="CT77" s="1231"/>
      <c r="CU77" s="1231"/>
      <c r="CV77" s="1231">
        <v>4</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627</v>
      </c>
      <c r="BC79" s="1230"/>
      <c r="BD79" s="1230"/>
      <c r="BE79" s="1230"/>
      <c r="BF79" s="1230"/>
      <c r="BG79" s="1230"/>
      <c r="BH79" s="1230"/>
      <c r="BI79" s="1230"/>
      <c r="BJ79" s="1230"/>
      <c r="BK79" s="1230"/>
      <c r="BL79" s="1230"/>
      <c r="BM79" s="1230"/>
      <c r="BN79" s="1230"/>
      <c r="BO79" s="1230"/>
      <c r="BP79" s="1231">
        <v>7.8</v>
      </c>
      <c r="BQ79" s="1231"/>
      <c r="BR79" s="1231"/>
      <c r="BS79" s="1231"/>
      <c r="BT79" s="1231"/>
      <c r="BU79" s="1231"/>
      <c r="BV79" s="1231"/>
      <c r="BW79" s="1231"/>
      <c r="BX79" s="1231">
        <v>7.7</v>
      </c>
      <c r="BY79" s="1231"/>
      <c r="BZ79" s="1231"/>
      <c r="CA79" s="1231"/>
      <c r="CB79" s="1231"/>
      <c r="CC79" s="1231"/>
      <c r="CD79" s="1231"/>
      <c r="CE79" s="1231"/>
      <c r="CF79" s="1231">
        <v>7.5</v>
      </c>
      <c r="CG79" s="1231"/>
      <c r="CH79" s="1231"/>
      <c r="CI79" s="1231"/>
      <c r="CJ79" s="1231"/>
      <c r="CK79" s="1231"/>
      <c r="CL79" s="1231"/>
      <c r="CM79" s="1231"/>
      <c r="CN79" s="1231">
        <v>8</v>
      </c>
      <c r="CO79" s="1231"/>
      <c r="CP79" s="1231"/>
      <c r="CQ79" s="1231"/>
      <c r="CR79" s="1231"/>
      <c r="CS79" s="1231"/>
      <c r="CT79" s="1231"/>
      <c r="CU79" s="1231"/>
      <c r="CV79" s="1231">
        <v>8</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eN/thVrQS7lVeJ9ZSrhVmbUKwz3r0jr3/y/WBUbctEG/j7455eDfrIyPqMkQ++PckHsDKM4Fdh1v1P2Cvsi7mw==" saltValue="A3a8qjmXSqB0pXZdRnEX2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509</v>
      </c>
    </row>
  </sheetData>
  <sheetProtection algorithmName="SHA-512" hashValue="01Ahq11MT7QYyC06jEPgTD0o+5AIsIqoG9+l/D2PmSGWApefCBm6F8Qkanin4M5K4YStbN52C214oB+uwLDGKw==" saltValue="wgwhLkuCqvHhv9p0NIMS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509</v>
      </c>
    </row>
  </sheetData>
  <sheetProtection algorithmName="SHA-512" hashValue="rTqL52LsERtQWs52EpcNg8veVrUyQ3pCCdwceVPXq9pyrnbEGZFmo2ZFSCDpwbY1alddNZN7YPQTJhqkc4FJlw==" saltValue="ixyj3gwrh/OHVyk9UOK6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559</v>
      </c>
      <c r="G2" s="149"/>
      <c r="H2" s="150"/>
    </row>
    <row r="3" spans="1:8" x14ac:dyDescent="0.15">
      <c r="A3" s="146" t="s">
        <v>552</v>
      </c>
      <c r="B3" s="151"/>
      <c r="C3" s="152"/>
      <c r="D3" s="153">
        <v>86365</v>
      </c>
      <c r="E3" s="154"/>
      <c r="F3" s="155">
        <v>69185</v>
      </c>
      <c r="G3" s="156"/>
      <c r="H3" s="157"/>
    </row>
    <row r="4" spans="1:8" x14ac:dyDescent="0.15">
      <c r="A4" s="158"/>
      <c r="B4" s="159"/>
      <c r="C4" s="160"/>
      <c r="D4" s="161">
        <v>53655</v>
      </c>
      <c r="E4" s="162"/>
      <c r="F4" s="163">
        <v>38519</v>
      </c>
      <c r="G4" s="164"/>
      <c r="H4" s="165"/>
    </row>
    <row r="5" spans="1:8" x14ac:dyDescent="0.15">
      <c r="A5" s="146" t="s">
        <v>554</v>
      </c>
      <c r="B5" s="151"/>
      <c r="C5" s="152"/>
      <c r="D5" s="153">
        <v>72445</v>
      </c>
      <c r="E5" s="154"/>
      <c r="F5" s="155">
        <v>70166</v>
      </c>
      <c r="G5" s="156"/>
      <c r="H5" s="157"/>
    </row>
    <row r="6" spans="1:8" x14ac:dyDescent="0.15">
      <c r="A6" s="158"/>
      <c r="B6" s="159"/>
      <c r="C6" s="160"/>
      <c r="D6" s="161">
        <v>53116</v>
      </c>
      <c r="E6" s="162"/>
      <c r="F6" s="163">
        <v>36115</v>
      </c>
      <c r="G6" s="164"/>
      <c r="H6" s="165"/>
    </row>
    <row r="7" spans="1:8" x14ac:dyDescent="0.15">
      <c r="A7" s="146" t="s">
        <v>555</v>
      </c>
      <c r="B7" s="151"/>
      <c r="C7" s="152"/>
      <c r="D7" s="153">
        <v>97049</v>
      </c>
      <c r="E7" s="154"/>
      <c r="F7" s="155">
        <v>70329</v>
      </c>
      <c r="G7" s="156"/>
      <c r="H7" s="157"/>
    </row>
    <row r="8" spans="1:8" x14ac:dyDescent="0.15">
      <c r="A8" s="158"/>
      <c r="B8" s="159"/>
      <c r="C8" s="160"/>
      <c r="D8" s="161">
        <v>60595</v>
      </c>
      <c r="E8" s="162"/>
      <c r="F8" s="163">
        <v>39403</v>
      </c>
      <c r="G8" s="164"/>
      <c r="H8" s="165"/>
    </row>
    <row r="9" spans="1:8" x14ac:dyDescent="0.15">
      <c r="A9" s="146" t="s">
        <v>556</v>
      </c>
      <c r="B9" s="151"/>
      <c r="C9" s="152"/>
      <c r="D9" s="153">
        <v>83004</v>
      </c>
      <c r="E9" s="154"/>
      <c r="F9" s="155">
        <v>71871</v>
      </c>
      <c r="G9" s="156"/>
      <c r="H9" s="157"/>
    </row>
    <row r="10" spans="1:8" x14ac:dyDescent="0.15">
      <c r="A10" s="158"/>
      <c r="B10" s="159"/>
      <c r="C10" s="160"/>
      <c r="D10" s="161">
        <v>52470</v>
      </c>
      <c r="E10" s="162"/>
      <c r="F10" s="163">
        <v>38232</v>
      </c>
      <c r="G10" s="164"/>
      <c r="H10" s="165"/>
    </row>
    <row r="11" spans="1:8" x14ac:dyDescent="0.15">
      <c r="A11" s="146" t="s">
        <v>557</v>
      </c>
      <c r="B11" s="151"/>
      <c r="C11" s="152"/>
      <c r="D11" s="153">
        <v>101640</v>
      </c>
      <c r="E11" s="154"/>
      <c r="F11" s="155">
        <v>71807</v>
      </c>
      <c r="G11" s="156"/>
      <c r="H11" s="157"/>
    </row>
    <row r="12" spans="1:8" x14ac:dyDescent="0.15">
      <c r="A12" s="158"/>
      <c r="B12" s="159"/>
      <c r="C12" s="166"/>
      <c r="D12" s="161">
        <v>63713</v>
      </c>
      <c r="E12" s="162"/>
      <c r="F12" s="163">
        <v>37333</v>
      </c>
      <c r="G12" s="164"/>
      <c r="H12" s="165"/>
    </row>
    <row r="13" spans="1:8" x14ac:dyDescent="0.15">
      <c r="A13" s="146"/>
      <c r="B13" s="151"/>
      <c r="C13" s="152"/>
      <c r="D13" s="153">
        <v>88101</v>
      </c>
      <c r="E13" s="154"/>
      <c r="F13" s="155">
        <v>70672</v>
      </c>
      <c r="G13" s="167"/>
      <c r="H13" s="157"/>
    </row>
    <row r="14" spans="1:8" x14ac:dyDescent="0.15">
      <c r="A14" s="158"/>
      <c r="B14" s="159"/>
      <c r="C14" s="160"/>
      <c r="D14" s="161">
        <v>56710</v>
      </c>
      <c r="E14" s="162"/>
      <c r="F14" s="163">
        <v>37920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3.01</v>
      </c>
      <c r="C19" s="168">
        <f>ROUND(VALUE(SUBSTITUTE(実質収支比率等に係る経年分析!G$48,"▲","-")),2)</f>
        <v>2.52</v>
      </c>
      <c r="D19" s="168">
        <f>ROUND(VALUE(SUBSTITUTE(実質収支比率等に係る経年分析!H$48,"▲","-")),2)</f>
        <v>3.19</v>
      </c>
      <c r="E19" s="168">
        <f>ROUND(VALUE(SUBSTITUTE(実質収支比率等に係る経年分析!I$48,"▲","-")),2)</f>
        <v>5.8</v>
      </c>
      <c r="F19" s="168">
        <f>ROUND(VALUE(SUBSTITUTE(実質収支比率等に係る経年分析!J$48,"▲","-")),2)</f>
        <v>4.8499999999999996</v>
      </c>
    </row>
    <row r="20" spans="1:11" x14ac:dyDescent="0.15">
      <c r="A20" s="168" t="s">
        <v>57</v>
      </c>
      <c r="B20" s="168">
        <f>ROUND(VALUE(SUBSTITUTE(実質収支比率等に係る経年分析!F$47,"▲","-")),2)</f>
        <v>14.16</v>
      </c>
      <c r="C20" s="168">
        <f>ROUND(VALUE(SUBSTITUTE(実質収支比率等に係る経年分析!G$47,"▲","-")),2)</f>
        <v>13.97</v>
      </c>
      <c r="D20" s="168">
        <f>ROUND(VALUE(SUBSTITUTE(実質収支比率等に係る経年分析!H$47,"▲","-")),2)</f>
        <v>13.13</v>
      </c>
      <c r="E20" s="168">
        <f>ROUND(VALUE(SUBSTITUTE(実質収支比率等に係る経年分析!I$47,"▲","-")),2)</f>
        <v>12.78</v>
      </c>
      <c r="F20" s="168">
        <f>ROUND(VALUE(SUBSTITUTE(実質収支比率等に係る経年分析!J$47,"▲","-")),2)</f>
        <v>13.65</v>
      </c>
    </row>
    <row r="21" spans="1:11" x14ac:dyDescent="0.15">
      <c r="A21" s="168" t="s">
        <v>58</v>
      </c>
      <c r="B21" s="168">
        <f>IF(ISNUMBER(VALUE(SUBSTITUTE(実質収支比率等に係る経年分析!F$49,"▲","-"))),ROUND(VALUE(SUBSTITUTE(実質収支比率等に係る経年分析!F$49,"▲","-")),2),NA())</f>
        <v>-3.89</v>
      </c>
      <c r="C21" s="168">
        <f>IF(ISNUMBER(VALUE(SUBSTITUTE(実質収支比率等に係る経年分析!G$49,"▲","-"))),ROUND(VALUE(SUBSTITUTE(実質収支比率等に係る経年分析!G$49,"▲","-")),2),NA())</f>
        <v>2.52</v>
      </c>
      <c r="D21" s="168">
        <f>IF(ISNUMBER(VALUE(SUBSTITUTE(実質収支比率等に係る経年分析!H$49,"▲","-"))),ROUND(VALUE(SUBSTITUTE(実質収支比率等に係る経年分析!H$49,"▲","-")),2),NA())</f>
        <v>3.68</v>
      </c>
      <c r="E21" s="168">
        <f>IF(ISNUMBER(VALUE(SUBSTITUTE(実質収支比率等に係る経年分析!I$49,"▲","-"))),ROUND(VALUE(SUBSTITUTE(実質収支比率等に係る経年分析!I$49,"▲","-")),2),NA())</f>
        <v>7.14</v>
      </c>
      <c r="F21" s="168">
        <f>IF(ISNUMBER(VALUE(SUBSTITUTE(実質収支比率等に係る経年分析!J$49,"▲","-"))),ROUND(VALUE(SUBSTITUTE(実質収支比率等に係る経年分析!J$49,"▲","-")),2),NA())</f>
        <v>3.03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0.55000000000000004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2.5099999999999998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5.79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6.48</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17.559999999999999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14.59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5736</v>
      </c>
      <c r="E42" s="170"/>
      <c r="F42" s="170"/>
      <c r="G42" s="170">
        <f>'実質公債費比率（分子）の構造'!L$52</f>
        <v>5544</v>
      </c>
      <c r="H42" s="170"/>
      <c r="I42" s="170"/>
      <c r="J42" s="170">
        <f>'実質公債費比率（分子）の構造'!M$52</f>
        <v>5506</v>
      </c>
      <c r="K42" s="170"/>
      <c r="L42" s="170"/>
      <c r="M42" s="170">
        <f>'実質公債費比率（分子）の構造'!N$52</f>
        <v>5329</v>
      </c>
      <c r="N42" s="170"/>
      <c r="O42" s="170"/>
      <c r="P42" s="170">
        <f>'実質公債費比率（分子）の構造'!O$52</f>
        <v>5404</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67</v>
      </c>
      <c r="B44" s="170">
        <f>'実質公債費比率（分子）の構造'!K$50</f>
        <v>43</v>
      </c>
      <c r="C44" s="170"/>
      <c r="D44" s="170"/>
      <c r="E44" s="170">
        <f>'実質公債費比率（分子）の構造'!L$50</f>
        <v>41</v>
      </c>
      <c r="F44" s="170"/>
      <c r="G44" s="170"/>
      <c r="H44" s="170">
        <f>'実質公債費比率（分子）の構造'!M$50</f>
        <v>31</v>
      </c>
      <c r="I44" s="170"/>
      <c r="J44" s="170"/>
      <c r="K44" s="170">
        <f>'実質公債費比率（分子）の構造'!N$50</f>
        <v>23</v>
      </c>
      <c r="L44" s="170"/>
      <c r="M44" s="170"/>
      <c r="N44" s="170">
        <f>'実質公債費比率（分子）の構造'!O$50</f>
        <v>19</v>
      </c>
      <c r="O44" s="170"/>
      <c r="P44" s="170"/>
    </row>
    <row r="45" spans="1:16" x14ac:dyDescent="0.15">
      <c r="A45" s="170" t="s">
        <v>68</v>
      </c>
      <c r="B45" s="170">
        <f>'実質公債費比率（分子）の構造'!K$49</f>
        <v>5</v>
      </c>
      <c r="C45" s="170"/>
      <c r="D45" s="170"/>
      <c r="E45" s="170">
        <f>'実質公債費比率（分子）の構造'!L$49</f>
        <v>4</v>
      </c>
      <c r="F45" s="170"/>
      <c r="G45" s="170"/>
      <c r="H45" s="170">
        <f>'実質公債費比率（分子）の構造'!M$49</f>
        <v>3</v>
      </c>
      <c r="I45" s="170"/>
      <c r="J45" s="170"/>
      <c r="K45" s="170">
        <f>'実質公債費比率（分子）の構造'!N$49</f>
        <v>3</v>
      </c>
      <c r="L45" s="170"/>
      <c r="M45" s="170"/>
      <c r="N45" s="170" t="str">
        <f>'実質公債費比率（分子）の構造'!O$49</f>
        <v>-</v>
      </c>
      <c r="O45" s="170"/>
      <c r="P45" s="170"/>
    </row>
    <row r="46" spans="1:16" x14ac:dyDescent="0.15">
      <c r="A46" s="170" t="s">
        <v>69</v>
      </c>
      <c r="B46" s="170">
        <f>'実質公債費比率（分子）の構造'!K$48</f>
        <v>1328</v>
      </c>
      <c r="C46" s="170"/>
      <c r="D46" s="170"/>
      <c r="E46" s="170">
        <f>'実質公債費比率（分子）の構造'!L$48</f>
        <v>1206</v>
      </c>
      <c r="F46" s="170"/>
      <c r="G46" s="170"/>
      <c r="H46" s="170">
        <f>'実質公債費比率（分子）の構造'!M$48</f>
        <v>1023</v>
      </c>
      <c r="I46" s="170"/>
      <c r="J46" s="170"/>
      <c r="K46" s="170">
        <f>'実質公債費比率（分子）の構造'!N$48</f>
        <v>1017</v>
      </c>
      <c r="L46" s="170"/>
      <c r="M46" s="170"/>
      <c r="N46" s="170">
        <f>'実質公債費比率（分子）の構造'!O$48</f>
        <v>1122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5317</v>
      </c>
      <c r="C49" s="170"/>
      <c r="D49" s="170"/>
      <c r="E49" s="170">
        <f>'実質公債費比率（分子）の構造'!L$45</f>
        <v>5417</v>
      </c>
      <c r="F49" s="170"/>
      <c r="G49" s="170"/>
      <c r="H49" s="170">
        <f>'実質公債費比率（分子）の構造'!M$45</f>
        <v>5565</v>
      </c>
      <c r="I49" s="170"/>
      <c r="J49" s="170"/>
      <c r="K49" s="170">
        <f>'実質公債費比率（分子）の構造'!N$45</f>
        <v>5449</v>
      </c>
      <c r="L49" s="170"/>
      <c r="M49" s="170"/>
      <c r="N49" s="170">
        <f>'実質公債費比率（分子）の構造'!O$45</f>
        <v>5629</v>
      </c>
      <c r="O49" s="170"/>
      <c r="P49" s="170"/>
    </row>
    <row r="50" spans="1:16" x14ac:dyDescent="0.15">
      <c r="A50" s="170" t="s">
        <v>73</v>
      </c>
      <c r="B50" s="170" t="e">
        <f>NA()</f>
        <v>#N/A</v>
      </c>
      <c r="C50" s="170">
        <f>IF(ISNUMBER('実質公債費比率（分子）の構造'!K$53),'実質公債費比率（分子）の構造'!K$53,NA())</f>
        <v>957</v>
      </c>
      <c r="D50" s="170" t="e">
        <f>NA()</f>
        <v>#N/A</v>
      </c>
      <c r="E50" s="170" t="e">
        <f>NA()</f>
        <v>#N/A</v>
      </c>
      <c r="F50" s="170">
        <f>IF(ISNUMBER('実質公債費比率（分子）の構造'!L$53),'実質公債費比率（分子）の構造'!L$53,NA())</f>
        <v>1124</v>
      </c>
      <c r="G50" s="170" t="e">
        <f>NA()</f>
        <v>#N/A</v>
      </c>
      <c r="H50" s="170" t="e">
        <f>NA()</f>
        <v>#N/A</v>
      </c>
      <c r="I50" s="170">
        <f>IF(ISNUMBER('実質公債費比率（分子）の構造'!M$53),'実質公債費比率（分子）の構造'!M$53,NA())</f>
        <v>1116</v>
      </c>
      <c r="J50" s="170" t="e">
        <f>NA()</f>
        <v>#N/A</v>
      </c>
      <c r="K50" s="170" t="e">
        <f>NA()</f>
        <v>#N/A</v>
      </c>
      <c r="L50" s="170">
        <f>IF(ISNUMBER('実質公債費比率（分子）の構造'!N$53),'実質公債費比率（分子）の構造'!N$53,NA())</f>
        <v>1163</v>
      </c>
      <c r="M50" s="170" t="e">
        <f>NA()</f>
        <v>#N/A</v>
      </c>
      <c r="N50" s="170" t="e">
        <f>NA()</f>
        <v>#N/A</v>
      </c>
      <c r="O50" s="170">
        <f>IF(ISNUMBER('実質公債費比率（分子）の構造'!O$53),'実質公債費比率（分子）の構造'!O$53,NA())</f>
        <v>1367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50348</v>
      </c>
      <c r="E56" s="169"/>
      <c r="F56" s="169"/>
      <c r="G56" s="169">
        <f>'将来負担比率（分子）の構造'!J$52</f>
        <v>48705</v>
      </c>
      <c r="H56" s="169"/>
      <c r="I56" s="169"/>
      <c r="J56" s="169">
        <f>'将来負担比率（分子）の構造'!K$52</f>
        <v>47636</v>
      </c>
      <c r="K56" s="169"/>
      <c r="L56" s="169"/>
      <c r="M56" s="169">
        <f>'将来負担比率（分子）の構造'!L$52</f>
        <v>46512</v>
      </c>
      <c r="N56" s="169"/>
      <c r="O56" s="169"/>
      <c r="P56" s="169">
        <f>'将来負担比率（分子）の構造'!M$52</f>
        <v>45577</v>
      </c>
    </row>
    <row r="57" spans="1:16" x14ac:dyDescent="0.15">
      <c r="A57" s="169" t="s">
        <v>44</v>
      </c>
      <c r="B57" s="169"/>
      <c r="C57" s="169"/>
      <c r="D57" s="169">
        <f>'将来負担比率（分子）の構造'!I$51</f>
        <v>4121</v>
      </c>
      <c r="E57" s="169"/>
      <c r="F57" s="169"/>
      <c r="G57" s="169">
        <f>'将来負担比率（分子）の構造'!J$51</f>
        <v>4150</v>
      </c>
      <c r="H57" s="169"/>
      <c r="I57" s="169"/>
      <c r="J57" s="169">
        <f>'将来負担比率（分子）の構造'!K$51</f>
        <v>4127</v>
      </c>
      <c r="K57" s="169"/>
      <c r="L57" s="169"/>
      <c r="M57" s="169">
        <f>'将来負担比率（分子）の構造'!L$51</f>
        <v>3995</v>
      </c>
      <c r="N57" s="169"/>
      <c r="O57" s="169"/>
      <c r="P57" s="169">
        <f>'将来負担比率（分子）の構造'!M$51</f>
        <v>3526</v>
      </c>
    </row>
    <row r="58" spans="1:16" x14ac:dyDescent="0.15">
      <c r="A58" s="169" t="s">
        <v>43</v>
      </c>
      <c r="B58" s="169"/>
      <c r="C58" s="169"/>
      <c r="D58" s="169">
        <f>'将来負担比率（分子）の構造'!I$50</f>
        <v>12062</v>
      </c>
      <c r="E58" s="169"/>
      <c r="F58" s="169"/>
      <c r="G58" s="169">
        <f>'将来負担比率（分子）の構造'!J$50</f>
        <v>12029</v>
      </c>
      <c r="H58" s="169"/>
      <c r="I58" s="169"/>
      <c r="J58" s="169">
        <f>'将来負担比率（分子）の構造'!K$50</f>
        <v>12458</v>
      </c>
      <c r="K58" s="169"/>
      <c r="L58" s="169"/>
      <c r="M58" s="169">
        <f>'将来負担比率（分子）の構造'!L$50</f>
        <v>13420</v>
      </c>
      <c r="N58" s="169"/>
      <c r="O58" s="169"/>
      <c r="P58" s="169">
        <f>'将来負担比率（分子）の構造'!M$50</f>
        <v>14035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5</v>
      </c>
      <c r="C61" s="169"/>
      <c r="D61" s="169"/>
      <c r="E61" s="169">
        <f>'将来負担比率（分子）の構造'!J$46</f>
        <v>4</v>
      </c>
      <c r="F61" s="169"/>
      <c r="G61" s="169"/>
      <c r="H61" s="169">
        <f>'将来負担比率（分子）の構造'!K$46</f>
        <v>0</v>
      </c>
      <c r="I61" s="169"/>
      <c r="J61" s="169"/>
      <c r="K61" s="169">
        <f>'将来負担比率（分子）の構造'!L$46</f>
        <v>1</v>
      </c>
      <c r="L61" s="169"/>
      <c r="M61" s="169"/>
      <c r="N61" s="169">
        <f>'将来負担比率（分子）の構造'!M$46</f>
        <v>2</v>
      </c>
      <c r="O61" s="169"/>
      <c r="P61" s="169"/>
    </row>
    <row r="62" spans="1:16" x14ac:dyDescent="0.15">
      <c r="A62" s="169" t="s">
        <v>37</v>
      </c>
      <c r="B62" s="169">
        <f>'将来負担比率（分子）の構造'!I$45</f>
        <v>5275</v>
      </c>
      <c r="C62" s="169"/>
      <c r="D62" s="169"/>
      <c r="E62" s="169">
        <f>'将来負担比率（分子）の構造'!J$45</f>
        <v>5186</v>
      </c>
      <c r="F62" s="169"/>
      <c r="G62" s="169"/>
      <c r="H62" s="169">
        <f>'将来負担比率（分子）の構造'!K$45</f>
        <v>5032</v>
      </c>
      <c r="I62" s="169"/>
      <c r="J62" s="169"/>
      <c r="K62" s="169">
        <f>'将来負担比率（分子）の構造'!L$45</f>
        <v>4971</v>
      </c>
      <c r="L62" s="169"/>
      <c r="M62" s="169"/>
      <c r="N62" s="169">
        <f>'将来負担比率（分子）の構造'!M$45</f>
        <v>4849</v>
      </c>
      <c r="O62" s="169"/>
      <c r="P62" s="169"/>
    </row>
    <row r="63" spans="1:16" x14ac:dyDescent="0.15">
      <c r="A63" s="169" t="s">
        <v>36</v>
      </c>
      <c r="B63" s="169">
        <f>'将来負担比率（分子）の構造'!I$44</f>
        <v>10</v>
      </c>
      <c r="C63" s="169"/>
      <c r="D63" s="169"/>
      <c r="E63" s="169">
        <f>'将来負担比率（分子）の構造'!J$44</f>
        <v>6</v>
      </c>
      <c r="F63" s="169"/>
      <c r="G63" s="169"/>
      <c r="H63" s="169">
        <f>'将来負担比率（分子）の構造'!K$44</f>
        <v>3</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15296</v>
      </c>
      <c r="C64" s="169"/>
      <c r="D64" s="169"/>
      <c r="E64" s="169">
        <f>'将来負担比率（分子）の構造'!J$43</f>
        <v>15605</v>
      </c>
      <c r="F64" s="169"/>
      <c r="G64" s="169"/>
      <c r="H64" s="169">
        <f>'将来負担比率（分子）の構造'!K$43</f>
        <v>15601</v>
      </c>
      <c r="I64" s="169"/>
      <c r="J64" s="169"/>
      <c r="K64" s="169">
        <f>'将来負担比率（分子）の構造'!L$43</f>
        <v>15047</v>
      </c>
      <c r="L64" s="169"/>
      <c r="M64" s="169"/>
      <c r="N64" s="169">
        <f>'将来負担比率（分子）の構造'!M$43</f>
        <v>14547</v>
      </c>
      <c r="O64" s="169"/>
      <c r="P64" s="169"/>
    </row>
    <row r="65" spans="1:16" x14ac:dyDescent="0.15">
      <c r="A65" s="169" t="s">
        <v>34</v>
      </c>
      <c r="B65" s="169">
        <f>'将来負担比率（分子）の構造'!I$42</f>
        <v>142</v>
      </c>
      <c r="C65" s="169"/>
      <c r="D65" s="169"/>
      <c r="E65" s="169">
        <f>'将来負担比率（分子）の構造'!J$42</f>
        <v>106</v>
      </c>
      <c r="F65" s="169"/>
      <c r="G65" s="169"/>
      <c r="H65" s="169">
        <f>'将来負担比率（分子）の構造'!K$42</f>
        <v>79</v>
      </c>
      <c r="I65" s="169"/>
      <c r="J65" s="169"/>
      <c r="K65" s="169">
        <f>'将来負担比率（分子）の構造'!L$42</f>
        <v>58</v>
      </c>
      <c r="L65" s="169"/>
      <c r="M65" s="169"/>
      <c r="N65" s="169">
        <f>'将来負担比率（分子）の構造'!M$42</f>
        <v>40</v>
      </c>
      <c r="O65" s="169"/>
      <c r="P65" s="169"/>
    </row>
    <row r="66" spans="1:16" x14ac:dyDescent="0.15">
      <c r="A66" s="169" t="s">
        <v>33</v>
      </c>
      <c r="B66" s="169">
        <f>'将来負担比率（分子）の構造'!I$41</f>
        <v>54483</v>
      </c>
      <c r="C66" s="169"/>
      <c r="D66" s="169"/>
      <c r="E66" s="169">
        <f>'将来負担比率（分子）の構造'!J$41</f>
        <v>52588</v>
      </c>
      <c r="F66" s="169"/>
      <c r="G66" s="169"/>
      <c r="H66" s="169">
        <f>'将来負担比率（分子）の構造'!K$41</f>
        <v>50927</v>
      </c>
      <c r="I66" s="169"/>
      <c r="J66" s="169"/>
      <c r="K66" s="169">
        <f>'将来負担比率（分子）の構造'!L$41</f>
        <v>49168</v>
      </c>
      <c r="L66" s="169"/>
      <c r="M66" s="169"/>
      <c r="N66" s="169">
        <f>'将来負担比率（分子）の構造'!M$41</f>
        <v>47619</v>
      </c>
      <c r="O66" s="169"/>
      <c r="P66" s="169"/>
    </row>
    <row r="67" spans="1:16" x14ac:dyDescent="0.15">
      <c r="A67" s="169" t="s">
        <v>77</v>
      </c>
      <c r="B67" s="169" t="e">
        <f>NA()</f>
        <v>#N/A</v>
      </c>
      <c r="C67" s="169">
        <f>IF(ISNUMBER('将来負担比率（分子）の構造'!I$53), IF('将来負担比率（分子）の構造'!I$53 &lt; 0, 0, '将来負担比率（分子）の構造'!I$53), NA())</f>
        <v>8681</v>
      </c>
      <c r="D67" s="169" t="e">
        <f>NA()</f>
        <v>#N/A</v>
      </c>
      <c r="E67" s="169" t="e">
        <f>NA()</f>
        <v>#N/A</v>
      </c>
      <c r="F67" s="169">
        <f>IF(ISNUMBER('将来負担比率（分子）の構造'!J$53), IF('将来負担比率（分子）の構造'!J$53 &lt; 0, 0, '将来負担比率（分子）の構造'!J$53), NA())</f>
        <v>8610</v>
      </c>
      <c r="G67" s="169" t="e">
        <f>NA()</f>
        <v>#N/A</v>
      </c>
      <c r="H67" s="169" t="e">
        <f>NA()</f>
        <v>#N/A</v>
      </c>
      <c r="I67" s="169">
        <f>IF(ISNUMBER('将来負担比率（分子）の構造'!K$53), IF('将来負担比率（分子）の構造'!K$53 &lt; 0, 0, '将来負担比率（分子）の構造'!K$53), NA())</f>
        <v>7422</v>
      </c>
      <c r="J67" s="169" t="e">
        <f>NA()</f>
        <v>#N/A</v>
      </c>
      <c r="K67" s="169" t="e">
        <f>NA()</f>
        <v>#N/A</v>
      </c>
      <c r="L67" s="169">
        <f>IF(ISNUMBER('将来負担比率（分子）の構造'!L$53), IF('将来負担比率（分子）の構造'!L$53 &lt; 0, 0, '将来負担比率（分子）の構造'!L$53), NA())</f>
        <v>5317</v>
      </c>
      <c r="M67" s="169" t="e">
        <f>NA()</f>
        <v>#N/A</v>
      </c>
      <c r="N67" s="169" t="e">
        <f>NA()</f>
        <v>#N/A</v>
      </c>
      <c r="O67" s="169">
        <f>IF(ISNUMBER('将来負担比率（分子）の構造'!M$53), IF('将来負担比率（分子）の構造'!M$53 &lt; 0, 0, '将来負担比率（分子）の構造'!M$53), NA())</f>
        <v>3919</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2885</v>
      </c>
      <c r="C72" s="173">
        <f>基金残高に係る経年分析!G55</f>
        <v>2888</v>
      </c>
      <c r="D72" s="173">
        <f>基金残高に係る経年分析!H55</f>
        <v>3011</v>
      </c>
    </row>
    <row r="73" spans="1:16" x14ac:dyDescent="0.15">
      <c r="A73" s="172" t="s">
        <v>80</v>
      </c>
      <c r="B73" s="173" t="str">
        <f>基金残高に係る経年分析!F56</f>
        <v>-</v>
      </c>
      <c r="C73" s="173">
        <f>基金残高に係る経年分析!G56</f>
        <v>360</v>
      </c>
      <c r="D73" s="173">
        <f>基金残高に係る経年分析!H56</f>
        <v>360</v>
      </c>
    </row>
    <row r="74" spans="1:16" x14ac:dyDescent="0.15">
      <c r="A74" s="172" t="s">
        <v>81</v>
      </c>
      <c r="B74" s="173">
        <f>基金残高に係る経年分析!F57</f>
        <v>12608</v>
      </c>
      <c r="C74" s="173">
        <f>基金残高に係る経年分析!G57</f>
        <v>13151</v>
      </c>
      <c r="D74" s="173">
        <f>基金残高に係る経年分析!H57</f>
        <v>13603</v>
      </c>
    </row>
  </sheetData>
  <sheetProtection algorithmName="SHA-512" hashValue="xQFnf3/5FiH1N9sOoMJ22azX2JUM/VnNaNU5LphYrb/DWx65jCDJ2bEbXRcjhZ2ugXTQUN8uE/aIt0gVfXiyGQ==" saltValue="6Qg+7zrmO8YoJOD5rOfJ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n.sasaki8927</cp:lastModifiedBy>
  <dcterms:created xsi:type="dcterms:W3CDTF">2024-03-14T03:52:49Z</dcterms:created>
  <dcterms:modified xsi:type="dcterms:W3CDTF">2024-09-19T04:37:13Z</dcterms:modified>
  <cp:category/>
</cp:coreProperties>
</file>