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97255CC7-8FD7-461D-BE5B-ACC1B59A01E0}" xr6:coauthVersionLast="47" xr6:coauthVersionMax="47" xr10:uidLastSave="{00000000-0000-0000-0000-000000000000}"/>
  <bookViews>
    <workbookView xWindow="-108" yWindow="-108" windowWidth="23256" windowHeight="1252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公会計指標分析・財政指標組合せ分析表" sheetId="31" r:id="rId14"/>
    <sheet name="施設類型別ストック情報分析表①" sheetId="32" r:id="rId15"/>
    <sheet name="施設類型別ストック情報分析表②" sheetId="3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C39" i="10"/>
  <c r="BW38" i="10"/>
  <c r="AM38" i="10"/>
  <c r="C38" i="10"/>
  <c r="BW37" i="10"/>
  <c r="BW36" i="10"/>
  <c r="C34" i="10"/>
  <c r="C35" i="10" s="1"/>
  <c r="C36" i="10" l="1"/>
  <c r="C37"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 r="BE37" i="10" s="1"/>
  <c r="BE38" i="10" s="1"/>
  <c r="BE39" i="10" s="1"/>
  <c r="BW34" i="10" s="1"/>
  <c r="BW35"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<sst xmlns="http://schemas.openxmlformats.org/spreadsheetml/2006/main" count="1138" uniqueCount="629">
  <si>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</si>
  <si>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</si>
  <si>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</si>
  <si>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</si>
  <si>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</si>
  <si>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</si>
  <si>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</si>
  <si>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</si>
  <si>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</si>
  <si>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</si>
  <si>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</si>
  <si>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</si>
  <si>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</si>
  <si>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</si>
  <si>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</si>
  <si>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</si>
  <si>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</si>
  <si>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</si>
  <si>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</si>
  <si>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</si>
  <si>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</si>
  <si>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</si>
  <si>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</si>
  <si>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</si>
  <si>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</si>
  <si>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</si>
  <si>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</si>
  <si>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</si>
  <si>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</si>
  <si>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</si>
  <si>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</si>
  <si>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</si>
  <si>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</si>
  <si>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</si>
  <si>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</si>
  <si>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</si>
  <si>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</si>
  <si>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</si>
  <si>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</si>
  <si>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</si>
  <si>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</si>
  <si>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</si>
  <si>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</si>
  <si>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</si>
  <si>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</si>
  <si>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</si>
  <si>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</si>
  <si>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</si>
  <si>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</si>
  <si>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</si>
  <si>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</si>
  <si>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</si>
  <si>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</si>
  <si>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</si>
  <si>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</si>
  <si>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</si>
  <si>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</si>
  <si>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</si>
  <si>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</si>
  <si>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</si>
  <si>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</si>
  <si>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</si>
  <si>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</si>
  <si>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</si>
  <si>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</si>
  <si>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</si>
  <si>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</si>
  <si>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</si>
  <si>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</si>
  <si>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</si>
  <si>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</si>
  <si>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</si>
  <si>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</si>
  <si>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</si>
  <si>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</si>
  <si>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</si>
  <si>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</si>
  <si>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</si>
  <si>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</si>
  <si>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</si>
  <si>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</si>
  <si>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</si>
  <si>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</si>
  <si>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</si>
  <si>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</si>
  <si>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</si>
  <si>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</si>
  <si>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</si>
  <si>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</si>
  <si>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</si>
  <si>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</si>
  <si>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</si>
  <si>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</si>
  <si>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</si>
  <si>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</si>
  <si>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</si>
  <si>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</si>
  <si>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</si>
  <si>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</si>
  <si>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</si>
  <si>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</si>
  <si>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</si>
  <si>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</si>
  <si>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</si>
  <si>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</si>
  <si>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</si>
  <si>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</si>
  <si>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</si>
  <si>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</si>
  <si>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</si>
  <si>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</si>
  <si>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</si>
  <si>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</si>
  <si>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</si>
  <si>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</si>
  <si>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</si>
  <si>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</si>
  <si>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</si>
  <si>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</si>
  <si>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</si>
  <si>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</si>
  <si>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</si>
  <si>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</si>
  <si>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</si>
  <si>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</si>
  <si>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</si>
  <si>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</si>
  <si>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</si>
  <si>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</si>
  <si>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</si>
  <si>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</si>
  <si>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</si>
  <si>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</si>
  <si>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</si>
  <si>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</si>
  <si>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</si>
  <si>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</si>
  <si>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</si>
  <si>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</si>
  <si>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</si>
  <si>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</si>
  <si>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</si>
  <si>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</si>
  <si>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</si>
  <si>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</si>
  <si>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</si>
  <si>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</si>
  <si>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</si>
  <si>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</si>
  <si>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</si>
  <si>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</si>
  <si>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</si>
  <si>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</si>
  <si>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</si>
  <si>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</si>
  <si>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</si>
  <si>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</si>
  <si>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</si>
  <si>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</si>
  <si>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</si>
  <si>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</si>
  <si>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</si>
  <si>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</si>
  <si>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</si>
  <si>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</si>
  <si>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</si>
  <si>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</si>
  <si>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</si>
  <si>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</si>
  <si>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</si>
  <si>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</si>
  <si>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</si>
  <si>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</si>
  <si>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</si>
  <si>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</si>
  <si>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</si>
  <si>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</si>
  <si>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</si>
  <si>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</si>
  <si>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</si>
  <si>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</si>
  <si>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</si>
  <si>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</si>
  <si>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</si>
  <si>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</si>
  <si>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</si>
  <si>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</si>
  <si>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</si>
  <si>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</si>
  <si>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</si>
  <si>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</si>
  <si>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</si>
  <si>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</si>
  <si>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</si>
  <si>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</si>
  <si>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</si>
  <si>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</si>
  <si>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</si>
  <si>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</si>
  <si>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</si>
  <si>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</si>
  <si>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</si>
  <si>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</si>
  <si>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</si>
  <si>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</si>
  <si>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</si>
  <si>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</si>
  <si>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</si>
  <si>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</si>
  <si>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</si>
  <si>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</si>
  <si>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</si>
  <si>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</si>
  <si>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</si>
  <si>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</si>
  <si>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</si>
  <si>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</si>
  <si>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</si>
  <si>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</si>
  <si>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</si>
  <si>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</si>
  <si>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</si>
  <si>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</si>
  <si>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</si>
  <si>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</si>
  <si>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</si>
  <si>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</si>
  <si>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</si>
  <si>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</si>
  <si>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</si>
  <si>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</si>
  <si>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</si>
  <si>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</si>
  <si>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</si>
  <si>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</si>
  <si>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</si>
  <si>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</si>
  <si>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</si>
  <si>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</si>
  <si>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</si>
  <si>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</si>
  <si>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</si>
  <si>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</si>
  <si>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</si>
  <si>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</si>
  <si>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</si>
  <si>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</si>
  <si>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</si>
  <si>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</si>
  <si>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</si>
  <si>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</si>
  <si>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</si>
  <si>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</si>
  <si>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</si>
  <si>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</si>
  <si>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</si>
  <si>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</si>
  <si>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</si>
  <si>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</si>
  <si>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</si>
  <si>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</si>
  <si>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</si>
  <si>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</si>
  <si>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</si>
  <si>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</si>
  <si>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</si>
  <si>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</si>
  <si>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</si>
  <si>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</si>
  <si>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</si>
  <si>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</si>
  <si>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</si>
  <si>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</si>
  <si>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</si>
  <si>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</si>
  <si>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</si>
  <si>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</si>
  <si>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</si>
  <si>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</si>
  <si>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</si>
  <si>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</si>
  <si>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</si>
  <si>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</si>
  <si>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</si>
  <si>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</si>
  <si>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</si>
  <si>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</si>
  <si>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</si>
  <si>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</si>
  <si>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</si>
  <si>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</si>
  <si>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</si>
  <si>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</si>
  <si>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</si>
  <si>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</si>
  <si>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</si>
  <si>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</si>
  <si>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</si>
  <si>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</si>
  <si>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</si>
  <si>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</si>
  <si>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</si>
  <si>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</si>
  <si>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</si>
  <si>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</si>
  <si>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</si>
  <si>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</si>
  <si>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</si>
  <si>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</si>
  <si>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</si>
  <si>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</si>
  <si>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</si>
  <si>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</si>
  <si>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</si>
  <si>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</si>
  <si>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</si>
  <si>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</si>
  <si>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</si>
  <si>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</si>
  <si>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</si>
  <si>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</si>
  <si>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</si>
  <si>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</si>
  <si>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</si>
  <si>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</si>
  <si>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</si>
  <si>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</si>
  <si>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</si>
  <si>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</si>
  <si>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</si>
  <si>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</si>
  <si>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</si>
  <si>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</si>
  <si>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</si>
  <si>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</si>
  <si>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</si>
  <si>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</si>
  <si>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</si>
  <si>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</si>
  <si>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</si>
  <si>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</si>
  <si>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</si>
  <si>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</si>
  <si>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</si>
  <si>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</si>
  <si>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</si>
  <si>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</si>
  <si>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</si>
  <si>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</si>
  <si>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</si>
  <si>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</si>
  <si>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</si>
  <si>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</si>
  <si>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</si>
  <si>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</si>
  <si>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</si>
  <si>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</si>
  <si>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</si>
  <si>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</si>
  <si>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</si>
  <si>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</si>
  <si>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</si>
  <si>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</si>
  <si>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</si>
  <si>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</si>
  <si>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</si>
  <si>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</si>
  <si>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</si>
  <si>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</si>
  <si>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</si>
  <si>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</si>
  <si>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</si>
  <si>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</si>
  <si>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</si>
  <si>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</si>
  <si>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</si>
  <si>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</si>
  <si>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</si>
  <si>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</si>
  <si>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</si>
  <si>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</si>
  <si>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</si>
  <si>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</si>
  <si>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</si>
  <si>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</si>
  <si>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</si>
  <si>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</si>
  <si>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</si>
  <si>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</si>
  <si>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t>
    <phoneticPr fontId="5"/>
  </si>
  <si>
    <t>地域下水道事業特別会計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</si>
  <si>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</si>
  <si>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</si>
  <si>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</si>
  <si>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</si>
  <si>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</si>
  <si>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</si>
  <si>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</si>
  <si>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</si>
  <si>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</si>
  <si>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</si>
  <si>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</si>
  <si>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</si>
  <si>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</si>
  <si>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</si>
  <si>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</si>
  <si>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</si>
  <si>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</si>
  <si>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</si>
  <si>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</si>
  <si>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</si>
  <si>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</si>
  <si>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水道事業会計</t>
    <phoneticPr fontId="5"/>
  </si>
  <si>
    <t>工業用水道事業会計</t>
    <phoneticPr fontId="5"/>
  </si>
  <si>
    <t>下水道事業会計</t>
    <phoneticPr fontId="5"/>
  </si>
  <si>
    <t>病院事業会計</t>
    <phoneticPr fontId="5"/>
  </si>
  <si>
    <t>港湾整備事業特別会計</t>
    <phoneticPr fontId="5"/>
  </si>
  <si>
    <t>集落排水事業特別会計</t>
    <phoneticPr fontId="5"/>
  </si>
  <si>
    <t>地方卸売市場事業特別会計</t>
    <phoneticPr fontId="5"/>
  </si>
  <si>
    <t>野呂高原ロッジ事業特別会計</t>
    <phoneticPr fontId="5"/>
  </si>
  <si>
    <t>臨海土地造成事業特別会計</t>
    <phoneticPr fontId="5"/>
  </si>
  <si>
    <t>内陸土地造成事業特別会計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</si>
  <si>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</si>
  <si>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</si>
  <si>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</si>
  <si>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</si>
  <si>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</si>
  <si>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</si>
  <si>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</si>
  <si>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</si>
  <si>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</si>
  <si>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</si>
  <si>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</si>
  <si>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</si>
  <si>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</si>
  <si>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</si>
  <si>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</si>
  <si>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</si>
  <si>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</si>
  <si>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</si>
  <si>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</si>
  <si>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</si>
  <si>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</si>
  <si>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</si>
  <si>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</si>
  <si>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</si>
  <si>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</si>
  <si>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</si>
  <si>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</si>
  <si>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</si>
  <si>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</si>
  <si>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</si>
  <si>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</si>
  <si>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</si>
  <si>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</si>
  <si>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</si>
  <si>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</si>
  <si>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</si>
  <si>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</si>
  <si>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</si>
  <si>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</si>
  <si>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</si>
  <si>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</si>
  <si>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</si>
  <si>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</si>
  <si>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</si>
  <si>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</si>
  <si>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</si>
  <si>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</si>
  <si>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</si>
  <si>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</si>
  <si>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</si>
  <si>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</si>
  <si>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</si>
  <si>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</si>
  <si>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</si>
  <si>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</si>
  <si>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</si>
  <si>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</si>
  <si>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</si>
  <si>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</si>
  <si>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</si>
  <si>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</si>
  <si>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</si>
  <si>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</si>
  <si>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</si>
  <si>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</si>
  <si>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</si>
  <si>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</si>
  <si>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</si>
  <si>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</si>
  <si>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</si>
  <si>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</si>
  <si>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</si>
  <si>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</si>
  <si>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</si>
  <si>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</si>
  <si>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</si>
  <si>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</si>
  <si>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</si>
  <si>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</si>
  <si>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</si>
  <si>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</si>
  <si>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</si>
  <si>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</si>
  <si>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</si>
  <si>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</si>
  <si>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</si>
  <si>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</si>
  <si>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</si>
  <si>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</si>
  <si>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</si>
  <si>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</si>
  <si>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</si>
  <si>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</si>
  <si>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</si>
  <si>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</si>
  <si>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</si>
  <si>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</si>
  <si>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</si>
  <si>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</si>
  <si>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</si>
  <si>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</si>
  <si>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</si>
  <si>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</si>
  <si>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</si>
  <si>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</si>
  <si>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</si>
  <si>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</si>
  <si>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</si>
  <si>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</si>
  <si>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</si>
  <si>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</si>
  <si>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</si>
  <si>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</si>
  <si>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</si>
  <si>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</si>
  <si>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</si>
  <si>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</si>
  <si>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</si>
  <si>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</si>
  <si>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</si>
  <si>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</si>
  <si>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</si>
  <si>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</si>
  <si>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</si>
  <si>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</si>
  <si>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</si>
  <si>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</si>
  <si>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</si>
  <si>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</si>
  <si>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</si>
  <si>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</si>
  <si>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</si>
  <si>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</si>
  <si>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</si>
  <si>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</si>
  <si>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</si>
  <si>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</si>
  <si>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</si>
  <si>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</si>
  <si>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</si>
  <si>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</si>
  <si>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</si>
  <si>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</si>
  <si>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</si>
  <si>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</si>
  <si>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</si>
  <si>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</si>
  <si>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</si>
  <si>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</si>
  <si>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</si>
  <si>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</si>
  <si>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</si>
  <si>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</si>
  <si>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</si>
  <si>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1.09</t>
  </si>
  <si>
    <t>▲ 2.16</t>
  </si>
  <si>
    <t>▲ 0.68</t>
  </si>
  <si>
    <t>一般会計</t>
  </si>
  <si>
    <t>水道事業会計</t>
  </si>
  <si>
    <t>工業用水道事業会計</t>
  </si>
  <si>
    <t>下水道事業会計</t>
  </si>
  <si>
    <t>国民健康保険事業（事業勘定）特別会計</t>
  </si>
  <si>
    <t>介護保険事業（保険勘定）特別会計</t>
  </si>
  <si>
    <t>病院事業会計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</si>
  <si>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</si>
  <si>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</si>
  <si>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</si>
  <si>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</si>
  <si>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</si>
  <si>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</si>
  <si>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</si>
  <si>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</si>
  <si>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</si>
  <si>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</si>
  <si>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</si>
  <si>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</si>
  <si>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t>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</si>
  <si>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</si>
  <si>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</si>
  <si>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2">
      <t>ランシマ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</si>
  <si>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</si>
  <si>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</si>
  <si>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</si>
  <si>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</si>
  <si>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</si>
  <si>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</si>
  <si>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</si>
  <si>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</si>
  <si>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t>
    <rPh sb="0" eb="2">
      <t>チイキ</t>
    </rPh>
    <rPh sb="2" eb="4">
      <t>シンコウ</t>
    </rPh>
    <rPh sb="4" eb="6">
      <t>キキン</t>
    </rPh>
    <phoneticPr fontId="5"/>
  </si>
  <si>
    <t>公園墓地管理運営基金</t>
    <rPh sb="0" eb="2">
      <t>コウエン</t>
    </rPh>
    <rPh sb="2" eb="4">
      <t>ボチ</t>
    </rPh>
    <rPh sb="4" eb="6">
      <t>カンリ</t>
    </rPh>
    <rPh sb="6" eb="8">
      <t>ウンエイ</t>
    </rPh>
    <rPh sb="8" eb="10">
      <t>キキン</t>
    </rPh>
    <phoneticPr fontId="2"/>
  </si>
  <si>
    <t>博物館推進基金</t>
    <rPh sb="0" eb="3">
      <t>ハクブツカン</t>
    </rPh>
    <rPh sb="3" eb="5">
      <t>スイシン</t>
    </rPh>
    <rPh sb="5" eb="7">
      <t>キキン</t>
    </rPh>
    <phoneticPr fontId="2"/>
  </si>
  <si>
    <t>地域下水道基金</t>
    <rPh sb="0" eb="2">
      <t>チイキ</t>
    </rPh>
    <rPh sb="2" eb="5">
      <t>ゲスイドウ</t>
    </rPh>
    <rPh sb="5" eb="7">
      <t>キキン</t>
    </rPh>
    <phoneticPr fontId="2"/>
  </si>
  <si>
    <t>森林環境譲与税基金</t>
    <rPh sb="0" eb="2">
      <t>シンリン</t>
    </rPh>
    <rPh sb="2" eb="4">
      <t>カンキョウ</t>
    </rPh>
    <rPh sb="4" eb="7">
      <t>ジョウヨゼイ</t>
    </rPh>
    <rPh sb="7" eb="9">
      <t>キキン</t>
    </rPh>
    <phoneticPr fontId="2"/>
  </si>
  <si>
    <t>法適用企業</t>
  </si>
  <si>
    <t>法非適用企業</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</si>
  <si>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</si>
  <si>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</si>
  <si>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</si>
  <si>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</si>
  <si>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</si>
  <si>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</si>
  <si>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</si>
  <si>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</si>
  <si>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</si>
  <si>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</si>
  <si>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上昇基調であり，類似団体内平均値と比較しても高い水準となっている。将来負担比率については，類似団体内平均値よりも高い水準で推移しているが，職員数の減少に伴う退職手当負担見込額の減等により，年々減少している。
　引き続き，長寿命化計画等に基づく計画的な更新等により，有形固定資産減価償却率の改善を図る。</t>
    <rPh sb="1" eb="12">
      <t>ユウケイコテイシサンゲンカショウキャクリツ</t>
    </rPh>
    <rPh sb="13" eb="15">
      <t>ジョウショウ</t>
    </rPh>
    <rPh sb="15" eb="17">
      <t>キチョウ</t>
    </rPh>
    <rPh sb="21" eb="23">
      <t>ルイジ</t>
    </rPh>
    <rPh sb="23" eb="25">
      <t>ダンタイ</t>
    </rPh>
    <rPh sb="25" eb="26">
      <t>ナイ</t>
    </rPh>
    <rPh sb="26" eb="29">
      <t>ヘイキンチ</t>
    </rPh>
    <rPh sb="30" eb="32">
      <t>ヒカク</t>
    </rPh>
    <rPh sb="35" eb="36">
      <t>タカ</t>
    </rPh>
    <rPh sb="37" eb="39">
      <t>スイジュン</t>
    </rPh>
    <rPh sb="46" eb="48">
      <t>ショウライ</t>
    </rPh>
    <rPh sb="48" eb="50">
      <t>フタン</t>
    </rPh>
    <rPh sb="50" eb="52">
      <t>ヒリツ</t>
    </rPh>
    <rPh sb="58" eb="66">
      <t>ルイジダンタイナイヘイキンチ</t>
    </rPh>
    <rPh sb="69" eb="70">
      <t>タカ</t>
    </rPh>
    <rPh sb="71" eb="73">
      <t>スイジュン</t>
    </rPh>
    <rPh sb="74" eb="76">
      <t>スイイ</t>
    </rPh>
    <rPh sb="82" eb="85">
      <t>ショクインスウ</t>
    </rPh>
    <rPh sb="86" eb="88">
      <t>ゲンショウ</t>
    </rPh>
    <rPh sb="89" eb="90">
      <t>トモナ</t>
    </rPh>
    <rPh sb="91" eb="93">
      <t>タイショク</t>
    </rPh>
    <rPh sb="93" eb="95">
      <t>テアテ</t>
    </rPh>
    <rPh sb="95" eb="97">
      <t>フタン</t>
    </rPh>
    <rPh sb="97" eb="99">
      <t>ミコ</t>
    </rPh>
    <rPh sb="99" eb="100">
      <t>ガク</t>
    </rPh>
    <rPh sb="101" eb="102">
      <t>ゲン</t>
    </rPh>
    <rPh sb="102" eb="103">
      <t>トウ</t>
    </rPh>
    <rPh sb="107" eb="109">
      <t>ネンネン</t>
    </rPh>
    <rPh sb="109" eb="111">
      <t>ゲンショウ</t>
    </rPh>
    <rPh sb="118" eb="119">
      <t>ヒ</t>
    </rPh>
    <rPh sb="120" eb="121">
      <t>ツヅ</t>
    </rPh>
    <rPh sb="123" eb="127">
      <t>チョウジュミョウカ</t>
    </rPh>
    <rPh sb="127" eb="129">
      <t>ケイカク</t>
    </rPh>
    <rPh sb="129" eb="130">
      <t>トウ</t>
    </rPh>
    <rPh sb="131" eb="132">
      <t>モト</t>
    </rPh>
    <rPh sb="134" eb="137">
      <t>ケイカクテキ</t>
    </rPh>
    <rPh sb="138" eb="140">
      <t>コウシン</t>
    </rPh>
    <rPh sb="140" eb="141">
      <t>トウ</t>
    </rPh>
    <rPh sb="145" eb="147">
      <t>ユウケイ</t>
    </rPh>
    <rPh sb="147" eb="151">
      <t>コテイシサン</t>
    </rPh>
    <rPh sb="151" eb="153">
      <t>ゲンカ</t>
    </rPh>
    <rPh sb="153" eb="156">
      <t>ショウキャクリツ</t>
    </rPh>
    <rPh sb="157" eb="159">
      <t>カイゼン</t>
    </rPh>
    <rPh sb="160" eb="161">
      <t>ハカ</t>
    </rPh>
    <phoneticPr fontId="5"/>
  </si>
  <si>
    <t>　将来負担比率及び実質公債費比率については，類似団体と比較して高い状況にあるものの，投資的事業の計画的執行により毎年の地方債の新規発行額を抑制するとともに，低利率資金の調達や交付税措置の高い地方債の活用を図ったことにより，減少傾向となっている。
　債務負担行為に基づく支出予定額や退職手当負担額の減少が予測されるため，両指標とも低下していくものと見込んでいるが，今後とも地方債の発行抑制基調を堅持しつつ，これまで以上に公債費の適正化に取り組んでいく。</t>
    <rPh sb="1" eb="3">
      <t>ショウライ</t>
    </rPh>
    <rPh sb="3" eb="5">
      <t>フタン</t>
    </rPh>
    <rPh sb="5" eb="7">
      <t>ヒリツ</t>
    </rPh>
    <rPh sb="7" eb="8">
      <t>オヨ</t>
    </rPh>
    <rPh sb="9" eb="11">
      <t>ジッシツ</t>
    </rPh>
    <rPh sb="11" eb="13">
      <t>コウサイ</t>
    </rPh>
    <rPh sb="13" eb="14">
      <t>ヒ</t>
    </rPh>
    <rPh sb="14" eb="16">
      <t>ヒリツ</t>
    </rPh>
    <rPh sb="22" eb="26">
      <t>ルイジダンタイ</t>
    </rPh>
    <rPh sb="27" eb="29">
      <t>ヒカク</t>
    </rPh>
    <rPh sb="31" eb="32">
      <t>タカ</t>
    </rPh>
    <rPh sb="33" eb="35">
      <t>ジョウキョウ</t>
    </rPh>
    <rPh sb="42" eb="45">
      <t>トウシテキ</t>
    </rPh>
    <rPh sb="45" eb="47">
      <t>ジギョウ</t>
    </rPh>
    <rPh sb="48" eb="51">
      <t>ケイカクテキ</t>
    </rPh>
    <rPh sb="51" eb="53">
      <t>シッコウ</t>
    </rPh>
    <rPh sb="56" eb="58">
      <t>マイネン</t>
    </rPh>
    <rPh sb="59" eb="62">
      <t>チホウサイ</t>
    </rPh>
    <rPh sb="63" eb="65">
      <t>シンキ</t>
    </rPh>
    <rPh sb="65" eb="67">
      <t>ハッコウ</t>
    </rPh>
    <rPh sb="67" eb="68">
      <t>ガク</t>
    </rPh>
    <rPh sb="69" eb="71">
      <t>ヨクセイ</t>
    </rPh>
    <rPh sb="78" eb="81">
      <t>テイリリツ</t>
    </rPh>
    <rPh sb="81" eb="83">
      <t>シキン</t>
    </rPh>
    <rPh sb="84" eb="86">
      <t>チョウタツ</t>
    </rPh>
    <rPh sb="87" eb="90">
      <t>コウフゼイ</t>
    </rPh>
    <rPh sb="90" eb="92">
      <t>ソチ</t>
    </rPh>
    <rPh sb="93" eb="94">
      <t>タカ</t>
    </rPh>
    <rPh sb="95" eb="98">
      <t>チホウサイ</t>
    </rPh>
    <rPh sb="99" eb="101">
      <t>カツヨウ</t>
    </rPh>
    <rPh sb="102" eb="103">
      <t>ハカ</t>
    </rPh>
    <rPh sb="111" eb="113">
      <t>ゲンショウ</t>
    </rPh>
    <rPh sb="113" eb="115">
      <t>ケイコウ</t>
    </rPh>
    <rPh sb="124" eb="126">
      <t>サイム</t>
    </rPh>
    <rPh sb="126" eb="128">
      <t>フタン</t>
    </rPh>
    <rPh sb="128" eb="130">
      <t>コウイ</t>
    </rPh>
    <rPh sb="131" eb="132">
      <t>モト</t>
    </rPh>
    <rPh sb="134" eb="136">
      <t>シシュツ</t>
    </rPh>
    <rPh sb="136" eb="139">
      <t>ヨテイガク</t>
    </rPh>
    <rPh sb="140" eb="146">
      <t>タイショクテアテフタン</t>
    </rPh>
    <rPh sb="146" eb="147">
      <t>ガク</t>
    </rPh>
    <rPh sb="148" eb="150">
      <t>ゲンショウ</t>
    </rPh>
    <rPh sb="151" eb="153">
      <t>ヨソク</t>
    </rPh>
    <rPh sb="159" eb="160">
      <t>リョウ</t>
    </rPh>
    <rPh sb="160" eb="162">
      <t>シヒョウ</t>
    </rPh>
    <rPh sb="164" eb="166">
      <t>テイカ</t>
    </rPh>
    <rPh sb="173" eb="175">
      <t>ミコ</t>
    </rPh>
    <rPh sb="181" eb="183">
      <t>コンゴ</t>
    </rPh>
    <rPh sb="185" eb="188">
      <t>チホウサイ</t>
    </rPh>
    <rPh sb="189" eb="191">
      <t>ハッコウ</t>
    </rPh>
    <rPh sb="191" eb="193">
      <t>ヨクセイ</t>
    </rPh>
    <rPh sb="193" eb="195">
      <t>キチョウ</t>
    </rPh>
    <rPh sb="196" eb="198">
      <t>ケンジ</t>
    </rPh>
    <rPh sb="206" eb="208">
      <t>イジョウ</t>
    </rPh>
    <rPh sb="209" eb="212">
      <t>コウサイヒ</t>
    </rPh>
    <rPh sb="213" eb="216">
      <t>テキセイカ</t>
    </rPh>
    <rPh sb="217" eb="218">
      <t>ト</t>
    </rPh>
    <rPh sb="219" eb="22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</si>
</sst>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10D2654-7C0D-46A9-A875-F0D1C4A4D4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F2A-4AE5-A7DE-2710F4E034B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58333</c:v>
                </c:pt>
                <c:pt idx="1">
                  <c:v>61640</c:v>
                </c:pt>
                <c:pt idx="2">
                  <c:v>47890</c:v>
                </c:pt>
                <c:pt idx="3">
                  <c:v>44418</c:v>
                </c:pt>
                <c:pt idx="4">
                  <c:v>49643</c:v>
                </c:pt>
              </c:numCache>
            </c:numRef>
          </c:val>
          <c:smooth val="0"/>
          <c:extLst>
            <c:ext xmlns:c16="http://schemas.microsoft.com/office/drawing/2014/chart" uri="{C3380CC4-5D6E-409C-BE32-E72D297353CC}">
              <c16:uniqueId val="{00000001-9F2A-4AE5-A7DE-2710F4E034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4.92</c:v>
                </c:pt>
                <c:pt idx="1">
                  <c:v>1.76</c:v>
                </c:pt>
                <c:pt idx="2">
                  <c:v>4.4400000000000004</c:v>
                </c:pt>
                <c:pt idx="3">
                  <c:v>7.85</c:v>
                </c:pt>
                <c:pt idx="4">
                  <c:v>4.76</c:v>
                </c:pt>
              </c:numCache>
            </c:numRef>
          </c:val>
          <c:extLst>
            <c:ext xmlns:c16="http://schemas.microsoft.com/office/drawing/2014/chart" uri="{C3380CC4-5D6E-409C-BE32-E72D297353CC}">
              <c16:uniqueId val="{00000000-E01D-4B9B-BEAD-55A6E08DB39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9.68</c:v>
                </c:pt>
                <c:pt idx="1">
                  <c:v>10.76</c:v>
                </c:pt>
                <c:pt idx="2">
                  <c:v>7.21</c:v>
                </c:pt>
                <c:pt idx="3">
                  <c:v>9.2799999999999994</c:v>
                </c:pt>
                <c:pt idx="4">
                  <c:v>13.59</c:v>
                </c:pt>
              </c:numCache>
            </c:numRef>
          </c:val>
          <c:extLst>
            <c:ext xmlns:c16="http://schemas.microsoft.com/office/drawing/2014/chart" uri="{C3380CC4-5D6E-409C-BE32-E72D297353CC}">
              <c16:uniqueId val="{00000001-E01D-4B9B-BEAD-55A6E08DB3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-1.0900000000000001</c:v>
                </c:pt>
                <c:pt idx="1">
                  <c:v>-2.16</c:v>
                </c:pt>
                <c:pt idx="2">
                  <c:v>-0.68</c:v>
                </c:pt>
                <c:pt idx="3">
                  <c:v>5.93</c:v>
                </c:pt>
                <c:pt idx="4">
                  <c:v>0.73</c:v>
                </c:pt>
              </c:numCache>
            </c:numRef>
          </c:val>
          <c:smooth val="0"/>
          <c:extLst>
            <c:ext xmlns:c16="http://schemas.microsoft.com/office/drawing/2014/chart" uri="{C3380CC4-5D6E-409C-BE32-E72D297353CC}">
              <c16:uniqueId val="{00000002-E01D-4B9B-BEAD-55A6E08DB3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0.01</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0-DFB5-4C74-86AC-AD5D11A7251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B5-4C74-86AC-AD5D11A72516}"/>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0.28999999999999998</c:v>
                </c:pt>
                <c:pt idx="2">
                  <c:v>#N/A</c:v>
                </c:pt>
                <c:pt idx="3">
                  <c:v>0.3</c:v>
                </c:pt>
                <c:pt idx="4">
                  <c:v>#N/A</c:v>
                </c:pt>
                <c:pt idx="5">
                  <c:v>0.32</c:v>
                </c:pt>
                <c:pt idx="6">
                  <c:v>#N/A</c:v>
                </c:pt>
                <c:pt idx="7">
                  <c:v>0.32</c:v>
                </c:pt>
                <c:pt idx="8">
                  <c:v>#N/A</c:v>
                </c:pt>
                <c:pt idx="9">
                  <c:v>0.02</c:v>
                </c:pt>
              </c:numCache>
            </c:numRef>
          </c:val>
          <c:extLst>
            <c:ext xmlns:c16="http://schemas.microsoft.com/office/drawing/2014/chart" uri="{C3380CC4-5D6E-409C-BE32-E72D297353CC}">
              <c16:uniqueId val="{00000002-DFB5-4C74-86AC-AD5D11A72516}"/>
            </c:ext>
          </c:extLst>
        </c:ser>
        <c:ser>
          <c:idx val="3"/>
          <c:order val="3"/>
          <c:tx>
            <c:strRef>
              <c:f>[1]データシート!$A$30</c:f>
              <c:strCache>
                <c:ptCount val="1"/>
                <c:pt idx="0">
                  <c:v>病院事業会計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0.28000000000000003</c:v>
                </c:pt>
                <c:pt idx="2">
                  <c:v>#N/A</c:v>
                </c:pt>
                <c:pt idx="3">
                  <c:v>0.24</c:v>
                </c:pt>
                <c:pt idx="4">
                  <c:v>#N/A</c:v>
                </c:pt>
                <c:pt idx="5">
                  <c:v>0.22</c:v>
                </c:pt>
                <c:pt idx="6">
                  <c:v>#N/A</c:v>
                </c:pt>
                <c:pt idx="7">
                  <c:v>0.18</c:v>
                </c:pt>
                <c:pt idx="8">
                  <c:v>#N/A</c:v>
                </c:pt>
                <c:pt idx="9">
                  <c:v>0.1</c:v>
                </c:pt>
              </c:numCache>
            </c:numRef>
          </c:val>
          <c:extLst>
            <c:ext xmlns:c16="http://schemas.microsoft.com/office/drawing/2014/chart" uri="{C3380CC4-5D6E-409C-BE32-E72D297353CC}">
              <c16:uniqueId val="{00000003-DFB5-4C74-86AC-AD5D11A72516}"/>
            </c:ext>
          </c:extLst>
        </c:ser>
        <c:ser>
          <c:idx val="4"/>
          <c:order val="4"/>
          <c:tx>
            <c:strRef>
              <c:f>[1]データシート!$A$31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0.44</c:v>
                </c:pt>
                <c:pt idx="2">
                  <c:v>#N/A</c:v>
                </c:pt>
                <c:pt idx="3">
                  <c:v>0.4</c:v>
                </c:pt>
                <c:pt idx="4">
                  <c:v>#N/A</c:v>
                </c:pt>
                <c:pt idx="5">
                  <c:v>0.28000000000000003</c:v>
                </c:pt>
                <c:pt idx="6">
                  <c:v>#N/A</c:v>
                </c:pt>
                <c:pt idx="7">
                  <c:v>0.75</c:v>
                </c:pt>
                <c:pt idx="8">
                  <c:v>#N/A</c:v>
                </c:pt>
                <c:pt idx="9">
                  <c:v>0.54</c:v>
                </c:pt>
              </c:numCache>
            </c:numRef>
          </c:val>
          <c:extLst>
            <c:ext xmlns:c16="http://schemas.microsoft.com/office/drawing/2014/chart" uri="{C3380CC4-5D6E-409C-BE32-E72D297353CC}">
              <c16:uniqueId val="{00000004-DFB5-4C74-86AC-AD5D11A72516}"/>
            </c:ext>
          </c:extLst>
        </c:ser>
        <c:ser>
          <c:idx val="5"/>
          <c:order val="5"/>
          <c:tx>
            <c:strRef>
              <c:f>[1]データシート!$A$32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1.03</c:v>
                </c:pt>
                <c:pt idx="2">
                  <c:v>#N/A</c:v>
                </c:pt>
                <c:pt idx="3">
                  <c:v>0.75</c:v>
                </c:pt>
                <c:pt idx="4">
                  <c:v>#N/A</c:v>
                </c:pt>
                <c:pt idx="5">
                  <c:v>0.99</c:v>
                </c:pt>
                <c:pt idx="6">
                  <c:v>#N/A</c:v>
                </c:pt>
                <c:pt idx="7">
                  <c:v>1.05</c:v>
                </c:pt>
                <c:pt idx="8">
                  <c:v>#N/A</c:v>
                </c:pt>
                <c:pt idx="9">
                  <c:v>0.79</c:v>
                </c:pt>
              </c:numCache>
            </c:numRef>
          </c:val>
          <c:extLst>
            <c:ext xmlns:c16="http://schemas.microsoft.com/office/drawing/2014/chart" uri="{C3380CC4-5D6E-409C-BE32-E72D297353CC}">
              <c16:uniqueId val="{00000005-DFB5-4C74-86AC-AD5D11A72516}"/>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1.84</c:v>
                </c:pt>
                <c:pt idx="2">
                  <c:v>#N/A</c:v>
                </c:pt>
                <c:pt idx="3">
                  <c:v>1.79</c:v>
                </c:pt>
                <c:pt idx="4">
                  <c:v>#N/A</c:v>
                </c:pt>
                <c:pt idx="5">
                  <c:v>2.2599999999999998</c:v>
                </c:pt>
                <c:pt idx="6">
                  <c:v>#N/A</c:v>
                </c:pt>
                <c:pt idx="7">
                  <c:v>2.2200000000000002</c:v>
                </c:pt>
                <c:pt idx="8">
                  <c:v>#N/A</c:v>
                </c:pt>
                <c:pt idx="9">
                  <c:v>1.48</c:v>
                </c:pt>
              </c:numCache>
            </c:numRef>
          </c:val>
          <c:extLst>
            <c:ext xmlns:c16="http://schemas.microsoft.com/office/drawing/2014/chart" uri="{C3380CC4-5D6E-409C-BE32-E72D297353CC}">
              <c16:uniqueId val="{00000006-DFB5-4C74-86AC-AD5D11A72516}"/>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1.39</c:v>
                </c:pt>
                <c:pt idx="2">
                  <c:v>#N/A</c:v>
                </c:pt>
                <c:pt idx="3">
                  <c:v>1.57</c:v>
                </c:pt>
                <c:pt idx="4">
                  <c:v>#N/A</c:v>
                </c:pt>
                <c:pt idx="5">
                  <c:v>1.75</c:v>
                </c:pt>
                <c:pt idx="6">
                  <c:v>#N/A</c:v>
                </c:pt>
                <c:pt idx="7">
                  <c:v>1.86</c:v>
                </c:pt>
                <c:pt idx="8">
                  <c:v>#N/A</c:v>
                </c:pt>
                <c:pt idx="9">
                  <c:v>2.0699999999999998</c:v>
                </c:pt>
              </c:numCache>
            </c:numRef>
          </c:val>
          <c:extLst>
            <c:ext xmlns:c16="http://schemas.microsoft.com/office/drawing/2014/chart" uri="{C3380CC4-5D6E-409C-BE32-E72D297353CC}">
              <c16:uniqueId val="{00000007-DFB5-4C74-86AC-AD5D11A7251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3.34</c:v>
                </c:pt>
                <c:pt idx="2">
                  <c:v>#N/A</c:v>
                </c:pt>
                <c:pt idx="3">
                  <c:v>3.57</c:v>
                </c:pt>
                <c:pt idx="4">
                  <c:v>#N/A</c:v>
                </c:pt>
                <c:pt idx="5">
                  <c:v>4.16</c:v>
                </c:pt>
                <c:pt idx="6">
                  <c:v>#N/A</c:v>
                </c:pt>
                <c:pt idx="7">
                  <c:v>3.93</c:v>
                </c:pt>
                <c:pt idx="8">
                  <c:v>#N/A</c:v>
                </c:pt>
                <c:pt idx="9">
                  <c:v>3.84</c:v>
                </c:pt>
              </c:numCache>
            </c:numRef>
          </c:val>
          <c:extLst>
            <c:ext xmlns:c16="http://schemas.microsoft.com/office/drawing/2014/chart" uri="{C3380CC4-5D6E-409C-BE32-E72D297353CC}">
              <c16:uniqueId val="{00000008-DFB5-4C74-86AC-AD5D11A7251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4.91</c:v>
                </c:pt>
                <c:pt idx="2">
                  <c:v>#N/A</c:v>
                </c:pt>
                <c:pt idx="3">
                  <c:v>1.75</c:v>
                </c:pt>
                <c:pt idx="4">
                  <c:v>#N/A</c:v>
                </c:pt>
                <c:pt idx="5">
                  <c:v>4.43</c:v>
                </c:pt>
                <c:pt idx="6">
                  <c:v>#N/A</c:v>
                </c:pt>
                <c:pt idx="7">
                  <c:v>7.84</c:v>
                </c:pt>
                <c:pt idx="8">
                  <c:v>#N/A</c:v>
                </c:pt>
                <c:pt idx="9">
                  <c:v>4.75</c:v>
                </c:pt>
              </c:numCache>
            </c:numRef>
          </c:val>
          <c:extLst>
            <c:ext xmlns:c16="http://schemas.microsoft.com/office/drawing/2014/chart" uri="{C3380CC4-5D6E-409C-BE32-E72D297353CC}">
              <c16:uniqueId val="{00000009-DFB5-4C74-86AC-AD5D11A725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11842</c:v>
                </c:pt>
                <c:pt idx="5">
                  <c:v>11966</c:v>
                </c:pt>
                <c:pt idx="8">
                  <c:v>11521</c:v>
                </c:pt>
                <c:pt idx="11">
                  <c:v>11155</c:v>
                </c:pt>
                <c:pt idx="14">
                  <c:v>11219</c:v>
                </c:pt>
              </c:numCache>
            </c:numRef>
          </c:val>
          <c:extLst>
            <c:ext xmlns:c16="http://schemas.microsoft.com/office/drawing/2014/chart" uri="{C3380CC4-5D6E-409C-BE32-E72D297353CC}">
              <c16:uniqueId val="{00000000-EB63-4F04-B17A-A27D9D58670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1</c:v>
                </c:pt>
                <c:pt idx="3">
                  <c:v>2</c:v>
                </c:pt>
                <c:pt idx="6">
                  <c:v>1</c:v>
                </c:pt>
                <c:pt idx="9">
                  <c:v>2</c:v>
                </c:pt>
                <c:pt idx="12">
                  <c:v>4</c:v>
                </c:pt>
              </c:numCache>
            </c:numRef>
          </c:val>
          <c:extLst>
            <c:ext xmlns:c16="http://schemas.microsoft.com/office/drawing/2014/chart" uri="{C3380CC4-5D6E-409C-BE32-E72D297353CC}">
              <c16:uniqueId val="{00000001-EB63-4F04-B17A-A27D9D58670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1032</c:v>
                </c:pt>
                <c:pt idx="3">
                  <c:v>93</c:v>
                </c:pt>
                <c:pt idx="6">
                  <c:v>93</c:v>
                </c:pt>
                <c:pt idx="9">
                  <c:v>93</c:v>
                </c:pt>
                <c:pt idx="12">
                  <c:v>93</c:v>
                </c:pt>
              </c:numCache>
            </c:numRef>
          </c:val>
          <c:extLst>
            <c:ext xmlns:c16="http://schemas.microsoft.com/office/drawing/2014/chart" uri="{C3380CC4-5D6E-409C-BE32-E72D297353CC}">
              <c16:uniqueId val="{00000002-EB63-4F04-B17A-A27D9D58670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3-4F04-B17A-A27D9D58670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1844</c:v>
                </c:pt>
                <c:pt idx="3">
                  <c:v>1768</c:v>
                </c:pt>
                <c:pt idx="6">
                  <c:v>1654</c:v>
                </c:pt>
                <c:pt idx="9">
                  <c:v>1565</c:v>
                </c:pt>
                <c:pt idx="12">
                  <c:v>1538</c:v>
                </c:pt>
              </c:numCache>
            </c:numRef>
          </c:val>
          <c:extLst>
            <c:ext xmlns:c16="http://schemas.microsoft.com/office/drawing/2014/chart" uri="{C3380CC4-5D6E-409C-BE32-E72D297353CC}">
              <c16:uniqueId val="{00000004-EB63-4F04-B17A-A27D9D58670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3-4F04-B17A-A27D9D58670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63-4F04-B17A-A27D9D58670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13411</c:v>
                </c:pt>
                <c:pt idx="3">
                  <c:v>13656</c:v>
                </c:pt>
                <c:pt idx="6">
                  <c:v>12914</c:v>
                </c:pt>
                <c:pt idx="9">
                  <c:v>12478</c:v>
                </c:pt>
                <c:pt idx="12">
                  <c:v>12026</c:v>
                </c:pt>
              </c:numCache>
            </c:numRef>
          </c:val>
          <c:extLst>
            <c:ext xmlns:c16="http://schemas.microsoft.com/office/drawing/2014/chart" uri="{C3380CC4-5D6E-409C-BE32-E72D297353CC}">
              <c16:uniqueId val="{00000007-EB63-4F04-B17A-A27D9D5867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4446</c:v>
                </c:pt>
                <c:pt idx="2">
                  <c:v>#N/A</c:v>
                </c:pt>
                <c:pt idx="3">
                  <c:v>#N/A</c:v>
                </c:pt>
                <c:pt idx="4">
                  <c:v>3553</c:v>
                </c:pt>
                <c:pt idx="5">
                  <c:v>#N/A</c:v>
                </c:pt>
                <c:pt idx="6">
                  <c:v>#N/A</c:v>
                </c:pt>
                <c:pt idx="7">
                  <c:v>3141</c:v>
                </c:pt>
                <c:pt idx="8">
                  <c:v>#N/A</c:v>
                </c:pt>
                <c:pt idx="9">
                  <c:v>#N/A</c:v>
                </c:pt>
                <c:pt idx="10">
                  <c:v>2983</c:v>
                </c:pt>
                <c:pt idx="11">
                  <c:v>#N/A</c:v>
                </c:pt>
                <c:pt idx="12">
                  <c:v>#N/A</c:v>
                </c:pt>
                <c:pt idx="13">
                  <c:v>2442</c:v>
                </c:pt>
                <c:pt idx="14">
                  <c:v>#N/A</c:v>
                </c:pt>
              </c:numCache>
            </c:numRef>
          </c:val>
          <c:smooth val="0"/>
          <c:extLst>
            <c:ext xmlns:c16="http://schemas.microsoft.com/office/drawing/2014/chart" uri="{C3380CC4-5D6E-409C-BE32-E72D297353CC}">
              <c16:uniqueId val="{00000008-EB63-4F04-B17A-A27D9D5867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104687</c:v>
                </c:pt>
                <c:pt idx="5">
                  <c:v>106928</c:v>
                </c:pt>
                <c:pt idx="8">
                  <c:v>105727</c:v>
                </c:pt>
                <c:pt idx="11">
                  <c:v>102261</c:v>
                </c:pt>
                <c:pt idx="14">
                  <c:v>99584</c:v>
                </c:pt>
              </c:numCache>
            </c:numRef>
          </c:val>
          <c:extLst>
            <c:ext xmlns:c16="http://schemas.microsoft.com/office/drawing/2014/chart" uri="{C3380CC4-5D6E-409C-BE32-E72D297353CC}">
              <c16:uniqueId val="{00000000-FB1D-466F-8493-50E961A65C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15522</c:v>
                </c:pt>
                <c:pt idx="5">
                  <c:v>15069</c:v>
                </c:pt>
                <c:pt idx="8">
                  <c:v>13962</c:v>
                </c:pt>
                <c:pt idx="11">
                  <c:v>13292</c:v>
                </c:pt>
                <c:pt idx="14">
                  <c:v>12353</c:v>
                </c:pt>
              </c:numCache>
            </c:numRef>
          </c:val>
          <c:extLst>
            <c:ext xmlns:c16="http://schemas.microsoft.com/office/drawing/2014/chart" uri="{C3380CC4-5D6E-409C-BE32-E72D297353CC}">
              <c16:uniqueId val="{00000001-FB1D-466F-8493-50E961A65C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13719</c:v>
                </c:pt>
                <c:pt idx="5">
                  <c:v>13944</c:v>
                </c:pt>
                <c:pt idx="8">
                  <c:v>12178</c:v>
                </c:pt>
                <c:pt idx="11">
                  <c:v>13348</c:v>
                </c:pt>
                <c:pt idx="14">
                  <c:v>16084</c:v>
                </c:pt>
              </c:numCache>
            </c:numRef>
          </c:val>
          <c:extLst>
            <c:ext xmlns:c16="http://schemas.microsoft.com/office/drawing/2014/chart" uri="{C3380CC4-5D6E-409C-BE32-E72D297353CC}">
              <c16:uniqueId val="{00000002-FB1D-466F-8493-50E961A65C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D-466F-8493-50E961A65C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1D-466F-8493-50E961A65C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728</c:v>
                </c:pt>
                <c:pt idx="3">
                  <c:v>713</c:v>
                </c:pt>
                <c:pt idx="6">
                  <c:v>699</c:v>
                </c:pt>
                <c:pt idx="9">
                  <c:v>684</c:v>
                </c:pt>
                <c:pt idx="12">
                  <c:v>461</c:v>
                </c:pt>
              </c:numCache>
            </c:numRef>
          </c:val>
          <c:extLst>
            <c:ext xmlns:c16="http://schemas.microsoft.com/office/drawing/2014/chart" uri="{C3380CC4-5D6E-409C-BE32-E72D297353CC}">
              <c16:uniqueId val="{00000005-FB1D-466F-8493-50E961A65C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17106</c:v>
                </c:pt>
                <c:pt idx="3">
                  <c:v>16499</c:v>
                </c:pt>
                <c:pt idx="6">
                  <c:v>15727</c:v>
                </c:pt>
                <c:pt idx="9">
                  <c:v>14778</c:v>
                </c:pt>
                <c:pt idx="12">
                  <c:v>14222</c:v>
                </c:pt>
              </c:numCache>
            </c:numRef>
          </c:val>
          <c:extLst>
            <c:ext xmlns:c16="http://schemas.microsoft.com/office/drawing/2014/chart" uri="{C3380CC4-5D6E-409C-BE32-E72D297353CC}">
              <c16:uniqueId val="{00000006-FB1D-466F-8493-50E961A65C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1D-466F-8493-50E961A65C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30260</c:v>
                </c:pt>
                <c:pt idx="3">
                  <c:v>28057</c:v>
                </c:pt>
                <c:pt idx="6">
                  <c:v>26260</c:v>
                </c:pt>
                <c:pt idx="9">
                  <c:v>24024</c:v>
                </c:pt>
                <c:pt idx="12">
                  <c:v>21443</c:v>
                </c:pt>
              </c:numCache>
            </c:numRef>
          </c:val>
          <c:extLst>
            <c:ext xmlns:c16="http://schemas.microsoft.com/office/drawing/2014/chart" uri="{C3380CC4-5D6E-409C-BE32-E72D297353CC}">
              <c16:uniqueId val="{00000008-FB1D-466F-8493-50E961A65C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618</c:v>
                </c:pt>
                <c:pt idx="3">
                  <c:v>533</c:v>
                </c:pt>
                <c:pt idx="6">
                  <c:v>448</c:v>
                </c:pt>
                <c:pt idx="9">
                  <c:v>361</c:v>
                </c:pt>
                <c:pt idx="12">
                  <c:v>273</c:v>
                </c:pt>
              </c:numCache>
            </c:numRef>
          </c:val>
          <c:extLst>
            <c:ext xmlns:c16="http://schemas.microsoft.com/office/drawing/2014/chart" uri="{C3380CC4-5D6E-409C-BE32-E72D297353CC}">
              <c16:uniqueId val="{00000009-FB1D-466F-8493-50E961A65C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124835</c:v>
                </c:pt>
                <c:pt idx="3">
                  <c:v>123859</c:v>
                </c:pt>
                <c:pt idx="6">
                  <c:v>119769</c:v>
                </c:pt>
                <c:pt idx="9">
                  <c:v>115882</c:v>
                </c:pt>
                <c:pt idx="12">
                  <c:v>111815</c:v>
                </c:pt>
              </c:numCache>
            </c:numRef>
          </c:val>
          <c:extLst>
            <c:ext xmlns:c16="http://schemas.microsoft.com/office/drawing/2014/chart" uri="{C3380CC4-5D6E-409C-BE32-E72D297353CC}">
              <c16:uniqueId val="{0000000A-FB1D-466F-8493-50E961A65C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39618</c:v>
                </c:pt>
                <c:pt idx="2">
                  <c:v>#N/A</c:v>
                </c:pt>
                <c:pt idx="3">
                  <c:v>#N/A</c:v>
                </c:pt>
                <c:pt idx="4">
                  <c:v>33721</c:v>
                </c:pt>
                <c:pt idx="5">
                  <c:v>#N/A</c:v>
                </c:pt>
                <c:pt idx="6">
                  <c:v>#N/A</c:v>
                </c:pt>
                <c:pt idx="7">
                  <c:v>31036</c:v>
                </c:pt>
                <c:pt idx="8">
                  <c:v>#N/A</c:v>
                </c:pt>
                <c:pt idx="9">
                  <c:v>#N/A</c:v>
                </c:pt>
                <c:pt idx="10">
                  <c:v>26829</c:v>
                </c:pt>
                <c:pt idx="11">
                  <c:v>#N/A</c:v>
                </c:pt>
                <c:pt idx="12">
                  <c:v>#N/A</c:v>
                </c:pt>
                <c:pt idx="13">
                  <c:v>20192</c:v>
                </c:pt>
                <c:pt idx="14">
                  <c:v>#N/A</c:v>
                </c:pt>
              </c:numCache>
            </c:numRef>
          </c:val>
          <c:smooth val="0"/>
          <c:extLst>
            <c:ext xmlns:c16="http://schemas.microsoft.com/office/drawing/2014/chart" uri="{C3380CC4-5D6E-409C-BE32-E72D297353CC}">
              <c16:uniqueId val="{0000000B-FB1D-466F-8493-50E961A65C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4043</c:v>
                </c:pt>
                <c:pt idx="1">
                  <c:v>5288</c:v>
                </c:pt>
                <c:pt idx="2">
                  <c:v>7526</c:v>
                </c:pt>
              </c:numCache>
            </c:numRef>
          </c:val>
          <c:extLst>
            <c:ext xmlns:c16="http://schemas.microsoft.com/office/drawing/2014/chart" uri="{C3380CC4-5D6E-409C-BE32-E72D297353CC}">
              <c16:uniqueId val="{00000000-5983-47A2-BB68-D0CB0EB45CF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527</c:v>
                </c:pt>
                <c:pt idx="1">
                  <c:v>527</c:v>
                </c:pt>
                <c:pt idx="2">
                  <c:v>527</c:v>
                </c:pt>
              </c:numCache>
            </c:numRef>
          </c:val>
          <c:extLst>
            <c:ext xmlns:c16="http://schemas.microsoft.com/office/drawing/2014/chart" uri="{C3380CC4-5D6E-409C-BE32-E72D297353CC}">
              <c16:uniqueId val="{00000001-5983-47A2-BB68-D0CB0EB45CF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4743</c:v>
                </c:pt>
                <c:pt idx="1">
                  <c:v>4673</c:v>
                </c:pt>
                <c:pt idx="2">
                  <c:v>4730</c:v>
                </c:pt>
              </c:numCache>
            </c:numRef>
          </c:val>
          <c:extLst>
            <c:ext xmlns:c16="http://schemas.microsoft.com/office/drawing/2014/chart" uri="{C3380CC4-5D6E-409C-BE32-E72D297353CC}">
              <c16:uniqueId val="{00000002-5983-47A2-BB68-D0CB0EB45C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{2C7D70BA-32A9-447A-B41C-25CB1EAE5755}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005-4CF8-8BAF-BDE67D0C4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{9DA6548E-CA1E-46D9-9D4F-B1B2104EE15F}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05-4CF8-8BAF-BDE67D0C4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{7648D7E1-63AA-4641-8332-4519AFAEAD9A}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05-4CF8-8BAF-BDE67D0C4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{820E2817-5427-4964-8C85-6F65ECE5EF2C}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05-4CF8-8BAF-BDE67D0C4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{74F9A853-21F6-4226-9F74-FAEE788841DA}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05-4CF8-8BAF-BDE67D0C42C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{21373811-BF3A-4BDC-B79E-F7F4EADBC4B1}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005-4CF8-8BAF-BDE67D0C42C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{5C2E9EB5-FCF6-45AB-B696-5334C9C6F57A}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005-4CF8-8BAF-BDE67D0C42C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{89DE1265-FC12-4A7F-9B00-B8388AD2F96E}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005-4CF8-8BAF-BDE67D0C42C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{747F0C01-B88B-4C28-ACA8-275E1E45FD5F}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005-4CF8-8BAF-BDE67D0C4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61.6</c:v>
                </c:pt>
                <c:pt idx="16">
                  <c:v>63.1</c:v>
                </c:pt>
                <c:pt idx="24">
                  <c:v>64.900000000000006</c:v>
                </c:pt>
                <c:pt idx="32">
                  <c:v>66.400000000000006</c:v>
                </c:pt>
              </c:numCache>
            </c:numRef>
          </c:xVal>
          <c:yVal>
            <c:numRef>
              <c:f>公会計指標分析・財政指標組合せ分析表!$BP$51:$DC$51</c:f>
              <c:numCache>
                <c:formatCode>#,##0.0;"▲ "#,##0.0</c:formatCode>
                <c:ptCount val="40"/>
                <c:pt idx="0">
                  <c:v>86.6</c:v>
                </c:pt>
                <c:pt idx="8">
                  <c:v>74.400000000000006</c:v>
                </c:pt>
                <c:pt idx="16">
                  <c:v>66.7</c:v>
                </c:pt>
                <c:pt idx="24">
                  <c:v>56</c:v>
                </c:pt>
                <c:pt idx="32">
                  <c:v>43.7</c:v>
                </c:pt>
              </c:numCache>
            </c:numRef>
          </c:yVal>
          <c:smooth val="0"/>
          <c:extLst>
            <c:ext xmlns:c16="http://schemas.microsoft.com/office/drawing/2014/chart" uri="{C3380CC4-5D6E-409C-BE32-E72D297353CC}">
              <c16:uniqueId val="{00000009-E005-4CF8-8BAF-BDE67D0C4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{832F430B-02C8-477E-AD54-1F965A67CA8E}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005-4CF8-8BAF-BDE67D0C4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{9B97B929-F87F-4230-9A83-D1FC06669FBD}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05-4CF8-8BAF-BDE67D0C4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{EBC1AFEB-C92E-4C6C-87EF-B8469DE6ED04}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05-4CF8-8BAF-BDE67D0C4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{1B3B00B5-EFA1-489E-8899-3EE078459A54}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05-4CF8-8BAF-BDE67D0C4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{7985724C-B02A-4DE6-ACD8-387A4575A252}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05-4CF8-8BAF-BDE67D0C42C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{C40DDB8F-086D-4EF9-83E1-B8050568D24C}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005-4CF8-8BAF-BDE67D0C42C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{B40E2AE4-F408-43A1-AF21-40A8A715999A}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005-4CF8-8BAF-BDE67D0C42C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{D731D020-27C1-4DB7-BE85-29C2D9A7C2D2}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005-4CF8-8BAF-BDE67D0C42C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{99080FF6-C86E-46ED-B9D2-2CCC92949CE3}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005-4CF8-8BAF-BDE67D0C4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005-4CF8-8BAF-BDE67D0C42CC}"/>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{937D55C6-7C87-42C8-82E9-3346D2C56B1B}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14B-4E40-AE59-5136A6E312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{EAED4C91-F877-47D9-84C2-F2285CCFC8CA}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4B-4E40-AE59-5136A6E312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{C7C22106-FAFE-4638-920B-6B2D402B8641}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4B-4E40-AE59-5136A6E312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{48A7DAA4-EBE8-4AD9-A868-BC03E33190A4}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4B-4E40-AE59-5136A6E312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{5CDADB62-649E-4F09-B0B3-CE915C88541F}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4B-4E40-AE59-5136A6E312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{A5FD4F06-A08B-42F5-888A-35B307C7627A}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14B-4E40-AE59-5136A6E312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{857CBBF7-BDF3-498B-841E-05C4E3A9817D}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14B-4E40-AE59-5136A6E312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{F35819F5-9C92-4FFE-88BC-2B89FFA3B104}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14B-4E40-AE59-5136A6E312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{F46A5557-87E8-4FEE-98D1-9FFEF9C17E58}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14B-4E40-AE59-5136A6E312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8.1</c:v>
                </c:pt>
                <c:pt idx="24">
                  <c:v>6.9</c:v>
                </c:pt>
                <c:pt idx="32">
                  <c:v>6</c:v>
                </c:pt>
              </c:numCache>
            </c:numRef>
          </c:xVal>
          <c:yVal>
            <c:numRef>
              <c:f>公会計指標分析・財政指標組合せ分析表!$BP$73:$DC$73</c:f>
              <c:numCache>
                <c:formatCode>#,##0.0;"▲ "#,##0.0</c:formatCode>
                <c:ptCount val="40"/>
                <c:pt idx="0">
                  <c:v>86.6</c:v>
                </c:pt>
                <c:pt idx="8">
                  <c:v>74.400000000000006</c:v>
                </c:pt>
                <c:pt idx="16">
                  <c:v>66.7</c:v>
                </c:pt>
                <c:pt idx="24">
                  <c:v>56</c:v>
                </c:pt>
                <c:pt idx="32">
                  <c:v>43.7</c:v>
                </c:pt>
              </c:numCache>
            </c:numRef>
          </c:yVal>
          <c:smooth val="0"/>
          <c:extLst>
            <c:ext xmlns:c16="http://schemas.microsoft.com/office/drawing/2014/chart" uri="{C3380CC4-5D6E-409C-BE32-E72D297353CC}">
              <c16:uniqueId val="{00000009-B14B-4E40-AE59-5136A6E312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69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{D6825853-3E0E-4DED-AA4B-EC518990945E}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14B-4E40-AE59-5136A6E312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{CE4D1466-D657-49D7-8013-1085108C6A52}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4B-4E40-AE59-5136A6E312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{DBA615CB-76C4-4A70-8FBB-62B7AFBF69BA}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4B-4E40-AE59-5136A6E312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{B7418A9E-A955-45FA-9D96-B41F9BCAD6DA}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4B-4E40-AE59-5136A6E312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{258412DE-97F4-499A-97F7-1310EC41A576}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4B-4E40-AE59-5136A6E31267}"/>
                </c:ext>
              </c:extLst>
            </c:dLbl>
            <c:dLbl>
              <c:idx val="8"/>
              <c:layout>
                <c:manualLayout>
                  <c:x val="-3.027942328545566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{FEABEACA-C073-4EBB-9AA2-C8E571F61470}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14B-4E40-AE59-5136A6E312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{1CF473AD-DFCD-431A-8203-623C1FC3AC59}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14B-4E40-AE59-5136A6E312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{6E87DF4F-FF9F-4F99-B77C-603B8CA9A86E}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14B-4E40-AE59-5136A6E312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{2384933B-BD21-45D2-A541-CF74865A9338}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14B-4E40-AE59-5136A6E312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14B-4E40-AE59-5136A6E31267}"/>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914D845-B0DA-4D9B-8D5C-1C5A8B03615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70CB13F-BC7C-4481-B4D7-D4AAD4927D0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B54E938-C0BE-48E4-89D6-2ACE8912D21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B59D760-9CB2-4485-B48E-4F429443455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196CA4B-7DFC-4E75-9468-A1310C05E79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767594-5F43-4C27-AF4E-ED149FFD7C5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62B1D27-A84E-4D02-9D86-765AA5A4E94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C3A8D2C-D652-4BCE-AEDC-E20965C5FEB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9D4D2D5-5CC9-4B7A-B9B8-C93B7E936D2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10CEF6D-CE58-4FB9-97D6-442280AD408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C05F12E-971C-40DB-B5F9-C0A3D6682B2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B9E362C-B43F-4623-AF13-096415C09D5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9B94A3-A6D8-402D-996F-A33AE9FD009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B4ECC7D-FE7D-4B0A-BE31-33570BD6436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F4FE61-51B2-4AC3-9A8E-0421AB3254A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55BF71-6D3B-46AF-AE32-97F2696767E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270BB1-BEB4-410C-8525-432D85807E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BB1B897-9BE6-49C0-A533-B0F95CE9428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0D90529-ED24-4CEC-8872-D736B3DD351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4D82DB6-86B1-4AB3-9635-2BA3085ECAF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7BE7AED-11EA-45BB-945B-BE0BC733364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8B6EC59-156D-4F70-9667-FAB82CFB5D7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74518B7-DA95-458D-800A-575C0D5B487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55F1B2C-723C-4424-8B3B-043F8EEDE96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566ADE-5E27-4031-A0D4-CA3B70057B6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5B81ADD-8A94-47EE-8660-462F8F1F185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4D6094-90A5-40AD-B031-A2A52DAA2E3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FCCDB13-F9B2-48A3-B9AD-B50CFF5429A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D815F3-87CF-41BC-9FD6-29B90C3CE41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02D89B4-33C7-49EA-AAC8-EDAD6EBBA28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12F17D7-B3A0-4B26-9300-447F3B44161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855E215-4FF7-4545-A842-3D1A78D668B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F7A9843-6D98-40A4-9FCA-73B4BD931C0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99FAB6E-A12A-4C5F-81CE-CFCF0254941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7F9760B-A64F-491F-9CCE-A06E4BE1F36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944DCD7-D45B-4DB5-B0AE-6FD17CA5B5C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18B902A-7800-451B-8214-04A4DEC4A1C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F5F3CC1-0E3D-4D10-A6C7-429843EE7E9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00D2999-4299-4F86-813A-C07199C2705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95AE5B-3CCE-41F2-B35D-B283DD11A4F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E81DA71-9ACF-4684-8821-C0B9CEE2577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45B2E97-3572-4F44-A2C3-E8751867978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B64CA8A-8162-42F1-97D0-F7DB2E6F943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153CB8C-B347-47F4-BCF3-1E575BD7DC7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2ADDCCF-AD35-479C-9343-41EAD38181F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015DE39-4317-4651-9C02-5CAC5FCC837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2E03197-3DBB-4BA9-9D98-AADF8B06D1C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位と引き続き低い水準となっている。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持続可能な財政基盤を確立するため，低利用市有地の売却や有効活用等により歳入確保に努めるほか，徹底した事務事業の見直し等により歳出の抑制を図るなど，不断の行財政改革に取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D5BA6A-3A83-4768-91AA-500C2CD6364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F1FB984-FEA1-4B47-86F7-8876FD61064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45D2EED-FF6C-41BD-9428-72230BC2E9D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4DBC0ACE-2142-490E-9A8B-91531AE4823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37379CA0-0AD8-4697-95E0-4C86320345B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4A83617-556D-4DD3-8EE5-87380186268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73EC511-E9BA-4F4F-9D63-9EB86ADF551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2893697-8711-408F-8E57-72C279340BF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86051CE-36EE-4141-974A-E4E086D8A52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9C83EB6-0D1F-40E8-A408-54AE5DBDAF3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3ECFA70-A6D6-49AA-85F1-FEBDCDBB75E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1C24423-FE4B-4B55-A7F4-C28033CC7DE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D12EC35E-359E-4277-9579-CD0F2B9D1E6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56B22C6-2A2D-4533-B2C3-2966A0988E3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97C60ED-DD57-4B29-B71D-701362569C3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9E9D4E71-213D-4C99-A333-E62337CA40C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55E7243-866E-41CE-B455-6FB7836881E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406BFCED-B9F6-4B3D-BD1F-9F2E2B3CD8B8}"/>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2A3D995B-933C-4EA5-8A51-348D63E821A1}"/>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141D0C72-2A6E-4702-9E95-A37B15339C46}"/>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46A2727B-BA99-4BFC-A2C3-CDDB78121EA1}"/>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D50C3B71-8525-43F0-8163-EBC498268664}"/>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8F4798A9-F31B-4794-B8C4-BBCD527366DA}"/>
            </a:ext>
          </a:extLst>
        </xdr:cNvPr>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9E277CD6-BB18-4293-A24D-221D29B2C109}"/>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300D47FF-8864-4BA9-B050-640F8CABF51E}"/>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146957</xdr:rowOff>
    </xdr:to>
    <xdr:cxnSp macro="">
      <xdr:nvCxnSpPr>
        <xdr:cNvPr id="74" name="直線コネクタ 73">
          <a:extLst>
            <a:ext uri="{FF2B5EF4-FFF2-40B4-BE49-F238E27FC236}">
              <a16:creationId xmlns:a16="http://schemas.microsoft.com/office/drawing/2014/main" id="{3A1B688F-18DA-4A64-80EC-111C4CDC46F9}"/>
            </a:ext>
          </a:extLst>
        </xdr:cNvPr>
        <xdr:cNvCxnSpPr/>
      </xdr:nvCxnSpPr>
      <xdr:spPr>
        <a:xfrm>
          <a:off x="3225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74640B08-BE9C-4234-97F1-D184623382AD}"/>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5C2B6F5F-0B47-4048-8B58-59DF85F20317}"/>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a:extLst>
            <a:ext uri="{FF2B5EF4-FFF2-40B4-BE49-F238E27FC236}">
              <a16:creationId xmlns:a16="http://schemas.microsoft.com/office/drawing/2014/main" id="{33EBBB34-74E8-4F56-8E37-47035E057A1D}"/>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75B9B157-B602-40EE-996F-2496C97F7D18}"/>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4AFDE86C-8CA7-4879-BA7E-D78AB72C3082}"/>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87102985-8917-4812-8350-B2BE9CDA93CE}"/>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EF7AC6FD-0E28-4D61-8191-C5BE18A19A56}"/>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DC2B3355-2A9F-4B9F-A884-753E5169108C}"/>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695709B6-E031-462C-B5F7-03CB12D88D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32C1237-B491-44A2-AE90-0B5F30A23504}"/>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D8C8F94-6A09-4037-9237-9EBFA1E35F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277B9BB-E63B-492D-B4A5-B2826ADCD25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D3D642A-E048-4BDF-A42F-A08A9111EB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C08B5BC-8C64-42A4-A65F-CA31A7CC52A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B5815C2-7DE8-4C7B-AABA-1636DF38507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6B22D49E-6B0D-4C92-8C65-5A29BD453C6C}"/>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FAAE0806-C15E-4B4C-8CB4-55A925D6D4C3}"/>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26AAC375-5B57-4447-91BB-78C778E10B21}"/>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A0332CEA-894A-451D-8CA1-DB46039B0D18}"/>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a16="http://schemas.microsoft.com/office/drawing/2014/main" id="{E32230C8-D11A-46ED-B361-76EBC392C8BE}"/>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E02FD454-F788-49AF-9627-DB53B82F3824}"/>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F53FA6AF-6910-40E0-B8CF-CA2B06D448E2}"/>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E5B4D974-F791-4E90-B326-37EC9038E336}"/>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443F10BA-05E2-4AEF-99BE-481F0856D56F}"/>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59AD5D5-CF51-4343-A111-C747E6AE2F73}"/>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C7ABB5D7-E0EE-472A-9445-103F0DAC21F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F0E0F6C-4A67-497A-9E24-9B5EF3C1694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8B9CCAB0-12E6-423B-901E-9636BD43F91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4A680DF1-B1AC-4926-B79E-589DD2A87D0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AF4FAD4-8EFB-4FB7-8023-E223EDD6D23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E2911E2-1C46-42F8-8A42-4D788849619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85CB253E-6681-4F73-82A6-238A233F397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9977B94-F234-4758-B329-12BD2A82961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491CEE8-714B-437B-9C8E-AAFECE45436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5EB13D7-DAB7-4FCF-8C66-5C24E8654C3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DB111C10-69BC-4BAB-8FE1-09699915FF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144BADF-6326-4BA4-8F84-7D13D530BE1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79FA02CF-8709-493A-8B44-00EC264748B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これは，歳出において人件費や公債費が減少したことで，経常経費充当一般財源が前年度より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億円減少したものの，歳入において，臨時財政対策債の減少により，経常一般財源が前年度より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依然として，類似団体平均を上回っている状況であり，今後とも，行財政改革の着実な実践による経常経費の抑制に努め，財政構造の弾力性の確保に努める。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A17B34E-0D9C-4679-B2A0-2C4331E367A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70599A0-9716-49C4-8E96-EEB4E9A13E6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983B490-2B26-454D-936B-4FDF29CB059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0E50D79-6424-4CDA-B62C-6C74E835B80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2845FA41-E5D3-4066-8F49-DD06AB6D734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4CA2B03-E6B8-4A1C-88D0-FD11D07D454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F9DE7F2-4245-4FE1-A2C7-BAA7980375B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256EB53-62E6-4661-BFF1-417EFD7FF0F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9D2D8B51-7253-481A-841F-95CD6256D89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DD2E903-27A1-41B2-858A-E4F0A5399A2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9E3AB051-F7E8-45C0-A5BF-DBBD5F3ADF8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DA7AE18-C55D-4E9F-895F-E3BFF86BD16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B05C4E2-3C84-48A3-92E9-2B02F913C72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618D3F4-60A3-4853-9E28-932D429BD81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DF93FB51-63C5-4B92-888C-4FE6B8FE41D8}"/>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8AD97DB3-A150-4CCA-BDB7-CDC72A90E5B4}"/>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AD6BDB6A-3202-429B-9EAE-2AFF55A7D974}"/>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705884DA-7F2B-4610-9D3F-61EF9189C4BD}"/>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170A9B73-EE5E-4CE7-886C-D7F9C36DEC8E}"/>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75438</xdr:rowOff>
    </xdr:to>
    <xdr:cxnSp macro="">
      <xdr:nvCxnSpPr>
        <xdr:cNvPr id="132" name="直線コネクタ 131">
          <a:extLst>
            <a:ext uri="{FF2B5EF4-FFF2-40B4-BE49-F238E27FC236}">
              <a16:creationId xmlns:a16="http://schemas.microsoft.com/office/drawing/2014/main" id="{A8A1A088-9981-4B65-91E4-C6F01CFFA7AD}"/>
            </a:ext>
          </a:extLst>
        </xdr:cNvPr>
        <xdr:cNvCxnSpPr/>
      </xdr:nvCxnSpPr>
      <xdr:spPr>
        <a:xfrm>
          <a:off x="4114800" y="111617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9BFB1E03-DD96-407C-B69E-5F480AFDDCF4}"/>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FDCD949D-7F01-489A-BD38-149D99834E4A}"/>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58420</xdr:rowOff>
    </xdr:to>
    <xdr:cxnSp macro="">
      <xdr:nvCxnSpPr>
        <xdr:cNvPr id="135" name="直線コネクタ 134">
          <a:extLst>
            <a:ext uri="{FF2B5EF4-FFF2-40B4-BE49-F238E27FC236}">
              <a16:creationId xmlns:a16="http://schemas.microsoft.com/office/drawing/2014/main" id="{DAC8B1D3-02B0-4197-9DCA-E31095F6858A}"/>
            </a:ext>
          </a:extLst>
        </xdr:cNvPr>
        <xdr:cNvCxnSpPr/>
      </xdr:nvCxnSpPr>
      <xdr:spPr>
        <a:xfrm flipV="1">
          <a:off x="3225800" y="111617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5A76B467-1C40-442B-8096-CFEC6BAD578E}"/>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85C25B0D-82AE-4698-B00E-815A48A6C417}"/>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106680</xdr:rowOff>
    </xdr:to>
    <xdr:cxnSp macro="">
      <xdr:nvCxnSpPr>
        <xdr:cNvPr id="138" name="直線コネクタ 137">
          <a:extLst>
            <a:ext uri="{FF2B5EF4-FFF2-40B4-BE49-F238E27FC236}">
              <a16:creationId xmlns:a16="http://schemas.microsoft.com/office/drawing/2014/main" id="{F596C3BC-2A59-490D-B00B-E73426E6F87F}"/>
            </a:ext>
          </a:extLst>
        </xdr:cNvPr>
        <xdr:cNvCxnSpPr/>
      </xdr:nvCxnSpPr>
      <xdr:spPr>
        <a:xfrm flipV="1">
          <a:off x="2336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DACCAD9C-185C-4252-BA6E-C94160DBD7CC}"/>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CD0F5525-7975-4FEB-9344-1BA9F77FC8D2}"/>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106680</xdr:rowOff>
    </xdr:to>
    <xdr:cxnSp macro="">
      <xdr:nvCxnSpPr>
        <xdr:cNvPr id="141" name="直線コネクタ 140">
          <a:extLst>
            <a:ext uri="{FF2B5EF4-FFF2-40B4-BE49-F238E27FC236}">
              <a16:creationId xmlns:a16="http://schemas.microsoft.com/office/drawing/2014/main" id="{88F86DCC-5AF4-43EC-81AC-E75F9926378A}"/>
            </a:ext>
          </a:extLst>
        </xdr:cNvPr>
        <xdr:cNvCxnSpPr/>
      </xdr:nvCxnSpPr>
      <xdr:spPr>
        <a:xfrm>
          <a:off x="1447800" y="113306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9ED66959-9097-4C4E-97D8-B5000C11D502}"/>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EDCA49D4-C079-4665-BB7A-E56D53786628}"/>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DD2B6C8E-5AE5-4CBD-9625-B21FDD436B5B}"/>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7A63F44F-81BC-4C57-8609-EA08736504C3}"/>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521AF8-6F8A-423C-A7DF-C4159AD12A4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49DACA1-3BDE-48D9-946C-30D60F33BCC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5F70447-BE15-47B5-A2D2-F4CFE12D6DA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CE02506-D0F4-4F54-AF2C-ED743BFF3BE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3D91DA8-CB4B-4E68-A545-9E010421AC9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1" name="楕円 150">
          <a:extLst>
            <a:ext uri="{FF2B5EF4-FFF2-40B4-BE49-F238E27FC236}">
              <a16:creationId xmlns:a16="http://schemas.microsoft.com/office/drawing/2014/main" id="{78CFB82E-5AD7-46E6-9CE6-A1CE3ACFEFE6}"/>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2" name="財政構造の弾力性該当値テキスト">
          <a:extLst>
            <a:ext uri="{FF2B5EF4-FFF2-40B4-BE49-F238E27FC236}">
              <a16:creationId xmlns:a16="http://schemas.microsoft.com/office/drawing/2014/main" id="{210B3A3E-3F7D-49F2-92B5-A6102213BF84}"/>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3" name="楕円 152">
          <a:extLst>
            <a:ext uri="{FF2B5EF4-FFF2-40B4-BE49-F238E27FC236}">
              <a16:creationId xmlns:a16="http://schemas.microsoft.com/office/drawing/2014/main" id="{F1034CFB-7B83-466F-9D04-404B26FF9E6B}"/>
            </a:ext>
          </a:extLst>
        </xdr:cNvPr>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4" name="テキスト ボックス 153">
          <a:extLst>
            <a:ext uri="{FF2B5EF4-FFF2-40B4-BE49-F238E27FC236}">
              <a16:creationId xmlns:a16="http://schemas.microsoft.com/office/drawing/2014/main" id="{06F70877-E690-4A91-B706-172834A6796E}"/>
            </a:ext>
          </a:extLst>
        </xdr:cNvPr>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a16="http://schemas.microsoft.com/office/drawing/2014/main" id="{F367BB07-9045-43EE-BFA4-90DA530A8B4D}"/>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3B859D2E-98D9-4BFA-9E74-ED4B03B65013}"/>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7" name="楕円 156">
          <a:extLst>
            <a:ext uri="{FF2B5EF4-FFF2-40B4-BE49-F238E27FC236}">
              <a16:creationId xmlns:a16="http://schemas.microsoft.com/office/drawing/2014/main" id="{171CD370-6991-4DD3-9F55-15D4E1EE2886}"/>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8" name="テキスト ボックス 157">
          <a:extLst>
            <a:ext uri="{FF2B5EF4-FFF2-40B4-BE49-F238E27FC236}">
              <a16:creationId xmlns:a16="http://schemas.microsoft.com/office/drawing/2014/main" id="{8DCE1460-0E51-456A-B950-884A77409E1B}"/>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C91C5107-5A8E-43FF-B51F-BC527756FFDF}"/>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EC6DF9F3-F632-49A8-9169-426C85D6FE1C}"/>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248BF7D-0AA9-4F88-84DD-128DD54C28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CF7F74F-E3CB-434B-9330-B26E8642A1E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C9349CA-CC35-4E3F-88B6-F281B2C5C58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9BC48C37-7CA0-4C41-9128-F91C769006C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8E84D13-7E8B-43F4-B6D1-D0DCFD473A9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ED1277D-6B03-4F42-A032-B6F4FED2C51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F1017E7-110A-4DEC-982B-5FA6D5D11C3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2D026DD-E574-4C6F-A002-1B355AA5C44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51C7E28-785D-4D15-B356-7F431C26623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AE3D5CB-80F2-4FC7-BB8C-2B0104B6755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2C5416D-2C5B-46D8-AD13-B41EE7B6159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9DDABEE-8369-4003-A634-ED567F0F4FC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62991C7-260E-4D6A-B60C-DD8B185D6E1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149,889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これは，人件費で退職金が前年より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億円減少したものの，物件費では，新型コロナウイルス感染症拡大に伴う外出自粛に対する消費喚起事業の実施や，光熱費の高騰による施設管理費の増加などにより，前年より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今後も，継続的に行政運営の効率化を進めていく。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56A3625-0C4D-4C46-85D2-F5F53A7B76B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13F923F-7080-4106-8894-0465C875A7C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C694764-DC76-4B86-8737-81D7AF1A71E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DA73A55-7448-4F4C-A613-592732D2D49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DBAD2240-A14F-4E74-B10B-DC07B9562F8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565BC88D-B9EC-4BA1-AC23-48DA1D1BB84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80883B0-D895-4B6F-9FD3-A08D73EEB331}"/>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2D3EA170-A42B-4024-BF29-6487BF794C4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C9A66CC2-5F43-4C8D-A398-61DA9C2B090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5DCF77B8-EEBF-4FEA-97B8-A9BDEB43E98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047D94B-9334-4655-BCC6-52E2F91406B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CFD30AFF-B250-47AF-8A91-47217BD961D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8A06F4B-6A55-4A17-86D4-5BA73F421F5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AD01524-3B59-4FB6-97AC-2597BB5A110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BCCA2519-E4D0-4DF2-AD25-FD6D6A5AEB4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842977E4-1920-4672-8DDA-A01A234FB5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53456B7D-062E-4C41-8D3A-AFD9EFD519E2}"/>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6582B2AF-7075-4BDA-9EB5-920B13C5FA16}"/>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8686155D-ACFC-4206-A7A9-84BA98739F02}"/>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16D419C8-6E2C-4E2C-BAF9-6E9324B87A3A}"/>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C75F842B-B83C-4FB0-8DB6-652B69212061}"/>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30665</xdr:rowOff>
    </xdr:from>
    <xdr:to>
      <xdr:col>23</xdr:col>
      <xdr:colOff>133350</xdr:colOff>
      <xdr:row>86</xdr:row>
      <xdr:rowOff>59151</xdr:rowOff>
    </xdr:to>
    <xdr:cxnSp macro="">
      <xdr:nvCxnSpPr>
        <xdr:cNvPr id="195" name="直線コネクタ 194">
          <a:extLst>
            <a:ext uri="{FF2B5EF4-FFF2-40B4-BE49-F238E27FC236}">
              <a16:creationId xmlns:a16="http://schemas.microsoft.com/office/drawing/2014/main" id="{A1C7CC3C-092C-4479-AFEA-59C0B1F09D30}"/>
            </a:ext>
          </a:extLst>
        </xdr:cNvPr>
        <xdr:cNvCxnSpPr/>
      </xdr:nvCxnSpPr>
      <xdr:spPr>
        <a:xfrm>
          <a:off x="4114800" y="14603915"/>
          <a:ext cx="838200" cy="1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41A1B218-1C8D-436D-8394-0310FD08AAB4}"/>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AF868BE-C0A4-4CB6-90C5-B5A084DCE9C4}"/>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44807</xdr:rowOff>
    </xdr:from>
    <xdr:to>
      <xdr:col>19</xdr:col>
      <xdr:colOff>133350</xdr:colOff>
      <xdr:row>85</xdr:row>
      <xdr:rowOff>30665</xdr:rowOff>
    </xdr:to>
    <xdr:cxnSp macro="">
      <xdr:nvCxnSpPr>
        <xdr:cNvPr id="198" name="直線コネクタ 197">
          <a:extLst>
            <a:ext uri="{FF2B5EF4-FFF2-40B4-BE49-F238E27FC236}">
              <a16:creationId xmlns:a16="http://schemas.microsoft.com/office/drawing/2014/main" id="{7EF59EFC-703F-4AC6-A08C-DB02954589A8}"/>
            </a:ext>
          </a:extLst>
        </xdr:cNvPr>
        <xdr:cNvCxnSpPr/>
      </xdr:nvCxnSpPr>
      <xdr:spPr>
        <a:xfrm>
          <a:off x="3225800" y="14446607"/>
          <a:ext cx="889000" cy="1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8D1DF6EB-7043-4FFA-A911-7A3615EC3FD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BB92D05D-E989-4949-8142-900E429EB01C}"/>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95687</xdr:rowOff>
    </xdr:from>
    <xdr:to>
      <xdr:col>15</xdr:col>
      <xdr:colOff>82550</xdr:colOff>
      <xdr:row>84</xdr:row>
      <xdr:rowOff>44807</xdr:rowOff>
    </xdr:to>
    <xdr:cxnSp macro="">
      <xdr:nvCxnSpPr>
        <xdr:cNvPr id="201" name="直線コネクタ 200">
          <a:extLst>
            <a:ext uri="{FF2B5EF4-FFF2-40B4-BE49-F238E27FC236}">
              <a16:creationId xmlns:a16="http://schemas.microsoft.com/office/drawing/2014/main" id="{559FEDD5-F02C-47EB-91A1-887C53B50B92}"/>
            </a:ext>
          </a:extLst>
        </xdr:cNvPr>
        <xdr:cNvCxnSpPr/>
      </xdr:nvCxnSpPr>
      <xdr:spPr>
        <a:xfrm>
          <a:off x="2336800" y="14326037"/>
          <a:ext cx="8890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5E4086C8-6A92-492E-A43D-E4F0DF474AB2}"/>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786595AC-B279-45D9-AD15-37B0C8B9CE78}"/>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53420</xdr:rowOff>
    </xdr:from>
    <xdr:to>
      <xdr:col>11</xdr:col>
      <xdr:colOff>31750</xdr:colOff>
      <xdr:row>83</xdr:row>
      <xdr:rowOff>95687</xdr:rowOff>
    </xdr:to>
    <xdr:cxnSp macro="">
      <xdr:nvCxnSpPr>
        <xdr:cNvPr id="204" name="直線コネクタ 203">
          <a:extLst>
            <a:ext uri="{FF2B5EF4-FFF2-40B4-BE49-F238E27FC236}">
              <a16:creationId xmlns:a16="http://schemas.microsoft.com/office/drawing/2014/main" id="{AE7EFD10-804C-4602-B9CC-35A190CACE4E}"/>
            </a:ext>
          </a:extLst>
        </xdr:cNvPr>
        <xdr:cNvCxnSpPr/>
      </xdr:nvCxnSpPr>
      <xdr:spPr>
        <a:xfrm>
          <a:off x="1447800" y="14283770"/>
          <a:ext cx="889000" cy="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973CFEED-C6E9-49A1-A985-BCF44AC3AEBF}"/>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739503CD-E23C-4CD4-A6F5-14DB19E3ECB9}"/>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634F23FA-5C69-42AE-B6B1-9804ED860135}"/>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C755887B-1E27-40A1-9D8A-9612C0E974B7}"/>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692B1B9-521C-4EAE-A795-7D387552787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7F681AD-92A5-41F2-8ABA-2E1D2F1B0C1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D6163CF-DA86-488A-8309-63548567169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BA3BF2D-9D52-4084-A9AD-22DAC82AFD3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C5468B9-33D1-4E03-A78B-479D0A168A0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8351</xdr:rowOff>
    </xdr:from>
    <xdr:to>
      <xdr:col>23</xdr:col>
      <xdr:colOff>184150</xdr:colOff>
      <xdr:row>86</xdr:row>
      <xdr:rowOff>109951</xdr:rowOff>
    </xdr:to>
    <xdr:sp macro="" textlink="">
      <xdr:nvSpPr>
        <xdr:cNvPr id="214" name="楕円 213">
          <a:extLst>
            <a:ext uri="{FF2B5EF4-FFF2-40B4-BE49-F238E27FC236}">
              <a16:creationId xmlns:a16="http://schemas.microsoft.com/office/drawing/2014/main" id="{0BD3D54A-2A17-49B2-A10E-C86BAFDF1CE6}"/>
            </a:ext>
          </a:extLst>
        </xdr:cNvPr>
        <xdr:cNvSpPr/>
      </xdr:nvSpPr>
      <xdr:spPr>
        <a:xfrm>
          <a:off x="4902200" y="147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151878</xdr:rowOff>
    </xdr:from>
    <xdr:ext cx="762000" cy="259045"/>
    <xdr:sp macro="" textlink="">
      <xdr:nvSpPr>
        <xdr:cNvPr id="215" name="人件費・物件費等の状況該当値テキスト">
          <a:extLst>
            <a:ext uri="{FF2B5EF4-FFF2-40B4-BE49-F238E27FC236}">
              <a16:creationId xmlns:a16="http://schemas.microsoft.com/office/drawing/2014/main" id="{DF6B4804-E9ED-4624-830B-AEDE5FF10471}"/>
            </a:ext>
          </a:extLst>
        </xdr:cNvPr>
        <xdr:cNvSpPr txBox="1"/>
      </xdr:nvSpPr>
      <xdr:spPr>
        <a:xfrm>
          <a:off x="5041900" y="1472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151315</xdr:rowOff>
    </xdr:from>
    <xdr:to>
      <xdr:col>19</xdr:col>
      <xdr:colOff>184150</xdr:colOff>
      <xdr:row>85</xdr:row>
      <xdr:rowOff>81465</xdr:rowOff>
    </xdr:to>
    <xdr:sp macro="" textlink="">
      <xdr:nvSpPr>
        <xdr:cNvPr id="216" name="楕円 215">
          <a:extLst>
            <a:ext uri="{FF2B5EF4-FFF2-40B4-BE49-F238E27FC236}">
              <a16:creationId xmlns:a16="http://schemas.microsoft.com/office/drawing/2014/main" id="{44DC6D1F-FB0D-4851-9035-799A8B32FB1D}"/>
            </a:ext>
          </a:extLst>
        </xdr:cNvPr>
        <xdr:cNvSpPr/>
      </xdr:nvSpPr>
      <xdr:spPr>
        <a:xfrm>
          <a:off x="4064000" y="145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66242</xdr:rowOff>
    </xdr:from>
    <xdr:ext cx="736600" cy="259045"/>
    <xdr:sp macro="" textlink="">
      <xdr:nvSpPr>
        <xdr:cNvPr id="217" name="テキスト ボックス 216">
          <a:extLst>
            <a:ext uri="{FF2B5EF4-FFF2-40B4-BE49-F238E27FC236}">
              <a16:creationId xmlns:a16="http://schemas.microsoft.com/office/drawing/2014/main" id="{6BDC26C3-7B46-4806-8735-5D2AF5716B4F}"/>
            </a:ext>
          </a:extLst>
        </xdr:cNvPr>
        <xdr:cNvSpPr txBox="1"/>
      </xdr:nvSpPr>
      <xdr:spPr>
        <a:xfrm>
          <a:off x="3733800" y="1463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165457</xdr:rowOff>
    </xdr:from>
    <xdr:to>
      <xdr:col>15</xdr:col>
      <xdr:colOff>133350</xdr:colOff>
      <xdr:row>84</xdr:row>
      <xdr:rowOff>95607</xdr:rowOff>
    </xdr:to>
    <xdr:sp macro="" textlink="">
      <xdr:nvSpPr>
        <xdr:cNvPr id="218" name="楕円 217">
          <a:extLst>
            <a:ext uri="{FF2B5EF4-FFF2-40B4-BE49-F238E27FC236}">
              <a16:creationId xmlns:a16="http://schemas.microsoft.com/office/drawing/2014/main" id="{D337FB83-CACE-450F-B670-9E898B11FA03}"/>
            </a:ext>
          </a:extLst>
        </xdr:cNvPr>
        <xdr:cNvSpPr/>
      </xdr:nvSpPr>
      <xdr:spPr>
        <a:xfrm>
          <a:off x="3175000" y="143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80384</xdr:rowOff>
    </xdr:from>
    <xdr:ext cx="762000" cy="259045"/>
    <xdr:sp macro="" textlink="">
      <xdr:nvSpPr>
        <xdr:cNvPr id="219" name="テキスト ボックス 218">
          <a:extLst>
            <a:ext uri="{FF2B5EF4-FFF2-40B4-BE49-F238E27FC236}">
              <a16:creationId xmlns:a16="http://schemas.microsoft.com/office/drawing/2014/main" id="{04D0DFC4-4111-4017-955E-D1E7316F9517}"/>
            </a:ext>
          </a:extLst>
        </xdr:cNvPr>
        <xdr:cNvSpPr txBox="1"/>
      </xdr:nvSpPr>
      <xdr:spPr>
        <a:xfrm>
          <a:off x="2844800" y="144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44887</xdr:rowOff>
    </xdr:from>
    <xdr:to>
      <xdr:col>11</xdr:col>
      <xdr:colOff>82550</xdr:colOff>
      <xdr:row>83</xdr:row>
      <xdr:rowOff>146487</xdr:rowOff>
    </xdr:to>
    <xdr:sp macro="" textlink="">
      <xdr:nvSpPr>
        <xdr:cNvPr id="220" name="楕円 219">
          <a:extLst>
            <a:ext uri="{FF2B5EF4-FFF2-40B4-BE49-F238E27FC236}">
              <a16:creationId xmlns:a16="http://schemas.microsoft.com/office/drawing/2014/main" id="{ECD93322-17A4-44CD-B742-9E6A6CF0E62B}"/>
            </a:ext>
          </a:extLst>
        </xdr:cNvPr>
        <xdr:cNvSpPr/>
      </xdr:nvSpPr>
      <xdr:spPr>
        <a:xfrm>
          <a:off x="2286000" y="142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131264</xdr:rowOff>
    </xdr:from>
    <xdr:ext cx="762000" cy="259045"/>
    <xdr:sp macro="" textlink="">
      <xdr:nvSpPr>
        <xdr:cNvPr id="221" name="テキスト ボックス 220">
          <a:extLst>
            <a:ext uri="{FF2B5EF4-FFF2-40B4-BE49-F238E27FC236}">
              <a16:creationId xmlns:a16="http://schemas.microsoft.com/office/drawing/2014/main" id="{6944E1D8-BDCD-4C3D-A5DA-882ADCFCA94E}"/>
            </a:ext>
          </a:extLst>
        </xdr:cNvPr>
        <xdr:cNvSpPr txBox="1"/>
      </xdr:nvSpPr>
      <xdr:spPr>
        <a:xfrm>
          <a:off x="1955800" y="1436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2620</xdr:rowOff>
    </xdr:from>
    <xdr:to>
      <xdr:col>7</xdr:col>
      <xdr:colOff>31750</xdr:colOff>
      <xdr:row>83</xdr:row>
      <xdr:rowOff>104220</xdr:rowOff>
    </xdr:to>
    <xdr:sp macro="" textlink="">
      <xdr:nvSpPr>
        <xdr:cNvPr id="222" name="楕円 221">
          <a:extLst>
            <a:ext uri="{FF2B5EF4-FFF2-40B4-BE49-F238E27FC236}">
              <a16:creationId xmlns:a16="http://schemas.microsoft.com/office/drawing/2014/main" id="{4241F1A2-F6C2-4745-9FE7-4B524371ED3D}"/>
            </a:ext>
          </a:extLst>
        </xdr:cNvPr>
        <xdr:cNvSpPr/>
      </xdr:nvSpPr>
      <xdr:spPr>
        <a:xfrm>
          <a:off x="1397000" y="142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88997</xdr:rowOff>
    </xdr:from>
    <xdr:ext cx="762000" cy="259045"/>
    <xdr:sp macro="" textlink="">
      <xdr:nvSpPr>
        <xdr:cNvPr id="223" name="テキスト ボックス 222">
          <a:extLst>
            <a:ext uri="{FF2B5EF4-FFF2-40B4-BE49-F238E27FC236}">
              <a16:creationId xmlns:a16="http://schemas.microsoft.com/office/drawing/2014/main" id="{44786B70-D983-4F3C-9693-E0CC55DA9A87}"/>
            </a:ext>
          </a:extLst>
        </xdr:cNvPr>
        <xdr:cNvSpPr txBox="1"/>
      </xdr:nvSpPr>
      <xdr:spPr>
        <a:xfrm>
          <a:off x="1066800" y="1431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4EED4F99-C5EF-4571-81BE-ADB3C496D9B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6AED5CC-E8AF-4E59-9FF5-F8D7EEB8193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EF0D10CC-69B9-4E80-A340-48EB0553517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F57DA0A-1A0C-4539-8B93-F08436AA77D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49B32BB-1461-43B6-963E-0087103AFA8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5B3C319-D5A9-4763-B4A3-D1653FC5353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220E8547-ECBE-46E8-898B-9F9ACC33028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3119B1CB-FB4B-489F-805D-88DBF49D484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444EAE2-30A8-4FCB-9063-E04A70D57B6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D7B8F71-57D0-444D-B46B-5A22BD35238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A8FB65B-64F9-4278-9E62-9A2320943B4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45178976-D409-458E-9A4A-68204C0E36A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97CA1E0-7CB2-434F-A796-8622FD6DEEC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令和４年４月１日現在のラスパイレス指数は，前年から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となり，類似団体の平均を下回っている。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今後も引き続き，指数の変動を注視しつつ，より適正な給与制度の確立に努めていく。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E3F2CF22-50EB-4CFB-A8A1-2E669A4E90C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32D1493-5213-4F0B-BF07-AD4E5DE667D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88479A70-0B50-4B4A-A68E-96E53D33E01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40E0156F-1F9E-4A7A-9865-C734E5CD975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8E8B633A-B5AF-4C8E-8F29-D26D24B06DE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4BF525DC-A371-4B07-9450-4F4AF5C1336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25B792B1-52C9-484B-9633-E79444B1531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E3EC0BA1-668F-4B05-9E87-D9E2697537D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54A0A57F-5559-41BC-BCF5-3227D187177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46947E3-06DD-4BAE-94A8-0EFD85AE4BF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3202C33C-AF22-4394-B1FB-2668B7FECDB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83C11F7-466A-4865-81B2-A6C584366B8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981F2997-9A2F-4583-87D9-EA9F494CC8B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3AD95D9B-BACF-43A1-884A-C8894CBE8F4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12683F5F-CFCB-4404-B4A2-88B819932C6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54907ACD-C239-4B27-B75D-B8FFF9EA221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36AEFF2F-D01A-4A94-BE14-65A8A808295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648DB2D9-2CE2-4F7E-8298-C784A4D35F6D}"/>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EBF5560D-2FB7-4ADA-8392-0F589372FFA6}"/>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53FA4837-BA51-4119-966F-BBD848E08FB8}"/>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57F7A274-EE86-40B9-9B6F-59630E4481F1}"/>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A5144CE9-ABBE-459B-8230-25A429CC7B6F}"/>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E3A6235D-6D9C-41E7-8755-A5D72C5E4023}"/>
            </a:ext>
          </a:extLst>
        </xdr:cNvPr>
        <xdr:cNvCxnSpPr/>
      </xdr:nvCxnSpPr>
      <xdr:spPr>
        <a:xfrm flipV="1">
          <a:off x="16179800" y="144843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3775FC96-535A-415E-A9D1-472CA1833679}"/>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181FB356-6748-40F4-8AC8-C6658BBCDAA2}"/>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E9D9FF61-DA32-4BEE-8397-9233A7C42C92}"/>
            </a:ext>
          </a:extLst>
        </xdr:cNvPr>
        <xdr:cNvCxnSpPr/>
      </xdr:nvCxnSpPr>
      <xdr:spPr>
        <a:xfrm flipV="1">
          <a:off x="15290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4537059A-EEA9-4765-B98B-2B84B316978D}"/>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7AF5AF33-DAB9-4B78-AC66-E2373093062D}"/>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9A7E0E9F-B2F1-416E-AF44-BD326967057E}"/>
            </a:ext>
          </a:extLst>
        </xdr:cNvPr>
        <xdr:cNvCxnSpPr/>
      </xdr:nvCxnSpPr>
      <xdr:spPr>
        <a:xfrm flipV="1">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E6EC977E-18BA-4491-A2D6-50688011C18F}"/>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EF53D22F-1041-45F9-BB33-D97E13B9878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A1373D80-B568-426D-9FE2-9721E626D4A5}"/>
            </a:ext>
          </a:extLst>
        </xdr:cNvPr>
        <xdr:cNvCxnSpPr/>
      </xdr:nvCxnSpPr>
      <xdr:spPr>
        <a:xfrm flipV="1">
          <a:off x="13512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87FBCF3C-ECE5-4180-9DA7-7BD2C5C02E3E}"/>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17A05BDB-43BD-48EF-A2B0-54A434BA8C06}"/>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268EAE6B-4A0D-4406-A1D4-0974264C8127}"/>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674FBDD8-EBB9-4B08-976E-58D522A798FF}"/>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08A29A1-5132-4649-8C9A-5B40396409B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ADCACD7-C88D-47A6-B726-8E1F440005F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CE76EE6-07EB-4620-884D-91E428A436A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27D4D92-774B-4D11-883C-B484B62CE19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DF908CC-9F12-49F5-BA84-7B2C406A8A7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a:extLst>
            <a:ext uri="{FF2B5EF4-FFF2-40B4-BE49-F238E27FC236}">
              <a16:creationId xmlns:a16="http://schemas.microsoft.com/office/drawing/2014/main" id="{F8A821B2-9B85-41DA-850B-31122A6A8336}"/>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a:extLst>
            <a:ext uri="{FF2B5EF4-FFF2-40B4-BE49-F238E27FC236}">
              <a16:creationId xmlns:a16="http://schemas.microsoft.com/office/drawing/2014/main" id="{B46F2179-1C6C-4BDD-B647-17C9EEE6A7AA}"/>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ADAC59D-9A3A-4DB5-91C8-96A71C1DC8BC}"/>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DC3BEEF1-2843-444E-9BFF-8628C8D17E59}"/>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8005E512-1A62-4CB2-B4B3-4DEAC75E7FC6}"/>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32CFBA-521A-4391-A36E-9962CA074FDC}"/>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E7475EB6-8BD8-42F9-AF50-73FF34F5DF3B}"/>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E5A0255-1881-4B03-AA72-4F38F84433A6}"/>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A2799FB7-EB73-46B4-B5BE-31D6027645CF}"/>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1EB2103E-A762-4AF2-A5D7-EEE4C8191461}"/>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DC2C1368-96D3-4B00-9F0B-06DBC3BCC03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A2182AD2-4372-49D5-8CF8-11A2930EE8F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F5FE914F-8629-4B6C-B47C-DBA98E3E723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6519EC58-E7F5-490C-BB05-CBDBAC2CDF9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D7FCAC11-5BE6-4929-9723-5B9B700D959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72B520A0-4DE8-4322-9676-AFEE2B4B34F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B72F8B85-C0BF-41A7-B9A8-97137FEB64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3B04103A-F17B-44A7-825F-9788AA23230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FCF4968F-C2E5-4B7D-BB31-DD25ACD5875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BDCAB5A3-7469-4858-BA41-F6495CE3F33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B0008DE-98A4-4EE5-841D-B659259257D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FD293A74-DFB8-4D30-97C8-6F4FBCEBA25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3A29EE3-BDA3-4822-AA53-35E7EC93814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人で，類似団体平均値を上回っている。これは，地理的事情等により消防職員数が多いことなどが主な要因である。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本市では，令和５年３月に「第３次呉市職員体制再構築計画」を策定し，職員の年齢構成や定年引上げへの対応などを踏まえ，令和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年度当初の職員数の目標値を常勤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人・再任用（短時間）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人（上下水道局を除く。令和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年度比較：常勤＋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人・再任用（短時間）▲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業務のデジタル化による業務改善等を積極的に進めつつ，必要な職員数を確保し，職員体制の整備を図っていくこととしている。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9940FA2-B47C-4BD6-B3C8-91E59A6930D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4AE591EB-B319-443A-90EF-D3971E73B31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378F1F36-A6A3-42C5-8348-5D3FE93BDEF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3B69853C-00A5-4727-B918-435A56FF285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1E78C637-3312-43CB-8CE5-98CACD6002C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692D4D-5756-4F9F-90CE-D48542944B9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1F9F040F-205B-40B4-9924-933CA8B412F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FA2AD72A-9F4F-4ECD-82FF-613C5B483E7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28053CB-3701-422E-A64A-AF2ED5EFE4B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ECDFF8A7-74CB-4211-9955-B0AE5964BCA7}"/>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6C68E31B-E481-4FA2-9529-FF43D303872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3A8522DC-1A8A-40FE-84A2-D1B778639C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50237264-709A-49FC-9872-5B4440C0643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1DC723EF-DEFF-44A7-B7A4-1EAF12000B9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6ACEB96E-94F9-4AC9-8BC7-6DA595AA25A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ED9ECCB-D8DD-4497-80E1-C30DD22DA18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B094FE34-E329-4DD9-BA1A-B03F5BF87C37}"/>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1332F2CC-62F7-4B26-9FB4-B9476A9F9174}"/>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91051164-E13A-4B2C-9A9E-CD5CB01D5E51}"/>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189DF74B-639A-4AFE-9867-916F5CC48ED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EE1ECB72-A0C3-4EC3-9789-C7FED31EB718}"/>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130387</xdr:rowOff>
    </xdr:to>
    <xdr:cxnSp macro="">
      <xdr:nvCxnSpPr>
        <xdr:cNvPr id="322" name="直線コネクタ 321">
          <a:extLst>
            <a:ext uri="{FF2B5EF4-FFF2-40B4-BE49-F238E27FC236}">
              <a16:creationId xmlns:a16="http://schemas.microsoft.com/office/drawing/2014/main" id="{ADBE4747-4C30-42A4-8C91-C94295BC7BA0}"/>
            </a:ext>
          </a:extLst>
        </xdr:cNvPr>
        <xdr:cNvCxnSpPr/>
      </xdr:nvCxnSpPr>
      <xdr:spPr>
        <a:xfrm>
          <a:off x="16179800" y="1091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3F3E2B5-27E2-43D1-92F0-85EC2ADBA3B3}"/>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15128F46-12C1-4FEC-B8AE-F9FC6E63E32A}"/>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114300</xdr:rowOff>
    </xdr:to>
    <xdr:cxnSp macro="">
      <xdr:nvCxnSpPr>
        <xdr:cNvPr id="325" name="直線コネクタ 324">
          <a:extLst>
            <a:ext uri="{FF2B5EF4-FFF2-40B4-BE49-F238E27FC236}">
              <a16:creationId xmlns:a16="http://schemas.microsoft.com/office/drawing/2014/main" id="{F311C2A0-047C-4127-8C8A-E5598CB21452}"/>
            </a:ext>
          </a:extLst>
        </xdr:cNvPr>
        <xdr:cNvCxnSpPr/>
      </xdr:nvCxnSpPr>
      <xdr:spPr>
        <a:xfrm>
          <a:off x="15290800" y="1085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9D5D0856-A2B5-4F80-8AD9-B3B58CFC7A5F}"/>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4237DDAC-49DF-4237-89E5-3F32869B8DBA}"/>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49954</xdr:rowOff>
    </xdr:to>
    <xdr:cxnSp macro="">
      <xdr:nvCxnSpPr>
        <xdr:cNvPr id="328" name="直線コネクタ 327">
          <a:extLst>
            <a:ext uri="{FF2B5EF4-FFF2-40B4-BE49-F238E27FC236}">
              <a16:creationId xmlns:a16="http://schemas.microsoft.com/office/drawing/2014/main" id="{1005D8F8-108C-4E3E-B1DA-1A994CA620FE}"/>
            </a:ext>
          </a:extLst>
        </xdr:cNvPr>
        <xdr:cNvCxnSpPr/>
      </xdr:nvCxnSpPr>
      <xdr:spPr>
        <a:xfrm>
          <a:off x="14401800" y="1081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20CA6833-5A80-4263-AC1B-5FBB83B60CF5}"/>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188AD0E-00CC-4124-B69F-EFE3FF35BBB3}"/>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17780</xdr:rowOff>
    </xdr:to>
    <xdr:cxnSp macro="">
      <xdr:nvCxnSpPr>
        <xdr:cNvPr id="331" name="直線コネクタ 330">
          <a:extLst>
            <a:ext uri="{FF2B5EF4-FFF2-40B4-BE49-F238E27FC236}">
              <a16:creationId xmlns:a16="http://schemas.microsoft.com/office/drawing/2014/main" id="{B80FD992-227C-407A-A9B8-7A1DD71D45AC}"/>
            </a:ext>
          </a:extLst>
        </xdr:cNvPr>
        <xdr:cNvCxnSpPr/>
      </xdr:nvCxnSpPr>
      <xdr:spPr>
        <a:xfrm>
          <a:off x="13512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42393339-430D-44C5-8B07-7D5CC88C684A}"/>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BEA94BD9-5E67-4DDD-82D3-8B80EB2B05CA}"/>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268C8304-553C-4EF3-90CC-93841469969C}"/>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EE8FE266-5F18-4FC8-AEC5-FAE208AAC879}"/>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8C7ADFA-D716-45E8-A8F9-B0BE62FB2C2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0B0D293-644F-49AD-A304-95A978D0436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5679604-2A02-4FFF-B950-78D69D7F045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E8B5C1A-259C-4BF2-9AFD-A65B75AEDB6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FD7E982-D8AD-443C-9AD0-36BF2C9821E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41" name="楕円 340">
          <a:extLst>
            <a:ext uri="{FF2B5EF4-FFF2-40B4-BE49-F238E27FC236}">
              <a16:creationId xmlns:a16="http://schemas.microsoft.com/office/drawing/2014/main" id="{353BF035-76D3-4ED0-8DD4-FC30194D32D8}"/>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2" name="定員管理の状況該当値テキスト">
          <a:extLst>
            <a:ext uri="{FF2B5EF4-FFF2-40B4-BE49-F238E27FC236}">
              <a16:creationId xmlns:a16="http://schemas.microsoft.com/office/drawing/2014/main" id="{E027FF1A-2B60-4AC0-B153-5AC390A85B09}"/>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a:extLst>
            <a:ext uri="{FF2B5EF4-FFF2-40B4-BE49-F238E27FC236}">
              <a16:creationId xmlns:a16="http://schemas.microsoft.com/office/drawing/2014/main" id="{FB518E1F-DE39-45AA-A613-AA1E0C7E0664}"/>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a:extLst>
            <a:ext uri="{FF2B5EF4-FFF2-40B4-BE49-F238E27FC236}">
              <a16:creationId xmlns:a16="http://schemas.microsoft.com/office/drawing/2014/main" id="{3D738499-4D46-450F-AC89-C9FF3ABF39BE}"/>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5" name="楕円 344">
          <a:extLst>
            <a:ext uri="{FF2B5EF4-FFF2-40B4-BE49-F238E27FC236}">
              <a16:creationId xmlns:a16="http://schemas.microsoft.com/office/drawing/2014/main" id="{FC360697-3A2A-454D-933A-DC4A0FCC4981}"/>
            </a:ext>
          </a:extLst>
        </xdr:cNvPr>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6" name="テキスト ボックス 345">
          <a:extLst>
            <a:ext uri="{FF2B5EF4-FFF2-40B4-BE49-F238E27FC236}">
              <a16:creationId xmlns:a16="http://schemas.microsoft.com/office/drawing/2014/main" id="{BF1A865D-9D2D-4F49-9760-83BC751C4CDD}"/>
            </a:ext>
          </a:extLst>
        </xdr:cNvPr>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7" name="楕円 346">
          <a:extLst>
            <a:ext uri="{FF2B5EF4-FFF2-40B4-BE49-F238E27FC236}">
              <a16:creationId xmlns:a16="http://schemas.microsoft.com/office/drawing/2014/main" id="{0C4D3F55-98BC-4B06-81E6-C6F0FA5D370D}"/>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8" name="テキスト ボックス 347">
          <a:extLst>
            <a:ext uri="{FF2B5EF4-FFF2-40B4-BE49-F238E27FC236}">
              <a16:creationId xmlns:a16="http://schemas.microsoft.com/office/drawing/2014/main" id="{E0DBD370-DDDA-4E50-8F76-DCFCF39C3ABF}"/>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9" name="楕円 348">
          <a:extLst>
            <a:ext uri="{FF2B5EF4-FFF2-40B4-BE49-F238E27FC236}">
              <a16:creationId xmlns:a16="http://schemas.microsoft.com/office/drawing/2014/main" id="{0F5253CF-FD78-4438-BF8F-9DD4629B0398}"/>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0" name="テキスト ボックス 349">
          <a:extLst>
            <a:ext uri="{FF2B5EF4-FFF2-40B4-BE49-F238E27FC236}">
              <a16:creationId xmlns:a16="http://schemas.microsoft.com/office/drawing/2014/main" id="{CF67B8ED-4665-43B0-A463-E9887AAF1C8B}"/>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ED1D9D71-6A76-48F9-A01F-5A0DD7CF75A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BA57A7C4-CE51-4C8F-A9C3-1F9BCD13992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CEFCE2B0-6E4B-4C6C-8106-F2098A7CF28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1EEA0D86-1D67-42F0-A184-038085429DF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90065955-21E8-414A-9146-21BF75CEA72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CB6634B-E418-479F-8A4E-A4DC0809C70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7EE7B35-77E3-49F0-A8B4-923DD1E87EE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DDF7E8DF-5094-49CF-8F9B-A2C9F397751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635883F-D762-4C81-A3C3-24733FACF92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235AB59-25A1-4460-A34F-8DFB1F24BC9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29E0CB2B-D5C4-42E7-8DE1-BED8CD3858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4806FD9F-5A56-432D-864B-1BFFCDEF910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B4633CE9-0C2D-45CD-8E11-1055E574695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％となっているが，過去に借り入れた地方債の償還金が依然として高額であるため，類似団体平均を上回っている。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今後も，投資的事業については，後年度の財政負担を考慮し，財政措置の高い有利な地方債を活用するなど，計画的な実施に努める。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E50814BC-AC81-4B83-A451-DD4C60A995A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32D6251-A2E6-4D35-B8D3-3784FFD7689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2A9EE908-4C61-4C2B-B320-F8604ABB4AD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E2B9F5C-AAAD-497C-9DAD-F7CF9E44BDA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E464D15E-98C9-419E-8F7E-BA9FAF92499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E3B06257-5707-4F26-BF2D-F062BF54517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FF0EC3FB-C7C1-4274-AF56-B6BB960A8B1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CE576F4-76ED-4698-944A-B88259761C2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18CC1E4B-F652-490F-A3A3-29C19A96B3F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2F514ED4-8559-41DF-A650-7495CAD6BCD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436FA57B-2444-4820-B5E0-B1AD35AD876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782A8C7E-43EF-4106-A0A5-846DF78D2C93}"/>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973AF685-C7A4-48D8-AD0D-64DCBC0B8E1F}"/>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4EFE10CA-5471-4CF9-9BB1-401B80E82877}"/>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4637BAA-0882-4992-9B57-495EAC92C39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DE6FD12-91FB-40A7-90B3-6BDF2951AA1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E6C5B55C-D0A9-47EE-AA72-1F04D3B3F565}"/>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2CB7F4AA-2E42-474A-901D-5D69CB8201F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ED68610-1075-408C-83C3-DC998502BE06}"/>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1BB0339B-729F-4C17-AEB3-F3DFFAB26C8E}"/>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D70D513B-A74C-42FA-BDC7-D064964DDF8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60152CFF-A39F-4317-927C-664A53038016}"/>
            </a:ext>
          </a:extLst>
        </xdr:cNvPr>
        <xdr:cNvCxnSpPr/>
      </xdr:nvCxnSpPr>
      <xdr:spPr>
        <a:xfrm flipV="1">
          <a:off x="16179800" y="71573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D8D28F3E-CBE5-4E42-9276-16CED86604BD}"/>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9E7F6F2-C2C0-4E84-97C1-3E0DF39CCFE5}"/>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43</xdr:row>
      <xdr:rowOff>26307</xdr:rowOff>
    </xdr:to>
    <xdr:cxnSp macro="">
      <xdr:nvCxnSpPr>
        <xdr:cNvPr id="388" name="直線コネクタ 387">
          <a:extLst>
            <a:ext uri="{FF2B5EF4-FFF2-40B4-BE49-F238E27FC236}">
              <a16:creationId xmlns:a16="http://schemas.microsoft.com/office/drawing/2014/main" id="{F9D8569C-0C06-4FD8-8A46-38CAF6E92A8F}"/>
            </a:ext>
          </a:extLst>
        </xdr:cNvPr>
        <xdr:cNvCxnSpPr/>
      </xdr:nvCxnSpPr>
      <xdr:spPr>
        <a:xfrm flipV="1">
          <a:off x="15290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D7D491A4-E125-462E-97EA-BC10C09186D2}"/>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6A843B69-558A-4E38-9DE6-56503F74B4F5}"/>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164193</xdr:rowOff>
    </xdr:to>
    <xdr:cxnSp macro="">
      <xdr:nvCxnSpPr>
        <xdr:cNvPr id="391" name="直線コネクタ 390">
          <a:extLst>
            <a:ext uri="{FF2B5EF4-FFF2-40B4-BE49-F238E27FC236}">
              <a16:creationId xmlns:a16="http://schemas.microsoft.com/office/drawing/2014/main" id="{8E38C32C-BFD8-4319-9216-5345DE864AC1}"/>
            </a:ext>
          </a:extLst>
        </xdr:cNvPr>
        <xdr:cNvCxnSpPr/>
      </xdr:nvCxnSpPr>
      <xdr:spPr>
        <a:xfrm flipV="1">
          <a:off x="14401800" y="73986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F61340FA-B13E-4FB8-B6C4-77672BD0434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B2100B48-5535-4E5F-8C3E-6E072FC47CC4}"/>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130628</xdr:rowOff>
    </xdr:to>
    <xdr:cxnSp macro="">
      <xdr:nvCxnSpPr>
        <xdr:cNvPr id="394" name="直線コネクタ 393">
          <a:extLst>
            <a:ext uri="{FF2B5EF4-FFF2-40B4-BE49-F238E27FC236}">
              <a16:creationId xmlns:a16="http://schemas.microsoft.com/office/drawing/2014/main" id="{1D69C27F-3EFE-4F99-8F34-E24053A309AD}"/>
            </a:ext>
          </a:extLst>
        </xdr:cNvPr>
        <xdr:cNvCxnSpPr/>
      </xdr:nvCxnSpPr>
      <xdr:spPr>
        <a:xfrm flipV="1">
          <a:off x="13512800" y="75365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E9423D84-F3F2-475C-AFB2-81D9D046B32D}"/>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EA57F4B0-4802-4B7F-BAD9-1BDC71DACC6A}"/>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97EDA450-AC4E-430A-9E21-95558B72BA0D}"/>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D601709-1048-4BAC-A281-E7436AD57EBD}"/>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A8B3D9A-6770-4CD1-86CE-17C9576C0B9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96930C9-9440-4201-A4AF-ADE109E4AA9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4D88ACD-2A2E-4DBB-ACCF-1328ECE7C75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C8930E3-3B21-4DCA-9C5C-35628F5A4F7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F795335-E4EA-46B2-9745-1513B76768C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4" name="楕円 403">
          <a:extLst>
            <a:ext uri="{FF2B5EF4-FFF2-40B4-BE49-F238E27FC236}">
              <a16:creationId xmlns:a16="http://schemas.microsoft.com/office/drawing/2014/main" id="{01213161-3354-429A-9661-AF33F05BCF44}"/>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5" name="公債費負担の状況該当値テキスト">
          <a:extLst>
            <a:ext uri="{FF2B5EF4-FFF2-40B4-BE49-F238E27FC236}">
              <a16:creationId xmlns:a16="http://schemas.microsoft.com/office/drawing/2014/main" id="{71BD420B-147B-4A33-ADA6-FF83205D553A}"/>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6" name="楕円 405">
          <a:extLst>
            <a:ext uri="{FF2B5EF4-FFF2-40B4-BE49-F238E27FC236}">
              <a16:creationId xmlns:a16="http://schemas.microsoft.com/office/drawing/2014/main" id="{131967A9-6D5E-4DC8-8661-08EFF6ECC73E}"/>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7" name="テキスト ボックス 406">
          <a:extLst>
            <a:ext uri="{FF2B5EF4-FFF2-40B4-BE49-F238E27FC236}">
              <a16:creationId xmlns:a16="http://schemas.microsoft.com/office/drawing/2014/main" id="{139F1E5C-39FD-4A7C-859C-BABC8EFA8F84}"/>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5ED0982B-28B7-4063-9EAF-E624FEBCD8EE}"/>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E9B2C1A8-D3A6-4387-A56B-84782822F75C}"/>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0" name="楕円 409">
          <a:extLst>
            <a:ext uri="{FF2B5EF4-FFF2-40B4-BE49-F238E27FC236}">
              <a16:creationId xmlns:a16="http://schemas.microsoft.com/office/drawing/2014/main" id="{BBDEAE51-BCAF-4D53-BA30-A354A2E768EF}"/>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1" name="テキスト ボックス 410">
          <a:extLst>
            <a:ext uri="{FF2B5EF4-FFF2-40B4-BE49-F238E27FC236}">
              <a16:creationId xmlns:a16="http://schemas.microsoft.com/office/drawing/2014/main" id="{D78BD1A5-3770-4B02-A803-4B38E619AC29}"/>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2" name="楕円 411">
          <a:extLst>
            <a:ext uri="{FF2B5EF4-FFF2-40B4-BE49-F238E27FC236}">
              <a16:creationId xmlns:a16="http://schemas.microsoft.com/office/drawing/2014/main" id="{ACDDCB65-AAFA-4463-B697-3B2377270FB2}"/>
            </a:ext>
          </a:extLst>
        </xdr:cNvPr>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3" name="テキスト ボックス 412">
          <a:extLst>
            <a:ext uri="{FF2B5EF4-FFF2-40B4-BE49-F238E27FC236}">
              <a16:creationId xmlns:a16="http://schemas.microsoft.com/office/drawing/2014/main" id="{B55AA1D0-9A48-4E27-B939-15CFA5184466}"/>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A13D73F-2AA9-4D60-B32D-E4F2F0F7496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ABEB475-9FFF-4A5C-B11F-46935B9E972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D1C66F5-E741-4956-9D3D-7D678807021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7C621D8-44EB-4FC0-B778-776EEA746F2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06ABB70-5059-4040-B57A-01799110A17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B4F5C1F-5444-443D-8900-5D885C5FE13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C23DAE82-A9BC-44DB-8FEB-85F59904468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DBA8563-9CDC-4E9A-9D82-6F6EB2A0A93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923B4F5-53A7-4679-99DB-9F4DDF39A2D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D616AC7-15D5-4F75-B02A-12524085380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D1106508-30A3-4611-8E7D-FE1746F8A5A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E078B95-3362-4097-A63A-FA493697B8D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FFAFFE0-F949-42F4-B46A-B44C7C56C21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投資的事業の計画的執行により，地方債の残高や債務負担行為に基づく支出予定額が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億円減少していること，起債の償還終了等による公債費の減少などにより基準財政需要額算入見込みが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依然として，類似団体平均を大きく上回っている状況であり，引続き行財政改革を進めることで，財政の健全化に努める。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68B16AA7-7374-47AD-A6EB-702521F3167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C3CE5BB-A85A-465A-8D90-E740F230197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876858F-C496-4F49-A9A6-0AB38CF1618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A9830E5A-A1AA-40B0-B9ED-68DA7316C9D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E5804634-C715-4412-92DA-439F46EE6531}"/>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8E206ECF-6443-46C5-87C8-91B35FE6D38C}"/>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327FA90-4A80-471D-9F08-272698F2016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E5816575-A9AB-41C2-BE4A-3A2E3394963B}"/>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17BF175C-E10E-403C-B158-B01C4261E53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7D1CCA49-BB98-4321-92F9-9AF301E37646}"/>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42D4BF4A-6BE0-4E27-BC52-272458CA534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587E22B-7373-44B1-95AE-BA3B0222D1B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620747E-8CA4-4798-9EC4-B11CE5F6CE2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1673F8DA-7129-4F75-BDC8-FBBF70D7D90B}"/>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A3860A22-897A-464D-BF64-28C101B548AF}"/>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DF563542-407D-4BB9-A82A-93171552E82F}"/>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3F14D7FC-A9E6-437B-8A00-7D0C27B54913}"/>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A0BECD79-BC25-41C3-BD85-CE201595164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129692</xdr:rowOff>
    </xdr:from>
    <xdr:to>
      <xdr:col>81</xdr:col>
      <xdr:colOff>44450</xdr:colOff>
      <xdr:row>17</xdr:row>
      <xdr:rowOff>76962</xdr:rowOff>
    </xdr:to>
    <xdr:cxnSp macro="">
      <xdr:nvCxnSpPr>
        <xdr:cNvPr id="445" name="直線コネクタ 444">
          <a:extLst>
            <a:ext uri="{FF2B5EF4-FFF2-40B4-BE49-F238E27FC236}">
              <a16:creationId xmlns:a16="http://schemas.microsoft.com/office/drawing/2014/main" id="{108D20E2-B9A9-4B1C-AEC5-7385FF2E254B}"/>
            </a:ext>
          </a:extLst>
        </xdr:cNvPr>
        <xdr:cNvCxnSpPr/>
      </xdr:nvCxnSpPr>
      <xdr:spPr>
        <a:xfrm flipV="1">
          <a:off x="16179800" y="2872892"/>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6B2A0F67-56BC-4C78-B622-AAFCEF453A1F}"/>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3B65D83D-DB22-4C1B-A640-383C8394EBF3}"/>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76962</xdr:rowOff>
    </xdr:from>
    <xdr:to>
      <xdr:col>77</xdr:col>
      <xdr:colOff>44450</xdr:colOff>
      <xdr:row>18</xdr:row>
      <xdr:rowOff>8788</xdr:rowOff>
    </xdr:to>
    <xdr:cxnSp macro="">
      <xdr:nvCxnSpPr>
        <xdr:cNvPr id="448" name="直線コネクタ 447">
          <a:extLst>
            <a:ext uri="{FF2B5EF4-FFF2-40B4-BE49-F238E27FC236}">
              <a16:creationId xmlns:a16="http://schemas.microsoft.com/office/drawing/2014/main" id="{8BE70E25-741D-49A2-AAC1-438924C04C6D}"/>
            </a:ext>
          </a:extLst>
        </xdr:cNvPr>
        <xdr:cNvCxnSpPr/>
      </xdr:nvCxnSpPr>
      <xdr:spPr>
        <a:xfrm flipV="1">
          <a:off x="15290800" y="2991612"/>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DCE2DB2-A4A5-408B-9580-29CD7EBE27E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C1EE013A-2C80-48A0-B66D-7F1E2FB78E3D}"/>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8788</xdr:rowOff>
    </xdr:from>
    <xdr:to>
      <xdr:col>72</xdr:col>
      <xdr:colOff>203200</xdr:colOff>
      <xdr:row>18</xdr:row>
      <xdr:rowOff>83109</xdr:rowOff>
    </xdr:to>
    <xdr:cxnSp macro="">
      <xdr:nvCxnSpPr>
        <xdr:cNvPr id="451" name="直線コネクタ 450">
          <a:extLst>
            <a:ext uri="{FF2B5EF4-FFF2-40B4-BE49-F238E27FC236}">
              <a16:creationId xmlns:a16="http://schemas.microsoft.com/office/drawing/2014/main" id="{76B7E09C-BDA5-4490-B4F0-43F991218C1C}"/>
            </a:ext>
          </a:extLst>
        </xdr:cNvPr>
        <xdr:cNvCxnSpPr/>
      </xdr:nvCxnSpPr>
      <xdr:spPr>
        <a:xfrm flipV="1">
          <a:off x="14401800" y="3094888"/>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1FB23FCA-48F9-44BB-A6F9-BC738712D073}"/>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D2621674-79E0-4A5E-AFC2-4425D01D7192}"/>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83109</xdr:rowOff>
    </xdr:from>
    <xdr:to>
      <xdr:col>68</xdr:col>
      <xdr:colOff>152400</xdr:colOff>
      <xdr:row>19</xdr:row>
      <xdr:rowOff>29413</xdr:rowOff>
    </xdr:to>
    <xdr:cxnSp macro="">
      <xdr:nvCxnSpPr>
        <xdr:cNvPr id="454" name="直線コネクタ 453">
          <a:extLst>
            <a:ext uri="{FF2B5EF4-FFF2-40B4-BE49-F238E27FC236}">
              <a16:creationId xmlns:a16="http://schemas.microsoft.com/office/drawing/2014/main" id="{EF8C01F2-A4E5-482D-A85C-EDABD4CCAD82}"/>
            </a:ext>
          </a:extLst>
        </xdr:cNvPr>
        <xdr:cNvCxnSpPr/>
      </xdr:nvCxnSpPr>
      <xdr:spPr>
        <a:xfrm flipV="1">
          <a:off x="13512800" y="3169209"/>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DF06B24D-0EC6-449A-A1CB-7B32DB22072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5630B1AF-7233-44F2-A2D9-3417D5014E08}"/>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156243C5-8C6A-4E69-8CE2-B322D72A55E4}"/>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A65B1D7-57B1-4FC4-800F-E8E8880A77A4}"/>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086D727-D046-42A3-A23F-EF28AF4046E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8E28F16-EA06-4E24-B7A8-ECD6294EDA0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45ABF02-ADF5-48C2-A169-A16AE39E6E9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B13940-B196-46B8-A2D1-76DAB540E05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4767957-2A95-4F0A-B759-6E2E5B0D9C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78892</xdr:rowOff>
    </xdr:from>
    <xdr:to>
      <xdr:col>81</xdr:col>
      <xdr:colOff>95250</xdr:colOff>
      <xdr:row>17</xdr:row>
      <xdr:rowOff>9042</xdr:rowOff>
    </xdr:to>
    <xdr:sp macro="" textlink="">
      <xdr:nvSpPr>
        <xdr:cNvPr id="464" name="楕円 463">
          <a:extLst>
            <a:ext uri="{FF2B5EF4-FFF2-40B4-BE49-F238E27FC236}">
              <a16:creationId xmlns:a16="http://schemas.microsoft.com/office/drawing/2014/main" id="{652569CE-E133-4396-8C9F-427F403C6BEC}"/>
            </a:ext>
          </a:extLst>
        </xdr:cNvPr>
        <xdr:cNvSpPr/>
      </xdr:nvSpPr>
      <xdr:spPr>
        <a:xfrm>
          <a:off x="169672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50969</xdr:rowOff>
    </xdr:from>
    <xdr:ext cx="762000" cy="259045"/>
    <xdr:sp macro="" textlink="">
      <xdr:nvSpPr>
        <xdr:cNvPr id="465" name="将来負担の状況該当値テキスト">
          <a:extLst>
            <a:ext uri="{FF2B5EF4-FFF2-40B4-BE49-F238E27FC236}">
              <a16:creationId xmlns:a16="http://schemas.microsoft.com/office/drawing/2014/main" id="{0AF5AE5C-ABFB-4353-AD5E-0B1721552684}"/>
            </a:ext>
          </a:extLst>
        </xdr:cNvPr>
        <xdr:cNvSpPr txBox="1"/>
      </xdr:nvSpPr>
      <xdr:spPr>
        <a:xfrm>
          <a:off x="17106900" y="27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26162</xdr:rowOff>
    </xdr:from>
    <xdr:to>
      <xdr:col>77</xdr:col>
      <xdr:colOff>95250</xdr:colOff>
      <xdr:row>17</xdr:row>
      <xdr:rowOff>127762</xdr:rowOff>
    </xdr:to>
    <xdr:sp macro="" textlink="">
      <xdr:nvSpPr>
        <xdr:cNvPr id="466" name="楕円 465">
          <a:extLst>
            <a:ext uri="{FF2B5EF4-FFF2-40B4-BE49-F238E27FC236}">
              <a16:creationId xmlns:a16="http://schemas.microsoft.com/office/drawing/2014/main" id="{CDF34B5B-FEE0-492E-BF33-C5B8A8023C97}"/>
            </a:ext>
          </a:extLst>
        </xdr:cNvPr>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112539</xdr:rowOff>
    </xdr:from>
    <xdr:ext cx="736600" cy="259045"/>
    <xdr:sp macro="" textlink="">
      <xdr:nvSpPr>
        <xdr:cNvPr id="467" name="テキスト ボックス 466">
          <a:extLst>
            <a:ext uri="{FF2B5EF4-FFF2-40B4-BE49-F238E27FC236}">
              <a16:creationId xmlns:a16="http://schemas.microsoft.com/office/drawing/2014/main" id="{40682814-3438-463A-8F4A-90CD79A95041}"/>
            </a:ext>
          </a:extLst>
        </xdr:cNvPr>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129438</xdr:rowOff>
    </xdr:from>
    <xdr:to>
      <xdr:col>73</xdr:col>
      <xdr:colOff>44450</xdr:colOff>
      <xdr:row>18</xdr:row>
      <xdr:rowOff>59588</xdr:rowOff>
    </xdr:to>
    <xdr:sp macro="" textlink="">
      <xdr:nvSpPr>
        <xdr:cNvPr id="468" name="楕円 467">
          <a:extLst>
            <a:ext uri="{FF2B5EF4-FFF2-40B4-BE49-F238E27FC236}">
              <a16:creationId xmlns:a16="http://schemas.microsoft.com/office/drawing/2014/main" id="{A932EBFB-3281-4A88-B0B6-5588BADAF712}"/>
            </a:ext>
          </a:extLst>
        </xdr:cNvPr>
        <xdr:cNvSpPr/>
      </xdr:nvSpPr>
      <xdr:spPr>
        <a:xfrm>
          <a:off x="15240000" y="30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44365</xdr:rowOff>
    </xdr:from>
    <xdr:ext cx="762000" cy="259045"/>
    <xdr:sp macro="" textlink="">
      <xdr:nvSpPr>
        <xdr:cNvPr id="469" name="テキスト ボックス 468">
          <a:extLst>
            <a:ext uri="{FF2B5EF4-FFF2-40B4-BE49-F238E27FC236}">
              <a16:creationId xmlns:a16="http://schemas.microsoft.com/office/drawing/2014/main" id="{A9FAD259-A86E-4297-A239-B0A822C0DE20}"/>
            </a:ext>
          </a:extLst>
        </xdr:cNvPr>
        <xdr:cNvSpPr txBox="1"/>
      </xdr:nvSpPr>
      <xdr:spPr>
        <a:xfrm>
          <a:off x="14909800" y="31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32309</xdr:rowOff>
    </xdr:from>
    <xdr:to>
      <xdr:col>68</xdr:col>
      <xdr:colOff>203200</xdr:colOff>
      <xdr:row>18</xdr:row>
      <xdr:rowOff>133909</xdr:rowOff>
    </xdr:to>
    <xdr:sp macro="" textlink="">
      <xdr:nvSpPr>
        <xdr:cNvPr id="470" name="楕円 469">
          <a:extLst>
            <a:ext uri="{FF2B5EF4-FFF2-40B4-BE49-F238E27FC236}">
              <a16:creationId xmlns:a16="http://schemas.microsoft.com/office/drawing/2014/main" id="{EBD6CAA7-B668-4AF7-AE4C-FD87B63EEC6A}"/>
            </a:ext>
          </a:extLst>
        </xdr:cNvPr>
        <xdr:cNvSpPr/>
      </xdr:nvSpPr>
      <xdr:spPr>
        <a:xfrm>
          <a:off x="14351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118686</xdr:rowOff>
    </xdr:from>
    <xdr:ext cx="762000" cy="259045"/>
    <xdr:sp macro="" textlink="">
      <xdr:nvSpPr>
        <xdr:cNvPr id="471" name="テキスト ボックス 470">
          <a:extLst>
            <a:ext uri="{FF2B5EF4-FFF2-40B4-BE49-F238E27FC236}">
              <a16:creationId xmlns:a16="http://schemas.microsoft.com/office/drawing/2014/main" id="{FDD1D853-411D-461F-A630-4A69D4D7BE29}"/>
            </a:ext>
          </a:extLst>
        </xdr:cNvPr>
        <xdr:cNvSpPr txBox="1"/>
      </xdr:nvSpPr>
      <xdr:spPr>
        <a:xfrm>
          <a:off x="14020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150063</xdr:rowOff>
    </xdr:from>
    <xdr:to>
      <xdr:col>64</xdr:col>
      <xdr:colOff>152400</xdr:colOff>
      <xdr:row>19</xdr:row>
      <xdr:rowOff>80213</xdr:rowOff>
    </xdr:to>
    <xdr:sp macro="" textlink="">
      <xdr:nvSpPr>
        <xdr:cNvPr id="472" name="楕円 471">
          <a:extLst>
            <a:ext uri="{FF2B5EF4-FFF2-40B4-BE49-F238E27FC236}">
              <a16:creationId xmlns:a16="http://schemas.microsoft.com/office/drawing/2014/main" id="{B78FA8ED-39A6-4264-A155-81F2B8CF8859}"/>
            </a:ext>
          </a:extLst>
        </xdr:cNvPr>
        <xdr:cNvSpPr/>
      </xdr:nvSpPr>
      <xdr:spPr>
        <a:xfrm>
          <a:off x="13462000" y="32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64990</xdr:rowOff>
    </xdr:from>
    <xdr:ext cx="762000" cy="259045"/>
    <xdr:sp macro="" textlink="">
      <xdr:nvSpPr>
        <xdr:cNvPr id="473" name="テキスト ボックス 472">
          <a:extLst>
            <a:ext uri="{FF2B5EF4-FFF2-40B4-BE49-F238E27FC236}">
              <a16:creationId xmlns:a16="http://schemas.microsoft.com/office/drawing/2014/main" id="{9EEE2526-1EB3-4DC3-9BB4-C1E8856F6C31}"/>
            </a:ext>
          </a:extLst>
        </xdr:cNvPr>
        <xdr:cNvSpPr txBox="1"/>
      </xdr:nvSpPr>
      <xdr:spPr>
        <a:xfrm>
          <a:off x="13131800" y="332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94E49B6-F6D1-4D54-B995-679B1A4E1A1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9677B87-19CD-4891-9B64-033CE8AEEE5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9DE74AF-ED1B-4F89-BAF2-87F5DE56682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794F42D-A9C8-422A-8899-056E4F5190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2F1DB57-682C-47C3-86DB-3337F973A15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D381E4B-4277-4695-9D64-051D5F32847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0E13C3D-03C3-4063-BB06-D0619E23FB4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8811EC9-9523-4A48-8C68-179BB37EB14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424F735-F52F-4AD2-BD41-A1859FF9A83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1930F1F-A7C4-4331-969D-C899D4B58C9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1158669-E9A0-4F52-B972-1A95B47E7F6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86607FC-648E-428E-BA39-868F88813D9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1267F11-38F1-49C4-A954-DE4D5DF3F22D}"/>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EAFEADF-C1BA-4AD4-BEB6-3231E8D1552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8CCAE9B-A23C-48F4-9AEC-BFA0ACA73E6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4CF512C-2EDB-419A-BE4E-2094D5CD104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C1526F2-BCD7-4883-89BF-5C6704F308A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C1258C9-ED89-41C4-A8E7-B88FFB84331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F788169-8258-4FDB-AC81-D8C44AD0416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CC9CE20-9CB8-4591-9885-CF8B2DF0BE6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BAAB569-1696-413B-A622-988D393F745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F2FA229-2F9E-46CC-829E-FE57436C741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6C1DFFE-D1D3-415B-8FB5-9EEBFAD9537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2F3145D-1DC4-48FB-942F-6CCE499FB08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91BD661-0391-481B-A152-5DE53EE4784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6724270-7E1C-44DE-A558-58EC92C7203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49C0230-5089-473C-9041-9E09390B5D3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79B5700-ED3E-4CC7-88C2-41E4BFDD311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CF6C295-1407-4CAE-A512-8F439F3A6BE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A4BD5AC-D73B-4503-9618-1E43813D874C}"/>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7F46DF2-5DEC-492D-A258-7EE0E3E743C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CA0D0D-1818-4455-B329-357E74BA16B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4DB6D99-6E2B-4647-A6C1-167E78A6A4C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ACF6362-27BE-432B-A041-F9EDB32D956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D3D7F6B-0C54-4580-A6E7-00696020718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CE92D80-DCFA-43CD-B87C-1CF2544323A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F4239AF-06C8-4E6F-9AD3-D52C18921A2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98AF6B8-9AF6-4519-8936-D55EB584E00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2780B2D-9DEC-488C-887C-87FF8355365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27ADEE7-CF4A-41DD-8F10-AEE442546E3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9901166-C6A8-4ED3-87B9-D1F393B0543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B3AB8A2-262E-4CE8-AC14-AB82D5D1E8D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279196F-6494-4411-A459-74E091218E6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職員体制再構築計画等に基づき，職員数の適正化等に取り組ん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，引き続き定員の適正化に努め，人件費の縮減に努める。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DAF7803-D5D4-479E-B620-ED498EFB0F9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133BAB3-570D-471E-8A9D-707FB466404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75DCFD5-6145-4D25-9B2B-2B1F4700B6E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EC7C11A-7FAE-442D-BC1D-A3BB45D35FB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1626C1F-4A50-41FD-8482-8226CFB2D75A}"/>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C1CF7FD7-0F4E-484E-BA56-E531E914EDDF}"/>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47655C9-F358-4480-A9D3-7566B42119D9}"/>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5321E59-0B4D-49FA-A0F6-DA8D833B53A8}"/>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B5A4086-E77A-4C16-88FA-A338FEB4446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5A1392C-B926-42B8-AF5D-32167D81064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FBB647C-B997-4075-A556-15E92480CC9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599CFCF-BEEA-45DF-8B74-DE4E988740A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EB952DC-27D9-4926-B0B3-EF2868FA6BA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8EA2318-6F6C-437C-A8FE-D13038243E9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3CE9945-AC2B-46BF-96A4-052F77F020B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D9EAAD4-6BFD-4F9D-83B9-846EDB4911A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E660F019-7668-4A92-B9E3-1CAEC5C0952C}"/>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3A182AB9-7039-4B10-BD74-7AE2AC0973AC}"/>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2DFD2714-8F25-47A9-A7D8-B9801181384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EF535774-AF39-4B03-9A51-15A6421FEBEB}"/>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11DD9C72-28C5-46B0-8F81-E7917BF5C683}"/>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DA42EFCB-CBF9-440E-B746-51B1019FB52F}"/>
            </a:ext>
          </a:extLst>
        </xdr:cNvPr>
        <xdr:cNvCxnSpPr/>
      </xdr:nvCxnSpPr>
      <xdr:spPr>
        <a:xfrm flipV="1">
          <a:off x="3987800" y="6497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F0EB1B4E-22B7-4D4F-A12A-DD11FC878C0E}"/>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875E2E8B-92DB-4116-AFE6-27A3752F0C6B}"/>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37ABCCC0-55D3-41E6-9C54-B793607C5317}"/>
            </a:ext>
          </a:extLst>
        </xdr:cNvPr>
        <xdr:cNvCxnSpPr/>
      </xdr:nvCxnSpPr>
      <xdr:spPr>
        <a:xfrm flipV="1">
          <a:off x="3098800" y="658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51E77B24-2352-4BA4-98B2-0897EDAD7A9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B52AB249-5D66-43C2-8841-38C308BFFFE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3263ED2A-72B7-4412-8680-007A9648F946}"/>
            </a:ext>
          </a:extLst>
        </xdr:cNvPr>
        <xdr:cNvCxnSpPr/>
      </xdr:nvCxnSpPr>
      <xdr:spPr>
        <a:xfrm>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E332472F-0C15-4493-B007-AC5ECEF61387}"/>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93D5FCE4-43C9-4CED-8390-AE4A0B2FF788}"/>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37A96353-F684-499D-A5C7-594BBE82E8AD}"/>
            </a:ext>
          </a:extLst>
        </xdr:cNvPr>
        <xdr:cNvCxnSpPr/>
      </xdr:nvCxnSpPr>
      <xdr:spPr>
        <a:xfrm flipV="1">
          <a:off x="1320800" y="661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199A0700-4EAF-492A-B2FC-073E89691A2F}"/>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DE796040-3845-4B71-9FD1-37C78F6EA8C9}"/>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880BCA5-39A6-48E5-A7D9-ADC7ED983BED}"/>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61ABE525-7DA2-459C-86D2-A9BCE5D7B695}"/>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F90DA82-282A-4FC0-8E5C-6FFC57B5668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F93665E-E269-470B-90DA-FC58DF1C808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E5BB661-D1FA-4A07-9837-14FD2BBFC99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AF064AC3-C617-4183-ADA3-8D8F9B32AB25}"/>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3327263-4A20-40A3-BD55-DCC4A294F9D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F7C22765-2446-4A30-B18E-30B259C41147}"/>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4D9ECF77-C002-44CB-A64C-6B88EBC67ACF}"/>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4874A303-230B-44E7-8BE5-1687BB86E1E7}"/>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4ED7FE69-B543-4C98-B6A8-29E603B7441C}"/>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469F0EEF-F8A5-412B-B40F-E42777F3837E}"/>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EE5E3DA4-0D37-4DD1-BD3A-A0C2DDF46D09}"/>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54F2B4AF-2D7D-495F-8AB0-D0000866FD59}"/>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4CFE0D42-DA21-4DB2-B6E6-EAAD724FEB2E}"/>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D1FA65B3-AFEE-4E56-A17B-24E69F6EB9A6}"/>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88B04636-412E-4B98-9196-E5DB649D35D4}"/>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C66FAF3D-FEF5-4217-8B72-2FD1E30F724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417D1F1-0BA3-43B9-BAE3-1E24A924652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F2C9C30-2A97-4BDC-A36C-D665B2F988D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DA523AF-531C-4A97-B1FF-6663EA45249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77E30D3-CF3A-410D-AE74-162C99D686B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29EB9E4-6072-42E0-840D-CC7D0CC658E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D7860608-F5EF-4095-8828-5F64103E8BD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18A71868-0E39-4696-B3E2-1E514EF5A13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06A6C25-5476-46D6-9021-48DEB95E49C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85F710B0-7A84-46B6-AB17-9C733C86ADA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76A3579C-2126-479A-BA53-E0AFFF49E0A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物件費は，光熱費の高騰による施設管理費の増加などにより，経常経費充当一般財源は前年度に比べ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今後も民間活用を推進し，公共施設等の効率的な資産経営を行い，管理経費等の物件費の抑制に努める。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7B389A14-AE46-42CD-8889-D1F002A4B1B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F5503F0-5469-49B3-8A23-64FD38F9597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7A4377A-917A-4E76-8905-58B791160F4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28F269B9-812D-4A78-B77C-3042E478A27B}"/>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751305A9-12F2-4FDA-91CB-2CAB477F3D5B}"/>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9ABCB42A-0BE0-4381-B7F0-4EA27D1B1668}"/>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793EBE93-3FBD-4C9F-98F7-5262DC0E036E}"/>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395012AC-B630-4E60-874D-CA1E3876A91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796DAC05-39D0-4E58-952F-9343C8D09E55}"/>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AA99E7B6-5815-4292-B5B1-4AB7C30F9627}"/>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8798836F-A719-4EA6-8F85-E2BB54DF82D7}"/>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91D9A917-D203-4A91-A896-77EB66E34A02}"/>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C844FE27-E1E1-4ABB-9EBE-B2CA44499979}"/>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FAC3849E-AC33-46FA-8F3B-CDF59DF22631}"/>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D0A48D6-9F5E-4C76-A5BF-C3B8322648C5}"/>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BBF39EDC-34B4-4B2A-9E0E-F79BC8C4C16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10CA7EB9-B636-4E06-BDC9-7AD31A22702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7EE1AD58-1FED-4F02-BA37-25AB6872A31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D1C7329D-FDE1-49E8-9720-D50B2D7E779B}"/>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7408F5CF-A02F-4DDB-B576-1456DE39D1FC}"/>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AE6FDB16-E6D4-417A-951B-DE210677A55B}"/>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D9CF00D2-9131-4039-BF1A-E3728AA3BAEF}"/>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C0DDB3A7-4B31-4FD2-B077-845B166702C9}"/>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140607</xdr:rowOff>
    </xdr:to>
    <xdr:cxnSp macro="">
      <xdr:nvCxnSpPr>
        <xdr:cNvPr id="129" name="直線コネクタ 128">
          <a:extLst>
            <a:ext uri="{FF2B5EF4-FFF2-40B4-BE49-F238E27FC236}">
              <a16:creationId xmlns:a16="http://schemas.microsoft.com/office/drawing/2014/main" id="{4FD4AD25-C571-44DB-9E91-1A848660D0BB}"/>
            </a:ext>
          </a:extLst>
        </xdr:cNvPr>
        <xdr:cNvCxnSpPr/>
      </xdr:nvCxnSpPr>
      <xdr:spPr>
        <a:xfrm>
          <a:off x="15671800" y="2527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2C54C2C-C22A-4B65-BDA3-187A95804C4C}"/>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930400D6-821C-4106-ADC2-69785E2CED62}"/>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20864</xdr:rowOff>
    </xdr:to>
    <xdr:cxnSp macro="">
      <xdr:nvCxnSpPr>
        <xdr:cNvPr id="132" name="直線コネクタ 131">
          <a:extLst>
            <a:ext uri="{FF2B5EF4-FFF2-40B4-BE49-F238E27FC236}">
              <a16:creationId xmlns:a16="http://schemas.microsoft.com/office/drawing/2014/main" id="{83709D20-D6D1-44A0-8C96-20155518722B}"/>
            </a:ext>
          </a:extLst>
        </xdr:cNvPr>
        <xdr:cNvCxnSpPr/>
      </xdr:nvCxnSpPr>
      <xdr:spPr>
        <a:xfrm flipV="1">
          <a:off x="14782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4779258F-7DF2-41D6-9E38-F124491CE3CF}"/>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4A776D3F-E9D6-494C-9B03-02D68D16EEC6}"/>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DDE88E9B-9E47-4C4D-8065-C92527F3254B}"/>
            </a:ext>
          </a:extLst>
        </xdr:cNvPr>
        <xdr:cNvCxnSpPr/>
      </xdr:nvCxnSpPr>
      <xdr:spPr>
        <a:xfrm flipV="1">
          <a:off x="13893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905F8CF9-325F-4555-84AA-253464372A8A}"/>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F5D3CFD-7F99-4DF0-87C9-ABA79F501DB5}"/>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7CB8C8AF-69DD-4DC8-A55C-C007883C3E53}"/>
            </a:ext>
          </a:extLst>
        </xdr:cNvPr>
        <xdr:cNvCxnSpPr/>
      </xdr:nvCxnSpPr>
      <xdr:spPr>
        <a:xfrm>
          <a:off x="13004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76E25C4C-9903-48BA-B31D-FF0D8B32CFD8}"/>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2CC5D7DA-F52F-4CE6-973B-2085E5C9C9A1}"/>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1CCD3BEE-F687-4FCA-9E22-7AC1D311CF26}"/>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D46168D5-FD8C-49CB-B486-E821E75FE962}"/>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95AFAF5-817B-41DD-8C44-87156FBDDF0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DE37548-DD2C-46DF-924E-E0A2A5C4D6B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D9834BB-AE01-47E8-A4A6-135E3B78220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87A4D11-498F-40FB-A58A-2422F66E049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E94F7EA-1828-43ED-93C7-72BC3E1B9A9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a:extLst>
            <a:ext uri="{FF2B5EF4-FFF2-40B4-BE49-F238E27FC236}">
              <a16:creationId xmlns:a16="http://schemas.microsoft.com/office/drawing/2014/main" id="{0225B251-F9C1-48A1-8007-C4CAB04CF9DA}"/>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a:extLst>
            <a:ext uri="{FF2B5EF4-FFF2-40B4-BE49-F238E27FC236}">
              <a16:creationId xmlns:a16="http://schemas.microsoft.com/office/drawing/2014/main" id="{055E71E7-2A16-45D8-A3CA-094B3DF77E36}"/>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9BC8FBEC-A5E6-4A56-A070-871E92898E37}"/>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8FCD39F8-E495-4359-8EF6-4916A2302932}"/>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a:extLst>
            <a:ext uri="{FF2B5EF4-FFF2-40B4-BE49-F238E27FC236}">
              <a16:creationId xmlns:a16="http://schemas.microsoft.com/office/drawing/2014/main" id="{392947A5-42D8-4347-BB9A-6B6F7658D709}"/>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8A6C079A-1262-44AB-83A2-15432F43A175}"/>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5BD27FCD-711A-4023-8D57-F132B769A175}"/>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35D12F07-92BE-4BC3-B1DE-8161392F34EF}"/>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4A2876E3-79C4-4260-BC60-9BDD60A999C8}"/>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405FEF2A-A6A2-4815-974D-2E2226292013}"/>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DCA3A63E-29D7-4E53-94F1-EDBDCE3A55A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670FBA57-FA0D-44EC-BE50-F51DA8451B6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BB534055-57F3-4698-AD98-333E911963C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7FD54643-F30E-4907-98C8-B6DBA877300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EF55C1DE-E9E7-4CA2-9A6C-FDA63EBF2F9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84E9190-5857-49EE-8420-32DEB2E3EE8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EDE7DE65-2C54-492B-B42D-14305EC1606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1A6F5F40-A80F-4AA5-BB8E-8C9954D6E5C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FCE413C7-A476-4362-B144-14248B41FE5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11179427-05E6-4660-95D4-DFDE90DB066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54B80735-B914-48E5-8244-3D51509A120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児童手当，私立保育所運営等が減少したものの，子ども・子育て支援給付金給付や心身障害者介護訓練等給付等が増加したため，経常経費充当一般財源は前年度に比べ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障害者の社会参加の進展等はあるのものの，生活保護費の減少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が続いており，扶助費自体は減少している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DFBEDEE9-98D1-4DE6-A874-9D16E804067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829D744F-AD9A-4710-AE1A-C791F607F57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4F815B3C-0BD9-4623-9ABA-6E23C8905EC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D9CD7523-9332-48E1-91C8-32C454681C9E}"/>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1E066B9D-FE19-4901-8B3D-1EA4C8AF175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E5A9C871-7AC8-4691-9F1A-9F09F7775B7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D6359DFA-BFDC-4627-99FE-E1C014E6F93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BC4A5B33-2F1D-41F8-9175-B000B0985E0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DEAC68A1-8A37-40D7-BF04-1B13E15DBEB7}"/>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2A9F0956-AECC-4632-9FA0-46C76A6CD133}"/>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8B487A3D-0267-4A0D-8A43-69875A5B67DF}"/>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B92C1778-067C-445D-BCF3-9B0150FFEFD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CE65AD52-7A97-4125-A027-B1FB1CB5661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2AD213FB-297C-4B4F-82DB-6BA18886174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C8A41CA0-ED95-4D8B-83A2-B14A1F572C39}"/>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D939BB64-058D-4F0C-BB20-E75D9C18965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F94BF637-5FA8-40F8-B44D-C214B5AB1D0B}"/>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405D8C80-B531-422F-95C5-3A96CD3EDB8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5B27E68D-8F1C-4191-80E1-B21C87FDC274}"/>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5DD7C600-E283-4301-80D8-4DF747580E56}"/>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9BD693FD-3BB0-4233-988F-506E503C802E}"/>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120650</xdr:rowOff>
    </xdr:to>
    <xdr:cxnSp macro="">
      <xdr:nvCxnSpPr>
        <xdr:cNvPr id="190" name="直線コネクタ 189">
          <a:extLst>
            <a:ext uri="{FF2B5EF4-FFF2-40B4-BE49-F238E27FC236}">
              <a16:creationId xmlns:a16="http://schemas.microsoft.com/office/drawing/2014/main" id="{AF2E9CD9-3744-4327-BF14-F35ED53C26EC}"/>
            </a:ext>
          </a:extLst>
        </xdr:cNvPr>
        <xdr:cNvCxnSpPr/>
      </xdr:nvCxnSpPr>
      <xdr:spPr>
        <a:xfrm>
          <a:off x="3987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54A33B76-A497-4556-9335-104D8BDA8622}"/>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1A4543FF-2362-4B2C-BD27-6ECF84EC63C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120650</xdr:rowOff>
    </xdr:to>
    <xdr:cxnSp macro="">
      <xdr:nvCxnSpPr>
        <xdr:cNvPr id="193" name="直線コネクタ 192">
          <a:extLst>
            <a:ext uri="{FF2B5EF4-FFF2-40B4-BE49-F238E27FC236}">
              <a16:creationId xmlns:a16="http://schemas.microsoft.com/office/drawing/2014/main" id="{19DEB830-3E8B-472C-BDB9-924C5BA01A6F}"/>
            </a:ext>
          </a:extLst>
        </xdr:cNvPr>
        <xdr:cNvCxnSpPr/>
      </xdr:nvCxnSpPr>
      <xdr:spPr>
        <a:xfrm flipV="1">
          <a:off x="3098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70877ABE-BB12-4BA4-B8D6-6BAD05024467}"/>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CAB27179-5275-42EE-A71A-9748EC0E9C94}"/>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3C7855A8-8C5A-4C0A-A406-852412A55E96}"/>
            </a:ext>
          </a:extLst>
        </xdr:cNvPr>
        <xdr:cNvCxnSpPr/>
      </xdr:nvCxnSpPr>
      <xdr:spPr>
        <a:xfrm flipV="1">
          <a:off x="2209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3666BC3D-581B-44D6-9EC4-3E91A929D05B}"/>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D68900E0-8AD7-4D6C-AB6C-B404313CCA12}"/>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B38580F5-3F46-4DA2-98BE-3900E15EA2A7}"/>
            </a:ext>
          </a:extLst>
        </xdr:cNvPr>
        <xdr:cNvCxnSpPr/>
      </xdr:nvCxnSpPr>
      <xdr:spPr>
        <a:xfrm>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D75F458F-D7C6-4630-ACB8-63BFB55F4876}"/>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E244E1AC-1382-435A-A5BD-C1ADC6081AB1}"/>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D5348EF3-90DD-47E7-8115-1B9E89620B1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3BC29331-7B36-4F7D-BA7E-51ED3913C3F3}"/>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CFE307AA-95BC-4425-9ABD-27B777548DF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5F78BFA-B8ED-44AB-A7F4-1710EA9D2A6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667BB247-3AFB-40BA-9FED-59277990361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7341906E-A361-4DCA-B7FD-0C8874E7F9E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A0D205BB-0090-4017-8D46-6DD2BD0F93E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D4818D7D-7745-4E6F-8826-6AFB5EC25F7C}"/>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5C2A37B3-B088-4333-8AB5-BBCEC14D6FBC}"/>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a:extLst>
            <a:ext uri="{FF2B5EF4-FFF2-40B4-BE49-F238E27FC236}">
              <a16:creationId xmlns:a16="http://schemas.microsoft.com/office/drawing/2014/main" id="{B52D767D-B7E9-42F1-BDDC-91C2880E7A87}"/>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a:extLst>
            <a:ext uri="{FF2B5EF4-FFF2-40B4-BE49-F238E27FC236}">
              <a16:creationId xmlns:a16="http://schemas.microsoft.com/office/drawing/2014/main" id="{AC8C67A2-3D39-4A1B-BA93-315F5FB8E13A}"/>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a:extLst>
            <a:ext uri="{FF2B5EF4-FFF2-40B4-BE49-F238E27FC236}">
              <a16:creationId xmlns:a16="http://schemas.microsoft.com/office/drawing/2014/main" id="{E259A9C2-84AD-4E5E-B343-9AC74A3BBDFD}"/>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4F07F871-3525-4823-852A-9F84447DE798}"/>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2E38639B-EC11-4535-A913-0D5AC7F2F148}"/>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B11BEBB3-874E-4878-9929-0F31CA5B517C}"/>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7" name="楕円 216">
          <a:extLst>
            <a:ext uri="{FF2B5EF4-FFF2-40B4-BE49-F238E27FC236}">
              <a16:creationId xmlns:a16="http://schemas.microsoft.com/office/drawing/2014/main" id="{8A4845C1-AFBD-429C-8995-92529FB6F11A}"/>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8" name="テキスト ボックス 217">
          <a:extLst>
            <a:ext uri="{FF2B5EF4-FFF2-40B4-BE49-F238E27FC236}">
              <a16:creationId xmlns:a16="http://schemas.microsoft.com/office/drawing/2014/main" id="{1AF8B46A-C3CC-4EBA-833E-526E1EBA4C86}"/>
            </a:ext>
          </a:extLst>
        </xdr:cNvPr>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66985D55-9EE2-4EEB-A2EB-AF24680EF99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413D5EBE-4CE2-42C2-BE2D-A77AE68C52C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7FFDC393-8F5B-4862-90FF-9B14DC6C5E5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50374754-7098-42DC-B4BA-EDCACBC95E8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519E5AFF-D3E3-45B5-8A17-48DCCC6BF91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C5820EE9-9832-4C3F-8675-E7F5B9F4C10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56C53380-A5CD-425D-92B9-F184E5EB98F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15F99258-2E67-4FEE-8871-9ABA0275CF1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DEB3A3AF-DBCE-4842-84ED-6F7B8502933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71F02392-EC26-467A-AC4A-69CC7CE8155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7A41275-37C4-4A52-99D7-35ABAA42E7B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年７月豪雨災害の影響で抑制していた土木施設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や農業用施設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等の維持補修費の増加などにより，経常経費充当一般財源は前年度に比べ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今後も施設の老朽化により維持補修費の増加等が見込まれることから，行財政改革による経費の抑制に努める。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5CD3AB59-C950-408E-BAB4-C93BD0EF6B1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4CEE2B8C-3BD7-4D99-A4A6-0D7A02FCD8D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BD17BDE1-DAF5-4366-828A-F13488C093F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52AE3049-B47B-45B6-8E6D-D50C1619A327}"/>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DD8BD23A-29A9-4BA8-B559-53045C29671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691037BC-2003-4759-A479-69973E33E6F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9435188F-9B99-4142-A69E-405C9A9C90D1}"/>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2825FBAE-06B7-4002-A1C9-5DFCE536012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8084D895-B607-448A-9611-B6094AE73F1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5E4BDE44-FD39-43D9-8AC1-125210FC3CCE}"/>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B83FA2E6-C940-4A43-8B53-A1FCFBDF30D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22000E88-DEC3-4174-8609-FBD63FCBE17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3EB9F61-1A07-4A1D-AEBF-EFD1CB82D5F5}"/>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B019A0D6-93C1-479C-BDC6-50ACA6762732}"/>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C0B8300-8EAC-422A-B81E-B83D3EE460C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6F18A737-E3B9-4610-9E1A-1C55CB4D366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654A7251-511A-4282-9725-BC6841B30056}"/>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BFCFC47A-8EF4-4B6F-B970-97B5ADB6C467}"/>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BEE5D41-78AD-428F-AA8F-A6BBB83C5FEB}"/>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FB599B76-B7D5-4825-900D-17CC9671CEC9}"/>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9683ADC7-1AC5-4297-8974-E7D946DE2F05}"/>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2B1798BC-F331-4B43-BF1F-A5F1DB53FE46}"/>
            </a:ext>
          </a:extLst>
        </xdr:cNvPr>
        <xdr:cNvCxnSpPr/>
      </xdr:nvCxnSpPr>
      <xdr:spPr>
        <a:xfrm>
          <a:off x="15671800" y="1016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BD821AC1-2C29-4355-8396-F7E13F76BF77}"/>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232E51B5-A076-44BD-B047-667F10F4FFB6}"/>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120650</xdr:rowOff>
    </xdr:to>
    <xdr:cxnSp macro="">
      <xdr:nvCxnSpPr>
        <xdr:cNvPr id="254" name="直線コネクタ 253">
          <a:extLst>
            <a:ext uri="{FF2B5EF4-FFF2-40B4-BE49-F238E27FC236}">
              <a16:creationId xmlns:a16="http://schemas.microsoft.com/office/drawing/2014/main" id="{6E825957-3F38-49FD-9EF4-49DBFD3D9AF3}"/>
            </a:ext>
          </a:extLst>
        </xdr:cNvPr>
        <xdr:cNvCxnSpPr/>
      </xdr:nvCxnSpPr>
      <xdr:spPr>
        <a:xfrm flipV="1">
          <a:off x="14782800" y="1016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C4B1B16F-E54F-4A99-8F14-E0EC0D77901C}"/>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519EB5D5-EA20-4FB1-9A5C-63C13FA195C1}"/>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120650</xdr:rowOff>
    </xdr:to>
    <xdr:cxnSp macro="">
      <xdr:nvCxnSpPr>
        <xdr:cNvPr id="257" name="直線コネクタ 256">
          <a:extLst>
            <a:ext uri="{FF2B5EF4-FFF2-40B4-BE49-F238E27FC236}">
              <a16:creationId xmlns:a16="http://schemas.microsoft.com/office/drawing/2014/main" id="{916E1ADD-41C4-4A62-B610-9224C7A640EC}"/>
            </a:ext>
          </a:extLst>
        </xdr:cNvPr>
        <xdr:cNvCxnSpPr/>
      </xdr:nvCxnSpPr>
      <xdr:spPr>
        <a:xfrm>
          <a:off x="13893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1FD048B7-4DA8-44DA-8A87-FBDFC82FADB6}"/>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858F8A6-B0B0-4D20-A284-4793A9FBD653}"/>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95250</xdr:rowOff>
    </xdr:to>
    <xdr:cxnSp macro="">
      <xdr:nvCxnSpPr>
        <xdr:cNvPr id="260" name="直線コネクタ 259">
          <a:extLst>
            <a:ext uri="{FF2B5EF4-FFF2-40B4-BE49-F238E27FC236}">
              <a16:creationId xmlns:a16="http://schemas.microsoft.com/office/drawing/2014/main" id="{01DD8A9D-F482-4DF6-8ADF-0149588747C4}"/>
            </a:ext>
          </a:extLst>
        </xdr:cNvPr>
        <xdr:cNvCxnSpPr/>
      </xdr:nvCxnSpPr>
      <xdr:spPr>
        <a:xfrm>
          <a:off x="13004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E1C5E3AA-A49E-46DA-BC68-915957C59933}"/>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E84E6A6D-76CD-4BD3-9314-74F29FE8FA07}"/>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AFCAB2AA-186F-4434-A3BF-1FFC7DC17FF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9E0255B-DA2D-4B92-9775-63C3E827E05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3978BC71-10E6-49F3-B421-BC145315428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4C5B49F6-2EA2-41B5-8BDA-AB04582FB48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3F827EF-A831-4B47-A90B-874474798A64}"/>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152A57A-838A-4339-B47C-4C926FFCE14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5DA87E9-BEDE-4157-81AE-12DEFE7AC16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DFCCB4A8-E35F-41B2-9339-89339477277A}"/>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9074EBC-E804-4998-B8A9-A8981BCD51EE}"/>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2" name="楕円 271">
          <a:extLst>
            <a:ext uri="{FF2B5EF4-FFF2-40B4-BE49-F238E27FC236}">
              <a16:creationId xmlns:a16="http://schemas.microsoft.com/office/drawing/2014/main" id="{306566BD-50C0-4D5A-A3B4-7E7FB731E885}"/>
            </a:ext>
          </a:extLst>
        </xdr:cNvPr>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3" name="テキスト ボックス 272">
          <a:extLst>
            <a:ext uri="{FF2B5EF4-FFF2-40B4-BE49-F238E27FC236}">
              <a16:creationId xmlns:a16="http://schemas.microsoft.com/office/drawing/2014/main" id="{1814BD84-5CDC-44DC-A003-CBAE69D2E6EF}"/>
            </a:ext>
          </a:extLst>
        </xdr:cNvPr>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4" name="楕円 273">
          <a:extLst>
            <a:ext uri="{FF2B5EF4-FFF2-40B4-BE49-F238E27FC236}">
              <a16:creationId xmlns:a16="http://schemas.microsoft.com/office/drawing/2014/main" id="{5F1FCE52-CC04-4B22-95CB-4D588B66164E}"/>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5" name="テキスト ボックス 274">
          <a:extLst>
            <a:ext uri="{FF2B5EF4-FFF2-40B4-BE49-F238E27FC236}">
              <a16:creationId xmlns:a16="http://schemas.microsoft.com/office/drawing/2014/main" id="{5917210B-E0C9-4ED9-9C2B-EAA1A60CE614}"/>
            </a:ext>
          </a:extLst>
        </xdr:cNvPr>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a:extLst>
            <a:ext uri="{FF2B5EF4-FFF2-40B4-BE49-F238E27FC236}">
              <a16:creationId xmlns:a16="http://schemas.microsoft.com/office/drawing/2014/main" id="{CA4D3C68-C0C5-4AD7-8D21-F799A69859E8}"/>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993DD5E9-DD01-459E-8ACC-0D1AFEE05119}"/>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65ED6071-7717-441B-95EE-435F0A65B6EB}"/>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EA612DE3-BD24-48D9-BACB-4FA7CC790EB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430D2B03-72C2-4ABC-A652-8036440C9438}"/>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A00478DA-90B1-4F99-B55F-184DE71AE08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4B4F06E5-37CD-4AAA-8656-01F577057F3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59AF9DBC-A9FA-4914-9748-4CCED63B745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CFB43A37-DB1B-4CF2-8A60-800E0A4044F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2A238CA0-5053-417C-8E63-09F3EE19688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3405DB23-E5A0-4356-AD8A-B46360B107A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E3FB1FEF-5F89-492A-B1FD-EF4B35FE83A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EE02C96-E9E7-492D-920B-3AABE69CE44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C514308-3B00-40B6-AA7B-E5D6695E3A1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A679445D-1BB2-4BF6-9143-0DF0480638C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新型コロナウイルス感染症拡大の影響による受診控えで経営環境が悪化した病院に対する補助金の増加など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引き続き，補助費等の適正な執行に努めると同時に実施手法の見直しを進める等，経費の抑制に努める。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37EB0D2F-EDDC-4AF0-93CC-3FAC8EDC836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206932C-6676-4588-AEFB-05BCCB66006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9E7CB84D-DEFB-4246-AD70-14AC1B2A88A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6F8E21AD-8D14-4F01-8AF4-03C6832404A2}"/>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A8C26176-0114-4E5C-B697-FADBEF3F960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4AA3C83B-577D-4F6A-AA14-D4CDBA345FBD}"/>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FB5D314A-B3AC-4417-9B1E-6AC3BCC93632}"/>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D501560C-93E5-4DF0-96C9-C05570CD78DD}"/>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DBD1D498-7274-45F4-ADFC-44C6400F121F}"/>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9F6486C4-6B00-4D2F-BDF3-EAC7CC6DA87E}"/>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1D29FCEB-65B8-400D-A8A4-AA1CF1017D86}"/>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BF9859EA-69E7-4650-9B75-31D9DE5845B4}"/>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7449B995-071A-402C-8469-ED5D792EEB5D}"/>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86D65331-8CFA-41CA-89DC-DCE0D166E9B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E418EBC9-1260-489D-B7B0-9C5B16519E8A}"/>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3F307772-C628-4447-B889-0F1B8D892C5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93EEA084-ECB2-4478-BB5C-6D8AF5829FD5}"/>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59017FC5-C7E3-48EB-B354-2576E19D88D3}"/>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24A89BD9-850F-4C9A-BA19-30BDC9C5A919}"/>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1962BAAA-32D6-4A98-A184-A5475883E7B8}"/>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D89E689A-C30A-4600-8AB4-2D1B37FF3089}"/>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69850</xdr:rowOff>
    </xdr:to>
    <xdr:cxnSp macro="">
      <xdr:nvCxnSpPr>
        <xdr:cNvPr id="312" name="直線コネクタ 311">
          <a:extLst>
            <a:ext uri="{FF2B5EF4-FFF2-40B4-BE49-F238E27FC236}">
              <a16:creationId xmlns:a16="http://schemas.microsoft.com/office/drawing/2014/main" id="{CE13A9FD-4140-4792-BB18-416E8520B4D4}"/>
            </a:ext>
          </a:extLst>
        </xdr:cNvPr>
        <xdr:cNvCxnSpPr/>
      </xdr:nvCxnSpPr>
      <xdr:spPr>
        <a:xfrm>
          <a:off x="15671800" y="5712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975BF5B0-FF6B-4363-BDB4-43F5841E73C4}"/>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7F27FEEE-950D-4531-9205-4E68FF0085CE}"/>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54610</xdr:rowOff>
    </xdr:from>
    <xdr:to>
      <xdr:col>78</xdr:col>
      <xdr:colOff>69850</xdr:colOff>
      <xdr:row>33</xdr:row>
      <xdr:rowOff>54610</xdr:rowOff>
    </xdr:to>
    <xdr:cxnSp macro="">
      <xdr:nvCxnSpPr>
        <xdr:cNvPr id="315" name="直線コネクタ 314">
          <a:extLst>
            <a:ext uri="{FF2B5EF4-FFF2-40B4-BE49-F238E27FC236}">
              <a16:creationId xmlns:a16="http://schemas.microsoft.com/office/drawing/2014/main" id="{66A2902A-1114-4BCD-ADC9-8035184DFD33}"/>
            </a:ext>
          </a:extLst>
        </xdr:cNvPr>
        <xdr:cNvCxnSpPr/>
      </xdr:nvCxnSpPr>
      <xdr:spPr>
        <a:xfrm>
          <a:off x="14782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FAD9BD62-4C53-462B-A2E1-202084BD4E2C}"/>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4661EE91-7FD5-41C8-B7B6-D0E1AEB2C03A}"/>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54610</xdr:rowOff>
    </xdr:to>
    <xdr:cxnSp macro="">
      <xdr:nvCxnSpPr>
        <xdr:cNvPr id="318" name="直線コネクタ 317">
          <a:extLst>
            <a:ext uri="{FF2B5EF4-FFF2-40B4-BE49-F238E27FC236}">
              <a16:creationId xmlns:a16="http://schemas.microsoft.com/office/drawing/2014/main" id="{EF9D0C9A-4C94-4D2E-9836-8B6D53D61DDC}"/>
            </a:ext>
          </a:extLst>
        </xdr:cNvPr>
        <xdr:cNvCxnSpPr/>
      </xdr:nvCxnSpPr>
      <xdr:spPr>
        <a:xfrm>
          <a:off x="13893800" y="567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79085893-DDA8-4DA5-881C-5ABD295403A8}"/>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AA3AD578-BFF8-4724-A6FF-071414061A1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16510</xdr:rowOff>
    </xdr:to>
    <xdr:cxnSp macro="">
      <xdr:nvCxnSpPr>
        <xdr:cNvPr id="321" name="直線コネクタ 320">
          <a:extLst>
            <a:ext uri="{FF2B5EF4-FFF2-40B4-BE49-F238E27FC236}">
              <a16:creationId xmlns:a16="http://schemas.microsoft.com/office/drawing/2014/main" id="{347C86E9-B3EB-4AD7-804A-C26E8731FAFE}"/>
            </a:ext>
          </a:extLst>
        </xdr:cNvPr>
        <xdr:cNvCxnSpPr/>
      </xdr:nvCxnSpPr>
      <xdr:spPr>
        <a:xfrm>
          <a:off x="13004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E296FF8F-D871-4F7B-B9D3-8948F3898226}"/>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140B6329-61B2-4C22-A622-9666DB47AC79}"/>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FD12ED3D-9C7C-4B3C-AC01-A792DC1A9FCB}"/>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6612F486-74F7-4DA1-BFF8-B3ECB2768669}"/>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98926AC-B7D0-46A7-86EE-CB2B199CB0A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290112CF-0FED-4284-9DA0-14790984D3E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73B940C6-4079-46B2-B57A-2590FEC30FD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4DA57240-2CD0-43E7-B195-07694A662FC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E0CF3C40-4FE3-4694-A1CE-F77ED570055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1" name="楕円 330">
          <a:extLst>
            <a:ext uri="{FF2B5EF4-FFF2-40B4-BE49-F238E27FC236}">
              <a16:creationId xmlns:a16="http://schemas.microsoft.com/office/drawing/2014/main" id="{281F3C06-4601-47DE-94B4-ECCF9C75B7D4}"/>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2" name="補助費等該当値テキスト">
          <a:extLst>
            <a:ext uri="{FF2B5EF4-FFF2-40B4-BE49-F238E27FC236}">
              <a16:creationId xmlns:a16="http://schemas.microsoft.com/office/drawing/2014/main" id="{60DA047E-634C-4109-B099-0880E3F8D694}"/>
            </a:ext>
          </a:extLst>
        </xdr:cNvPr>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3" name="楕円 332">
          <a:extLst>
            <a:ext uri="{FF2B5EF4-FFF2-40B4-BE49-F238E27FC236}">
              <a16:creationId xmlns:a16="http://schemas.microsoft.com/office/drawing/2014/main" id="{D17979D6-BF65-40A5-BD91-D04D8CBB987B}"/>
            </a:ext>
          </a:extLst>
        </xdr:cNvPr>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4" name="テキスト ボックス 333">
          <a:extLst>
            <a:ext uri="{FF2B5EF4-FFF2-40B4-BE49-F238E27FC236}">
              <a16:creationId xmlns:a16="http://schemas.microsoft.com/office/drawing/2014/main" id="{464CF54A-4E70-434C-A906-C2EFD86FE531}"/>
            </a:ext>
          </a:extLst>
        </xdr:cNvPr>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5" name="楕円 334">
          <a:extLst>
            <a:ext uri="{FF2B5EF4-FFF2-40B4-BE49-F238E27FC236}">
              <a16:creationId xmlns:a16="http://schemas.microsoft.com/office/drawing/2014/main" id="{677E20AE-F85C-416F-8BF5-1A8C4A136088}"/>
            </a:ext>
          </a:extLst>
        </xdr:cNvPr>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6" name="テキスト ボックス 335">
          <a:extLst>
            <a:ext uri="{FF2B5EF4-FFF2-40B4-BE49-F238E27FC236}">
              <a16:creationId xmlns:a16="http://schemas.microsoft.com/office/drawing/2014/main" id="{47B56161-6216-4AAA-979C-D65B7B3A6C70}"/>
            </a:ext>
          </a:extLst>
        </xdr:cNvPr>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137160</xdr:rowOff>
    </xdr:from>
    <xdr:to>
      <xdr:col>69</xdr:col>
      <xdr:colOff>142875</xdr:colOff>
      <xdr:row>33</xdr:row>
      <xdr:rowOff>67310</xdr:rowOff>
    </xdr:to>
    <xdr:sp macro="" textlink="">
      <xdr:nvSpPr>
        <xdr:cNvPr id="337" name="楕円 336">
          <a:extLst>
            <a:ext uri="{FF2B5EF4-FFF2-40B4-BE49-F238E27FC236}">
              <a16:creationId xmlns:a16="http://schemas.microsoft.com/office/drawing/2014/main" id="{61AA8988-4934-45C0-892E-AC906319533A}"/>
            </a:ext>
          </a:extLst>
        </xdr:cNvPr>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77487</xdr:rowOff>
    </xdr:from>
    <xdr:ext cx="762000" cy="259045"/>
    <xdr:sp macro="" textlink="">
      <xdr:nvSpPr>
        <xdr:cNvPr id="338" name="テキスト ボックス 337">
          <a:extLst>
            <a:ext uri="{FF2B5EF4-FFF2-40B4-BE49-F238E27FC236}">
              <a16:creationId xmlns:a16="http://schemas.microsoft.com/office/drawing/2014/main" id="{4372DE29-45D4-41C7-9C36-EFD62B1BA7F1}"/>
            </a:ext>
          </a:extLst>
        </xdr:cNvPr>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a:extLst>
            <a:ext uri="{FF2B5EF4-FFF2-40B4-BE49-F238E27FC236}">
              <a16:creationId xmlns:a16="http://schemas.microsoft.com/office/drawing/2014/main" id="{A2F361BA-83DB-4982-990B-541774EB7DF5}"/>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3B79A763-0C85-4764-A49F-0F879B33838D}"/>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21CC9386-CC13-410E-92EB-D55830F4347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A38F2A0E-B8AB-40FE-B8EA-86B28DE0801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F05D077C-26E6-4D3F-8A9F-C65C79ED60B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47C0D28C-8480-491A-AB1E-C48B21E0F82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74550E56-29AF-4158-8BBE-E93E843CE7D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C3C42453-3E33-4B3D-9CF1-5CC300D09C8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4E0316D1-27BD-481E-8084-96BA39D4594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49512FEE-FCBD-41E0-9D1B-D28FD0A54AD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55E368A9-195C-440E-A021-4E53230378B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26EF1F40-4A36-4D83-B3D2-D23FD9F9E0E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49CD0515-9749-4FA3-8215-7E4DEAB2CBA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公債費は，地方債の計画的な活用により残高の縮減を図ったこと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今後も建設事業の計画的な実施による残高の縮減，財政措置の高い有利な地方債の活用を図っていく。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92865005-0F5A-4401-8394-B0866595784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41D54D1D-7B14-4F8B-A635-DC30612DDBE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EA0A240E-1EA8-4737-86C8-0480ACC6B82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9E6D3C8E-E739-417C-9AD0-01BF9CDE686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C4F9AE29-60D8-4954-8161-2BC4E461447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C35FB03F-6D86-4F40-95BC-A9112FC96E1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9CDE2FB-E543-41A2-8CC6-CEE70B09A58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EC496976-82DF-405B-8CAC-4BC699FCC7F1}"/>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B8BFF169-A51A-4DE5-98E9-96EA989876B3}"/>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2DE01107-C9ED-4D41-800B-66159E217DD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293E5660-E1BB-41BA-A9F7-C923208C1543}"/>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F1007A76-A72D-42BF-9148-4989AC99BA3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A4A9C345-1EF8-4532-8277-5405CED515AC}"/>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79AACB8F-39A6-40CB-91E6-01D386F1A76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9AD52A18-22BD-4095-8D8B-460AF5FEE9B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B083F0A1-5DFB-4451-B81F-D28300CE26C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C5919238-1F89-48EA-9EC7-C3DED7B41CFF}"/>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BE0BD28F-300E-4059-9260-4AE5E69644E1}"/>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84DA14E-AAC8-4039-848F-662C9851A89B}"/>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381C1BB6-F1F8-4D38-AD57-FE2D454EEF31}"/>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3CBA3745-BFC0-489D-9AA7-DD02266DF5D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123189</xdr:rowOff>
    </xdr:from>
    <xdr:to>
      <xdr:col>24</xdr:col>
      <xdr:colOff>25400</xdr:colOff>
      <xdr:row>79</xdr:row>
      <xdr:rowOff>138430</xdr:rowOff>
    </xdr:to>
    <xdr:cxnSp macro="">
      <xdr:nvCxnSpPr>
        <xdr:cNvPr id="373" name="直線コネクタ 372">
          <a:extLst>
            <a:ext uri="{FF2B5EF4-FFF2-40B4-BE49-F238E27FC236}">
              <a16:creationId xmlns:a16="http://schemas.microsoft.com/office/drawing/2014/main" id="{3A642F92-A819-40A1-BC35-1839D7DFB3AF}"/>
            </a:ext>
          </a:extLst>
        </xdr:cNvPr>
        <xdr:cNvCxnSpPr/>
      </xdr:nvCxnSpPr>
      <xdr:spPr>
        <a:xfrm flipV="1">
          <a:off x="3987800" y="13667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B0F01AD2-9115-4C21-93C7-3F07E5D31328}"/>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5C9F1072-7502-40A0-8CAC-17DA8841E73C}"/>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111761</xdr:rowOff>
    </xdr:to>
    <xdr:cxnSp macro="">
      <xdr:nvCxnSpPr>
        <xdr:cNvPr id="376" name="直線コネクタ 375">
          <a:extLst>
            <a:ext uri="{FF2B5EF4-FFF2-40B4-BE49-F238E27FC236}">
              <a16:creationId xmlns:a16="http://schemas.microsoft.com/office/drawing/2014/main" id="{152547CF-2D6C-4BCB-9883-63AB401BCF07}"/>
            </a:ext>
          </a:extLst>
        </xdr:cNvPr>
        <xdr:cNvCxnSpPr/>
      </xdr:nvCxnSpPr>
      <xdr:spPr>
        <a:xfrm flipV="1">
          <a:off x="3098800" y="136829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F6DAFF23-B4CB-48DC-BE93-91953CE92918}"/>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22F59F6C-74AB-44D6-AE29-390EEA149686}"/>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81</xdr:row>
      <xdr:rowOff>31750</xdr:rowOff>
    </xdr:to>
    <xdr:cxnSp macro="">
      <xdr:nvCxnSpPr>
        <xdr:cNvPr id="379" name="直線コネクタ 378">
          <a:extLst>
            <a:ext uri="{FF2B5EF4-FFF2-40B4-BE49-F238E27FC236}">
              <a16:creationId xmlns:a16="http://schemas.microsoft.com/office/drawing/2014/main" id="{7B04FA53-E04C-429E-AB7D-583AFC01C7F7}"/>
            </a:ext>
          </a:extLst>
        </xdr:cNvPr>
        <xdr:cNvCxnSpPr/>
      </xdr:nvCxnSpPr>
      <xdr:spPr>
        <a:xfrm flipV="1">
          <a:off x="2209800" y="13827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1E2CCFDC-04BF-4291-A0D5-6359544C9864}"/>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74D2FDC1-C94C-4832-A1F9-5EE9882B0D18}"/>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142239</xdr:rowOff>
    </xdr:from>
    <xdr:to>
      <xdr:col>11</xdr:col>
      <xdr:colOff>9525</xdr:colOff>
      <xdr:row>81</xdr:row>
      <xdr:rowOff>31750</xdr:rowOff>
    </xdr:to>
    <xdr:cxnSp macro="">
      <xdr:nvCxnSpPr>
        <xdr:cNvPr id="382" name="直線コネクタ 381">
          <a:extLst>
            <a:ext uri="{FF2B5EF4-FFF2-40B4-BE49-F238E27FC236}">
              <a16:creationId xmlns:a16="http://schemas.microsoft.com/office/drawing/2014/main" id="{E307B747-5691-4FA4-8B92-A6042BD76289}"/>
            </a:ext>
          </a:extLst>
        </xdr:cNvPr>
        <xdr:cNvCxnSpPr/>
      </xdr:nvCxnSpPr>
      <xdr:spPr>
        <a:xfrm>
          <a:off x="1320800" y="13858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17D7E5BF-3DCA-4571-B8F4-241D8CF29B82}"/>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3C2918D3-7D13-4A61-898E-FF63B05E38DE}"/>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E3F92BF8-AD97-4D3B-A2EF-B7C0E9067734}"/>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169F2530-627B-4613-B324-DD5D4222703B}"/>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705B683-9D13-42BD-93EE-0D0769276F6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399863AA-B59D-4210-81A0-BB1D099C088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E5252372-9BDA-4F52-874E-A344FBA3A2D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F52A930B-C7A6-4489-82B7-672829B73DA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A4DE5DD1-A4BF-432F-AADC-F178D4D2FB1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72389</xdr:rowOff>
    </xdr:from>
    <xdr:to>
      <xdr:col>24</xdr:col>
      <xdr:colOff>76200</xdr:colOff>
      <xdr:row>80</xdr:row>
      <xdr:rowOff>2539</xdr:rowOff>
    </xdr:to>
    <xdr:sp macro="" textlink="">
      <xdr:nvSpPr>
        <xdr:cNvPr id="392" name="楕円 391">
          <a:extLst>
            <a:ext uri="{FF2B5EF4-FFF2-40B4-BE49-F238E27FC236}">
              <a16:creationId xmlns:a16="http://schemas.microsoft.com/office/drawing/2014/main" id="{6B8E9942-FE04-40D7-838C-8AF41F1C1C85}"/>
            </a:ext>
          </a:extLst>
        </xdr:cNvPr>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44466</xdr:rowOff>
    </xdr:from>
    <xdr:ext cx="762000" cy="259045"/>
    <xdr:sp macro="" textlink="">
      <xdr:nvSpPr>
        <xdr:cNvPr id="393" name="公債費該当値テキスト">
          <a:extLst>
            <a:ext uri="{FF2B5EF4-FFF2-40B4-BE49-F238E27FC236}">
              <a16:creationId xmlns:a16="http://schemas.microsoft.com/office/drawing/2014/main" id="{DC763EFD-46A1-4D86-B7AB-1C54D0F23289}"/>
            </a:ext>
          </a:extLst>
        </xdr:cNvPr>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4" name="楕円 393">
          <a:extLst>
            <a:ext uri="{FF2B5EF4-FFF2-40B4-BE49-F238E27FC236}">
              <a16:creationId xmlns:a16="http://schemas.microsoft.com/office/drawing/2014/main" id="{921BE485-6AB0-4DC3-A4B6-B8C5BE810F97}"/>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5" name="テキスト ボックス 394">
          <a:extLst>
            <a:ext uri="{FF2B5EF4-FFF2-40B4-BE49-F238E27FC236}">
              <a16:creationId xmlns:a16="http://schemas.microsoft.com/office/drawing/2014/main" id="{D8DC4E1B-A174-4598-991D-404CFBAF6283}"/>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6" name="楕円 395">
          <a:extLst>
            <a:ext uri="{FF2B5EF4-FFF2-40B4-BE49-F238E27FC236}">
              <a16:creationId xmlns:a16="http://schemas.microsoft.com/office/drawing/2014/main" id="{8420B28F-0062-4CF7-AC5F-25A9D2C354A5}"/>
            </a:ext>
          </a:extLst>
        </xdr:cNvPr>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7D0AA6C0-489E-4395-9E3F-2FB171D274EF}"/>
            </a:ext>
          </a:extLst>
        </xdr:cNvPr>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8" name="楕円 397">
          <a:extLst>
            <a:ext uri="{FF2B5EF4-FFF2-40B4-BE49-F238E27FC236}">
              <a16:creationId xmlns:a16="http://schemas.microsoft.com/office/drawing/2014/main" id="{C7987A93-B1A4-4F91-BA14-993AAA3DE9B9}"/>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9" name="テキスト ボックス 398">
          <a:extLst>
            <a:ext uri="{FF2B5EF4-FFF2-40B4-BE49-F238E27FC236}">
              <a16:creationId xmlns:a16="http://schemas.microsoft.com/office/drawing/2014/main" id="{09C49B4A-7B7E-4E20-B7CE-E50634510A6C}"/>
            </a:ext>
          </a:extLst>
        </xdr:cNvPr>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400" name="楕円 399">
          <a:extLst>
            <a:ext uri="{FF2B5EF4-FFF2-40B4-BE49-F238E27FC236}">
              <a16:creationId xmlns:a16="http://schemas.microsoft.com/office/drawing/2014/main" id="{3595F409-6AAD-4767-BD62-CAFD7255EB3B}"/>
            </a:ext>
          </a:extLst>
        </xdr:cNvPr>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401" name="テキスト ボックス 400">
          <a:extLst>
            <a:ext uri="{FF2B5EF4-FFF2-40B4-BE49-F238E27FC236}">
              <a16:creationId xmlns:a16="http://schemas.microsoft.com/office/drawing/2014/main" id="{42E145E8-B817-4FE4-89A8-8DB053F09187}"/>
            </a:ext>
          </a:extLst>
        </xdr:cNvPr>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483994D6-8E18-49AC-B50B-C0AC96177DA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B6311553-1904-46E4-AD1D-412EB31270D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542C3B87-DAC3-4E3E-B966-9FF1FE40BC6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FE7019A-40D4-4EDD-9D68-CBB4EBBEC8C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383007D0-03AA-4520-A150-8CE0375C841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A0C12A01-010F-4738-AB7D-D056EFEE560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16EC2E4D-D44C-473B-81E3-511CEF0E22D4}"/>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1C91D563-FBFA-4626-B037-E7BC3486A84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626DD62-5F3E-46B1-BF13-6507616F959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DFACE0EB-B766-47D8-9D73-4A9B525076D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3EBE84C8-88A5-4D76-BA3A-69E7F67DECE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73.6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内順位は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位から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位と大きく改善している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引き続き，行財政改革の着実な実践により，行政運営の効率化を推進することで，財政構造の弾力性の確保に努める。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D7A370C4-2ED3-4293-B23E-5191AAD4AB92}"/>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C277DA6D-43AC-4E22-A75A-3E6BC1A30FC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BE2258C-BA34-4444-900E-F23B56D496C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96B48D86-A06E-4A8B-9F68-6396E7291F0F}"/>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17617014-93D0-4327-B7F9-983A7C5B5A1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FB23FFE-23F5-4E61-AF18-8778C6E0CCE2}"/>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BC1DDFAE-1648-4DED-85F7-C9A3A1BEEE3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3944FFD6-9795-49FD-901B-F4DCB4D73BB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8178E878-F7EA-4E18-9306-88F0A9A0E68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306F54AD-2D45-4FFC-A14C-115B0AF8ED5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18570B40-BA83-435C-87F4-A2CCEADD5B8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3D14A1E2-9DE2-45CF-A973-4611E0DC901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C40290E6-1B59-49CD-B4EE-D24FD6C1C4A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56B7597A-D890-40C1-9481-DC9FC080668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49872E1F-E978-4DC7-90B0-3C29B5081DD1}"/>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27D11037-6D2F-4BBE-BB31-657D3DEF07C9}"/>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178DC260-AE70-4730-B574-8DA5C764A1CD}"/>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E1CAEE80-4059-426D-8BD0-A61A54A0A9FF}"/>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9E450D9-2090-425E-80AE-131AB29C9064}"/>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5842</xdr:rowOff>
    </xdr:to>
    <xdr:cxnSp macro="">
      <xdr:nvCxnSpPr>
        <xdr:cNvPr id="432" name="直線コネクタ 431">
          <a:extLst>
            <a:ext uri="{FF2B5EF4-FFF2-40B4-BE49-F238E27FC236}">
              <a16:creationId xmlns:a16="http://schemas.microsoft.com/office/drawing/2014/main" id="{9F358948-6F04-484F-A83B-7A1BCAFD8E99}"/>
            </a:ext>
          </a:extLst>
        </xdr:cNvPr>
        <xdr:cNvCxnSpPr/>
      </xdr:nvCxnSpPr>
      <xdr:spPr>
        <a:xfrm>
          <a:off x="15671800" y="131434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89E743C4-7938-4A09-8829-A57ED2D89448}"/>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4FC28834-0D9F-4A9D-87FD-9E1E08E78AEA}"/>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56135</xdr:rowOff>
    </xdr:to>
    <xdr:cxnSp macro="">
      <xdr:nvCxnSpPr>
        <xdr:cNvPr id="435" name="直線コネクタ 434">
          <a:extLst>
            <a:ext uri="{FF2B5EF4-FFF2-40B4-BE49-F238E27FC236}">
              <a16:creationId xmlns:a16="http://schemas.microsoft.com/office/drawing/2014/main" id="{5A745164-A73C-42DA-B829-3EBD3DE01674}"/>
            </a:ext>
          </a:extLst>
        </xdr:cNvPr>
        <xdr:cNvCxnSpPr/>
      </xdr:nvCxnSpPr>
      <xdr:spPr>
        <a:xfrm flipV="1">
          <a:off x="14782800" y="13143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1A123000-8B54-4268-9380-DF4B9792C8E2}"/>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5E22B179-0E47-4DB4-8349-6C17C9FC8992}"/>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56135</xdr:rowOff>
    </xdr:to>
    <xdr:cxnSp macro="">
      <xdr:nvCxnSpPr>
        <xdr:cNvPr id="438" name="直線コネクタ 437">
          <a:extLst>
            <a:ext uri="{FF2B5EF4-FFF2-40B4-BE49-F238E27FC236}">
              <a16:creationId xmlns:a16="http://schemas.microsoft.com/office/drawing/2014/main" id="{9FDA4BDA-0D5D-4E35-A72B-3F4C0B73DA71}"/>
            </a:ext>
          </a:extLst>
        </xdr:cNvPr>
        <xdr:cNvCxnSpPr/>
      </xdr:nvCxnSpPr>
      <xdr:spPr>
        <a:xfrm>
          <a:off x="13893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C272D2DA-245F-422D-8B72-CBF43AFF549D}"/>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786B6921-498A-414A-95BA-A7973488B17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46989</xdr:rowOff>
    </xdr:to>
    <xdr:cxnSp macro="">
      <xdr:nvCxnSpPr>
        <xdr:cNvPr id="441" name="直線コネクタ 440">
          <a:extLst>
            <a:ext uri="{FF2B5EF4-FFF2-40B4-BE49-F238E27FC236}">
              <a16:creationId xmlns:a16="http://schemas.microsoft.com/office/drawing/2014/main" id="{10ACA160-3049-4657-8EBC-877F51ADDF22}"/>
            </a:ext>
          </a:extLst>
        </xdr:cNvPr>
        <xdr:cNvCxnSpPr/>
      </xdr:nvCxnSpPr>
      <xdr:spPr>
        <a:xfrm>
          <a:off x="13004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DC24CE4F-A88E-4CF0-B810-D1E4D0DA7FF7}"/>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939E2E46-E6B2-4305-A336-A0BCE2CDCE7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97721C70-84EC-4D3A-B582-52A7037B48EF}"/>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1547677E-239E-4E83-9C7D-381F8E369FF4}"/>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6D87A0C3-B7D9-48F9-A9F8-24F89952570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95A33533-82A3-43B4-82D8-DBFDDA12B28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9FA4B50E-A0FD-4418-A11F-044F0A160FE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BEBE808-3708-43ED-9859-501415D6BE0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4F047CB0-9570-4477-A8DA-E9AEFEBD593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1" name="楕円 450">
          <a:extLst>
            <a:ext uri="{FF2B5EF4-FFF2-40B4-BE49-F238E27FC236}">
              <a16:creationId xmlns:a16="http://schemas.microsoft.com/office/drawing/2014/main" id="{AEFE0852-265A-4DCA-8C96-93EC4649CAC9}"/>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2" name="公債費以外該当値テキスト">
          <a:extLst>
            <a:ext uri="{FF2B5EF4-FFF2-40B4-BE49-F238E27FC236}">
              <a16:creationId xmlns:a16="http://schemas.microsoft.com/office/drawing/2014/main" id="{6457D14B-FE01-4941-87C0-B994B1B97339}"/>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3" name="楕円 452">
          <a:extLst>
            <a:ext uri="{FF2B5EF4-FFF2-40B4-BE49-F238E27FC236}">
              <a16:creationId xmlns:a16="http://schemas.microsoft.com/office/drawing/2014/main" id="{73ADADB5-D677-4EE7-96F9-96ECB43C0A94}"/>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4" name="テキスト ボックス 453">
          <a:extLst>
            <a:ext uri="{FF2B5EF4-FFF2-40B4-BE49-F238E27FC236}">
              <a16:creationId xmlns:a16="http://schemas.microsoft.com/office/drawing/2014/main" id="{E9B932A0-D4D8-4860-8DCE-0D20691C19A4}"/>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5" name="楕円 454">
          <a:extLst>
            <a:ext uri="{FF2B5EF4-FFF2-40B4-BE49-F238E27FC236}">
              <a16:creationId xmlns:a16="http://schemas.microsoft.com/office/drawing/2014/main" id="{E1CB85D8-FA61-4CDB-A2C8-CE13D1AE1369}"/>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6" name="テキスト ボックス 455">
          <a:extLst>
            <a:ext uri="{FF2B5EF4-FFF2-40B4-BE49-F238E27FC236}">
              <a16:creationId xmlns:a16="http://schemas.microsoft.com/office/drawing/2014/main" id="{11864B49-8845-4592-89EC-95320710A89E}"/>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a:extLst>
            <a:ext uri="{FF2B5EF4-FFF2-40B4-BE49-F238E27FC236}">
              <a16:creationId xmlns:a16="http://schemas.microsoft.com/office/drawing/2014/main" id="{56B57279-5ACE-4E48-9879-A990B41B356C}"/>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6547C3EC-2183-4E62-B0A2-45AA64860BA3}"/>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9" name="楕円 458">
          <a:extLst>
            <a:ext uri="{FF2B5EF4-FFF2-40B4-BE49-F238E27FC236}">
              <a16:creationId xmlns:a16="http://schemas.microsoft.com/office/drawing/2014/main" id="{9C413CDA-0512-4D81-9A79-C1C9DB8E5F92}"/>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60" name="テキスト ボックス 459">
          <a:extLst>
            <a:ext uri="{FF2B5EF4-FFF2-40B4-BE49-F238E27FC236}">
              <a16:creationId xmlns:a16="http://schemas.microsoft.com/office/drawing/2014/main" id="{90EE6124-64F3-46BD-ABAF-D29D2B1AC0CD}"/>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875F21F-EBED-4A1E-BD42-E6ABCA08A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5160F86-554E-4B15-A5BE-8CF58DE76B8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DB4D379-EA0C-441E-9816-C54C4483F5B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0158C87-3B11-4A5A-BE6D-9C5B0A24AED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3C9E5D2-1C59-4175-B035-ACEF0CBF3C1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8D11162-B2D5-43BC-B829-7B504F3973A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D3D4110-B8E5-4163-9EEA-F8C04D5B595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F008F0C-0251-4EE4-94B0-409810BB3B1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DCEC8CA-CFD0-4129-B608-6CE59C58569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3C94AB1-B244-420A-AC2A-48707156E62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059E3E8-5A42-4FBC-B302-75E7AC916BF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068D749-8412-43E2-947C-EA8FD84188D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FF1B75E-A8B8-44B1-A805-CD7C9D9E98B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8BA53C3-BB02-4CB3-A1D1-751342F30A1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74BFC84-9C90-45AA-A542-59414A57A1B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6D0DCC1-DF8E-4A8B-ADFA-86BB5140C82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4EA93D4-1BBA-4B4A-9368-A4BAA2D002D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C5FA8E2-FEA6-4BF4-B6DF-CA1BEA73BEE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32FF1EF-7534-4912-AA84-6CC5E6AB63F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25F4105-11D0-458D-8F69-0519C06BF7B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EAF66A6-3D1F-45B3-B545-2DB9485D1C3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D78E277-6CE9-474F-9730-942E8DB1784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9BE8DBA-A18C-45E9-8A29-8980D839FFE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FFC0CEB-AE08-4EBE-82D6-9483F05A5DC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B87199B-52CE-42DE-9778-CDAEC6FB237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DC8ADEF-A1E6-40E7-9669-46596315B5E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8149224-B544-4B58-B71C-33975E8DB07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3DE32BA-E4D3-423C-AEB4-6610BD29EBE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DED35A2-3217-402C-B015-3AD2B9E1030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B8745C8-0E49-409F-8E94-74E4BF3D8DE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5C01973A-11DE-4858-B9F1-84BB92683082}"/>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7FDEB7BD-CA3F-4A68-AB8A-2EA67E7E66BD}"/>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A584811-0048-4D41-8DD0-8C97E533FA14}"/>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EF6F25E9-B91D-45CB-BD2B-32C45B712F9A}"/>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B756F713-9EB3-4ADC-A2C4-8CBF3FD2E82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67D20F5-80FC-4D74-9A40-5ADFF1A8419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44D52138-DF30-4FCE-9A6A-B28B421CE62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9309939-3A03-42FE-8B44-9B8027CC88D3}"/>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187B2C42-B2E0-4F74-9511-7031D88BD77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3D024A35-132B-4122-A9A5-205696ADE014}"/>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67AE8E5-84F2-4E91-88AF-E966089FC3A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BCD2B72A-8BEE-4B90-814E-F2AFAD05D64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29394A1-1686-409F-B5F4-E60337C9B9A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88714E22-054C-4DB9-8921-BB97E17A12B3}"/>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9321BA94-C9AE-420F-88D4-24C8E4BC2836}"/>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45A12A64-0B56-458D-AC85-68C0110813CF}"/>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243281D4-D9CB-4FFE-ABE1-4E818023E4DA}"/>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C1835175-6CFA-4242-9D7A-D9AE573E3CDF}"/>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4356</xdr:rowOff>
    </xdr:from>
    <xdr:to>
      <xdr:col>29</xdr:col>
      <xdr:colOff>127000</xdr:colOff>
      <xdr:row>14</xdr:row>
      <xdr:rowOff>31483</xdr:rowOff>
    </xdr:to>
    <xdr:cxnSp macro="">
      <xdr:nvCxnSpPr>
        <xdr:cNvPr id="50" name="直線コネクタ 49">
          <a:extLst>
            <a:ext uri="{FF2B5EF4-FFF2-40B4-BE49-F238E27FC236}">
              <a16:creationId xmlns:a16="http://schemas.microsoft.com/office/drawing/2014/main" id="{C557094F-AF1F-49AA-9F46-5ECC613CF8A8}"/>
            </a:ext>
          </a:extLst>
        </xdr:cNvPr>
        <xdr:cNvCxnSpPr/>
      </xdr:nvCxnSpPr>
      <xdr:spPr bwMode="auto">
        <a:xfrm>
          <a:off x="5003800" y="2452281"/>
          <a:ext cx="6477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36F32C7C-5751-45FC-988B-0FD57727D532}"/>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322EB55B-E3B0-4F7A-A21D-7865C444491E}"/>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4356</xdr:rowOff>
    </xdr:from>
    <xdr:to>
      <xdr:col>26</xdr:col>
      <xdr:colOff>50800</xdr:colOff>
      <xdr:row>14</xdr:row>
      <xdr:rowOff>44971</xdr:rowOff>
    </xdr:to>
    <xdr:cxnSp macro="">
      <xdr:nvCxnSpPr>
        <xdr:cNvPr id="53" name="直線コネクタ 52">
          <a:extLst>
            <a:ext uri="{FF2B5EF4-FFF2-40B4-BE49-F238E27FC236}">
              <a16:creationId xmlns:a16="http://schemas.microsoft.com/office/drawing/2014/main" id="{EF282EC7-DCDA-4BB1-AD91-974EA27804BD}"/>
            </a:ext>
          </a:extLst>
        </xdr:cNvPr>
        <xdr:cNvCxnSpPr/>
      </xdr:nvCxnSpPr>
      <xdr:spPr bwMode="auto">
        <a:xfrm flipV="1">
          <a:off x="4305300" y="2452281"/>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E9C04332-F59A-47B6-B790-79043820B529}"/>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E8958D56-6D2F-4A57-B3DE-3E8CFCF03E26}"/>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42761</xdr:rowOff>
    </xdr:from>
    <xdr:to>
      <xdr:col>22</xdr:col>
      <xdr:colOff>114300</xdr:colOff>
      <xdr:row>14</xdr:row>
      <xdr:rowOff>44971</xdr:rowOff>
    </xdr:to>
    <xdr:cxnSp macro="">
      <xdr:nvCxnSpPr>
        <xdr:cNvPr id="56" name="直線コネクタ 55">
          <a:extLst>
            <a:ext uri="{FF2B5EF4-FFF2-40B4-BE49-F238E27FC236}">
              <a16:creationId xmlns:a16="http://schemas.microsoft.com/office/drawing/2014/main" id="{5B702F97-5781-4A74-A42E-E0BD1923B3ED}"/>
            </a:ext>
          </a:extLst>
        </xdr:cNvPr>
        <xdr:cNvCxnSpPr/>
      </xdr:nvCxnSpPr>
      <xdr:spPr bwMode="auto">
        <a:xfrm>
          <a:off x="3606800" y="249068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6F615F6B-AA3E-4FB4-9B77-A83FC8081F71}"/>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E2C0DBF4-E60D-44CE-A8C7-15ADE8A2382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59792</xdr:rowOff>
    </xdr:to>
    <xdr:cxnSp macro="">
      <xdr:nvCxnSpPr>
        <xdr:cNvPr id="59" name="直線コネクタ 58">
          <a:extLst>
            <a:ext uri="{FF2B5EF4-FFF2-40B4-BE49-F238E27FC236}">
              <a16:creationId xmlns:a16="http://schemas.microsoft.com/office/drawing/2014/main" id="{C2B67E3B-11EF-4CE0-A92F-035FACB35F53}"/>
            </a:ext>
          </a:extLst>
        </xdr:cNvPr>
        <xdr:cNvCxnSpPr/>
      </xdr:nvCxnSpPr>
      <xdr:spPr bwMode="auto">
        <a:xfrm flipV="1">
          <a:off x="2908300" y="2490686"/>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9658B3A7-116C-4584-9038-0BD88A4ED9A8}"/>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1CF7A41D-E474-4D6D-A707-9D9A658A8C5E}"/>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14C48040-AC5E-45E4-805D-894D89AC60AA}"/>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802600E1-CAB9-408B-B7CB-AB939A550C38}"/>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0714B11-55AF-48D6-9932-C116F3349E2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EF24A30-EEC8-432E-8245-C1E2827E8B9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2CFF5BC-824D-464F-988A-E32D12D3CCE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270562D-5D5F-4605-AB6D-BF7935898EE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86A0B551-1300-42A4-918D-7A12284B00B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152133</xdr:rowOff>
    </xdr:from>
    <xdr:to>
      <xdr:col>29</xdr:col>
      <xdr:colOff>177800</xdr:colOff>
      <xdr:row>14</xdr:row>
      <xdr:rowOff>82283</xdr:rowOff>
    </xdr:to>
    <xdr:sp macro="" textlink="">
      <xdr:nvSpPr>
        <xdr:cNvPr id="69" name="楕円 68">
          <a:extLst>
            <a:ext uri="{FF2B5EF4-FFF2-40B4-BE49-F238E27FC236}">
              <a16:creationId xmlns:a16="http://schemas.microsoft.com/office/drawing/2014/main" id="{047C8AA8-0E81-4DB7-AAB2-D05EEDB7581E}"/>
            </a:ext>
          </a:extLst>
        </xdr:cNvPr>
        <xdr:cNvSpPr/>
      </xdr:nvSpPr>
      <xdr:spPr bwMode="auto">
        <a:xfrm>
          <a:off x="5600700" y="242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168660</xdr:rowOff>
    </xdr:from>
    <xdr:ext cx="762000" cy="259045"/>
    <xdr:sp macro="" textlink="">
      <xdr:nvSpPr>
        <xdr:cNvPr id="70" name="人口1人当たり決算額の推移該当値テキスト130">
          <a:extLst>
            <a:ext uri="{FF2B5EF4-FFF2-40B4-BE49-F238E27FC236}">
              <a16:creationId xmlns:a16="http://schemas.microsoft.com/office/drawing/2014/main" id="{D5B9C02E-8A07-43CE-955F-7F7D02D77CEC}"/>
            </a:ext>
          </a:extLst>
        </xdr:cNvPr>
        <xdr:cNvSpPr txBox="1"/>
      </xdr:nvSpPr>
      <xdr:spPr>
        <a:xfrm>
          <a:off x="5740400" y="22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125006</xdr:rowOff>
    </xdr:from>
    <xdr:to>
      <xdr:col>26</xdr:col>
      <xdr:colOff>101600</xdr:colOff>
      <xdr:row>14</xdr:row>
      <xdr:rowOff>55156</xdr:rowOff>
    </xdr:to>
    <xdr:sp macro="" textlink="">
      <xdr:nvSpPr>
        <xdr:cNvPr id="71" name="楕円 70">
          <a:extLst>
            <a:ext uri="{FF2B5EF4-FFF2-40B4-BE49-F238E27FC236}">
              <a16:creationId xmlns:a16="http://schemas.microsoft.com/office/drawing/2014/main" id="{0B8D3D1D-C4FA-4344-9222-92820A91DCF6}"/>
            </a:ext>
          </a:extLst>
        </xdr:cNvPr>
        <xdr:cNvSpPr/>
      </xdr:nvSpPr>
      <xdr:spPr bwMode="auto">
        <a:xfrm>
          <a:off x="4953000" y="240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65333</xdr:rowOff>
    </xdr:from>
    <xdr:ext cx="736600" cy="259045"/>
    <xdr:sp macro="" textlink="">
      <xdr:nvSpPr>
        <xdr:cNvPr id="72" name="テキスト ボックス 71">
          <a:extLst>
            <a:ext uri="{FF2B5EF4-FFF2-40B4-BE49-F238E27FC236}">
              <a16:creationId xmlns:a16="http://schemas.microsoft.com/office/drawing/2014/main" id="{80043AC7-ED36-4B4A-9AA1-D09A9A9EA63F}"/>
            </a:ext>
          </a:extLst>
        </xdr:cNvPr>
        <xdr:cNvSpPr txBox="1"/>
      </xdr:nvSpPr>
      <xdr:spPr>
        <a:xfrm>
          <a:off x="4622800" y="217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165621</xdr:rowOff>
    </xdr:from>
    <xdr:to>
      <xdr:col>22</xdr:col>
      <xdr:colOff>165100</xdr:colOff>
      <xdr:row>14</xdr:row>
      <xdr:rowOff>95771</xdr:rowOff>
    </xdr:to>
    <xdr:sp macro="" textlink="">
      <xdr:nvSpPr>
        <xdr:cNvPr id="73" name="楕円 72">
          <a:extLst>
            <a:ext uri="{FF2B5EF4-FFF2-40B4-BE49-F238E27FC236}">
              <a16:creationId xmlns:a16="http://schemas.microsoft.com/office/drawing/2014/main" id="{94FC862E-F6B8-43D7-BD98-155AC00373C0}"/>
            </a:ext>
          </a:extLst>
        </xdr:cNvPr>
        <xdr:cNvSpPr/>
      </xdr:nvSpPr>
      <xdr:spPr bwMode="auto">
        <a:xfrm>
          <a:off x="4254500" y="244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105948</xdr:rowOff>
    </xdr:from>
    <xdr:ext cx="762000" cy="259045"/>
    <xdr:sp macro="" textlink="">
      <xdr:nvSpPr>
        <xdr:cNvPr id="74" name="テキスト ボックス 73">
          <a:extLst>
            <a:ext uri="{FF2B5EF4-FFF2-40B4-BE49-F238E27FC236}">
              <a16:creationId xmlns:a16="http://schemas.microsoft.com/office/drawing/2014/main" id="{BF41E55D-27FD-4AE7-ACC6-52AAEFE8BB53}"/>
            </a:ext>
          </a:extLst>
        </xdr:cNvPr>
        <xdr:cNvSpPr txBox="1"/>
      </xdr:nvSpPr>
      <xdr:spPr>
        <a:xfrm>
          <a:off x="3924300" y="221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163411</xdr:rowOff>
    </xdr:from>
    <xdr:to>
      <xdr:col>19</xdr:col>
      <xdr:colOff>38100</xdr:colOff>
      <xdr:row>14</xdr:row>
      <xdr:rowOff>93561</xdr:rowOff>
    </xdr:to>
    <xdr:sp macro="" textlink="">
      <xdr:nvSpPr>
        <xdr:cNvPr id="75" name="楕円 74">
          <a:extLst>
            <a:ext uri="{FF2B5EF4-FFF2-40B4-BE49-F238E27FC236}">
              <a16:creationId xmlns:a16="http://schemas.microsoft.com/office/drawing/2014/main" id="{787EB57D-B262-42BC-9959-C41506B4A4F7}"/>
            </a:ext>
          </a:extLst>
        </xdr:cNvPr>
        <xdr:cNvSpPr/>
      </xdr:nvSpPr>
      <xdr:spPr bwMode="auto">
        <a:xfrm>
          <a:off x="35560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103738</xdr:rowOff>
    </xdr:from>
    <xdr:ext cx="762000" cy="259045"/>
    <xdr:sp macro="" textlink="">
      <xdr:nvSpPr>
        <xdr:cNvPr id="76" name="テキスト ボックス 75">
          <a:extLst>
            <a:ext uri="{FF2B5EF4-FFF2-40B4-BE49-F238E27FC236}">
              <a16:creationId xmlns:a16="http://schemas.microsoft.com/office/drawing/2014/main" id="{A37F41CE-06E6-4312-A739-A307BA3072D6}"/>
            </a:ext>
          </a:extLst>
        </xdr:cNvPr>
        <xdr:cNvSpPr txBox="1"/>
      </xdr:nvSpPr>
      <xdr:spPr>
        <a:xfrm>
          <a:off x="32258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77" name="楕円 76">
          <a:extLst>
            <a:ext uri="{FF2B5EF4-FFF2-40B4-BE49-F238E27FC236}">
              <a16:creationId xmlns:a16="http://schemas.microsoft.com/office/drawing/2014/main" id="{24EECC25-A47E-4BA6-A581-4922CE6A18AB}"/>
            </a:ext>
          </a:extLst>
        </xdr:cNvPr>
        <xdr:cNvSpPr/>
      </xdr:nvSpPr>
      <xdr:spPr bwMode="auto">
        <a:xfrm>
          <a:off x="2857500" y="245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78" name="テキスト ボックス 77">
          <a:extLst>
            <a:ext uri="{FF2B5EF4-FFF2-40B4-BE49-F238E27FC236}">
              <a16:creationId xmlns:a16="http://schemas.microsoft.com/office/drawing/2014/main" id="{3ED4A844-532A-4D7D-82B4-3B965FDFB38D}"/>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1929FA5-1F97-402B-9EFC-9B59097A47C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4070581-2203-42A6-AB33-7DC6992C5F4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51B8E34-2C87-4018-9723-9600AA7C29F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3E4F2AA-0A59-4520-9DB7-FFFA444D285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7C46D1C-AE8E-4695-83CB-E34258B1FDC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6A742EF-9DDE-4ABE-8123-49AB303EDE9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77DD5B2-2F3F-4B10-9865-0586027DE93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C0FF0485-DE3A-486E-9AFF-637F449631F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C33F9AFA-3779-444B-ADB4-DEF0206F783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B8B1D40B-79F4-40C7-8B99-2B5FB1B4C08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4401DE5-93F1-455D-B9BF-F6FB19813DB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BF0577A9-3CAD-4779-898C-424358726D9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77066B8-4898-4D2D-922F-0D0F611DD7C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8EA9EEF6-CDD0-4887-AB58-800BF78BC88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949DF1D6-4B31-4975-B274-F8CF90355AA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E7304801-1CBD-445F-A216-0B9E6CA8C79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DC1AE628-31A3-4BBE-8E7E-90FEBCED7C3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B6950DC5-5FA7-4167-8C0A-01D9EB6B2C08}"/>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4F988933-CEF3-4271-BEF9-4225B92A680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1A06DC10-B2BA-4815-836B-E9A4E2CDC88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EB86F9E-BD2D-42F1-B8E8-50C48AC6F13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14A10530-4517-422F-9D36-6E8C3F4D4DEB}"/>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6BEE444D-4B1C-474B-99B0-3424577F0EFD}"/>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B1C4E79A-2EF2-4121-B546-77E1D8BB327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7D206392-9C87-4105-88E4-5E439E5B4386}"/>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573FB425-BBC6-4145-A6C5-3BA39D65977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D5BBFCE-EA6D-4072-B977-DED82855B00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A9843DCD-78F1-4400-AEFC-29B421F56823}"/>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AF944E4A-10C3-4DC7-A2D8-A67927E02B4D}"/>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C8447588-92B4-43E3-9ECC-267B5A9F12C8}"/>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25075411-BCD2-4029-AC13-230869B4DBCC}"/>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FB758A3A-1510-4340-A085-1462EC798596}"/>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31826</xdr:rowOff>
    </xdr:from>
    <xdr:to>
      <xdr:col>29</xdr:col>
      <xdr:colOff>127000</xdr:colOff>
      <xdr:row>35</xdr:row>
      <xdr:rowOff>120485</xdr:rowOff>
    </xdr:to>
    <xdr:cxnSp macro="">
      <xdr:nvCxnSpPr>
        <xdr:cNvPr id="111" name="直線コネクタ 110">
          <a:extLst>
            <a:ext uri="{FF2B5EF4-FFF2-40B4-BE49-F238E27FC236}">
              <a16:creationId xmlns:a16="http://schemas.microsoft.com/office/drawing/2014/main" id="{9FF86887-D378-487C-B7C5-D49F334DAD84}"/>
            </a:ext>
          </a:extLst>
        </xdr:cNvPr>
        <xdr:cNvCxnSpPr/>
      </xdr:nvCxnSpPr>
      <xdr:spPr bwMode="auto">
        <a:xfrm>
          <a:off x="5003800" y="6642176"/>
          <a:ext cx="647700" cy="8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105262</xdr:rowOff>
    </xdr:from>
    <xdr:ext cx="762000" cy="259045"/>
    <xdr:sp macro="" textlink="">
      <xdr:nvSpPr>
        <xdr:cNvPr id="112" name="人口1人当たり決算額の推移平均値テキスト445">
          <a:extLst>
            <a:ext uri="{FF2B5EF4-FFF2-40B4-BE49-F238E27FC236}">
              <a16:creationId xmlns:a16="http://schemas.microsoft.com/office/drawing/2014/main" id="{09D21DE5-D213-4B7F-87C6-55FEAEAA7BFA}"/>
            </a:ext>
          </a:extLst>
        </xdr:cNvPr>
        <xdr:cNvSpPr txBox="1"/>
      </xdr:nvSpPr>
      <xdr:spPr>
        <a:xfrm>
          <a:off x="5740400" y="6715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2F6CF91D-D5E5-4360-BC9E-AD283CFA4434}"/>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15596</xdr:rowOff>
    </xdr:from>
    <xdr:to>
      <xdr:col>26</xdr:col>
      <xdr:colOff>50800</xdr:colOff>
      <xdr:row>35</xdr:row>
      <xdr:rowOff>31826</xdr:rowOff>
    </xdr:to>
    <xdr:cxnSp macro="">
      <xdr:nvCxnSpPr>
        <xdr:cNvPr id="114" name="直線コネクタ 113">
          <a:extLst>
            <a:ext uri="{FF2B5EF4-FFF2-40B4-BE49-F238E27FC236}">
              <a16:creationId xmlns:a16="http://schemas.microsoft.com/office/drawing/2014/main" id="{DDE8DEDD-9687-4F74-967C-E1A75A904264}"/>
            </a:ext>
          </a:extLst>
        </xdr:cNvPr>
        <xdr:cNvCxnSpPr/>
      </xdr:nvCxnSpPr>
      <xdr:spPr bwMode="auto">
        <a:xfrm>
          <a:off x="4305300" y="6625946"/>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1BD0A4F7-D96C-4BDC-B5A7-A4E63F903156}"/>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3C5BBD68-2165-45DF-A17C-C9FBD229188A}"/>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297040</xdr:rowOff>
    </xdr:from>
    <xdr:to>
      <xdr:col>22</xdr:col>
      <xdr:colOff>114300</xdr:colOff>
      <xdr:row>35</xdr:row>
      <xdr:rowOff>15596</xdr:rowOff>
    </xdr:to>
    <xdr:cxnSp macro="">
      <xdr:nvCxnSpPr>
        <xdr:cNvPr id="117" name="直線コネクタ 116">
          <a:extLst>
            <a:ext uri="{FF2B5EF4-FFF2-40B4-BE49-F238E27FC236}">
              <a16:creationId xmlns:a16="http://schemas.microsoft.com/office/drawing/2014/main" id="{51924459-0148-4530-AC81-47FDB5C5472F}"/>
            </a:ext>
          </a:extLst>
        </xdr:cNvPr>
        <xdr:cNvCxnSpPr/>
      </xdr:nvCxnSpPr>
      <xdr:spPr bwMode="auto">
        <a:xfrm>
          <a:off x="3606800" y="6564490"/>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B9CF4220-DB7B-4711-A955-9FAA9F6FE5B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67BFE7E9-0B74-4F1F-9A8D-D3CEB6946D8D}"/>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154927</xdr:rowOff>
    </xdr:from>
    <xdr:to>
      <xdr:col>18</xdr:col>
      <xdr:colOff>177800</xdr:colOff>
      <xdr:row>34</xdr:row>
      <xdr:rowOff>297040</xdr:rowOff>
    </xdr:to>
    <xdr:cxnSp macro="">
      <xdr:nvCxnSpPr>
        <xdr:cNvPr id="120" name="直線コネクタ 119">
          <a:extLst>
            <a:ext uri="{FF2B5EF4-FFF2-40B4-BE49-F238E27FC236}">
              <a16:creationId xmlns:a16="http://schemas.microsoft.com/office/drawing/2014/main" id="{B599418E-5F5E-4102-8CBE-355F4C01D4CF}"/>
            </a:ext>
          </a:extLst>
        </xdr:cNvPr>
        <xdr:cNvCxnSpPr/>
      </xdr:nvCxnSpPr>
      <xdr:spPr bwMode="auto">
        <a:xfrm>
          <a:off x="2908300" y="6422377"/>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D37BD05-587A-430E-855F-C7CAF1998304}"/>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E87326AB-B310-4331-8FEF-22368ED5BEC7}"/>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2CA2074A-1366-4300-978D-A2A2F2DFA338}"/>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D88396A-B986-4158-AFFC-71E47DF2B8E3}"/>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5C6EDC6-E783-4313-9F77-C23BFC9F7C9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4EA382C-78A8-4391-A55B-1814CAF4323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1416EEE-FB7B-4178-83A9-F6582EF380C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C745AD3-FBBB-4071-A8CD-1E5BEB19B63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A544BA4-4354-42E3-9C5D-70F2EE71F63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69685</xdr:rowOff>
    </xdr:from>
    <xdr:to>
      <xdr:col>29</xdr:col>
      <xdr:colOff>177800</xdr:colOff>
      <xdr:row>35</xdr:row>
      <xdr:rowOff>171285</xdr:rowOff>
    </xdr:to>
    <xdr:sp macro="" textlink="">
      <xdr:nvSpPr>
        <xdr:cNvPr id="130" name="楕円 129">
          <a:extLst>
            <a:ext uri="{FF2B5EF4-FFF2-40B4-BE49-F238E27FC236}">
              <a16:creationId xmlns:a16="http://schemas.microsoft.com/office/drawing/2014/main" id="{717D77D7-09F0-48B9-B9CE-39242259CAC0}"/>
            </a:ext>
          </a:extLst>
        </xdr:cNvPr>
        <xdr:cNvSpPr/>
      </xdr:nvSpPr>
      <xdr:spPr bwMode="auto">
        <a:xfrm>
          <a:off x="5600700" y="668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257662</xdr:rowOff>
    </xdr:from>
    <xdr:ext cx="762000" cy="259045"/>
    <xdr:sp macro="" textlink="">
      <xdr:nvSpPr>
        <xdr:cNvPr id="131" name="人口1人当たり決算額の推移該当値テキスト445">
          <a:extLst>
            <a:ext uri="{FF2B5EF4-FFF2-40B4-BE49-F238E27FC236}">
              <a16:creationId xmlns:a16="http://schemas.microsoft.com/office/drawing/2014/main" id="{A5A0A792-9255-48A4-A9B3-8890DFFBFA44}"/>
            </a:ext>
          </a:extLst>
        </xdr:cNvPr>
        <xdr:cNvSpPr txBox="1"/>
      </xdr:nvSpPr>
      <xdr:spPr>
        <a:xfrm>
          <a:off x="5740400" y="65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323926</xdr:rowOff>
    </xdr:from>
    <xdr:to>
      <xdr:col>26</xdr:col>
      <xdr:colOff>101600</xdr:colOff>
      <xdr:row>35</xdr:row>
      <xdr:rowOff>82626</xdr:rowOff>
    </xdr:to>
    <xdr:sp macro="" textlink="">
      <xdr:nvSpPr>
        <xdr:cNvPr id="132" name="楕円 131">
          <a:extLst>
            <a:ext uri="{FF2B5EF4-FFF2-40B4-BE49-F238E27FC236}">
              <a16:creationId xmlns:a16="http://schemas.microsoft.com/office/drawing/2014/main" id="{323F9E97-8911-4F77-9F43-3C9BF0D16BC1}"/>
            </a:ext>
          </a:extLst>
        </xdr:cNvPr>
        <xdr:cNvSpPr/>
      </xdr:nvSpPr>
      <xdr:spPr bwMode="auto">
        <a:xfrm>
          <a:off x="4953000" y="659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92803</xdr:rowOff>
    </xdr:from>
    <xdr:ext cx="736600" cy="259045"/>
    <xdr:sp macro="" textlink="">
      <xdr:nvSpPr>
        <xdr:cNvPr id="133" name="テキスト ボックス 132">
          <a:extLst>
            <a:ext uri="{FF2B5EF4-FFF2-40B4-BE49-F238E27FC236}">
              <a16:creationId xmlns:a16="http://schemas.microsoft.com/office/drawing/2014/main" id="{26D1B001-EBBF-4687-9171-0919AE77D2F6}"/>
            </a:ext>
          </a:extLst>
        </xdr:cNvPr>
        <xdr:cNvSpPr txBox="1"/>
      </xdr:nvSpPr>
      <xdr:spPr>
        <a:xfrm>
          <a:off x="4622800" y="6360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307696</xdr:rowOff>
    </xdr:from>
    <xdr:to>
      <xdr:col>22</xdr:col>
      <xdr:colOff>165100</xdr:colOff>
      <xdr:row>35</xdr:row>
      <xdr:rowOff>66396</xdr:rowOff>
    </xdr:to>
    <xdr:sp macro="" textlink="">
      <xdr:nvSpPr>
        <xdr:cNvPr id="134" name="楕円 133">
          <a:extLst>
            <a:ext uri="{FF2B5EF4-FFF2-40B4-BE49-F238E27FC236}">
              <a16:creationId xmlns:a16="http://schemas.microsoft.com/office/drawing/2014/main" id="{06AC1914-CF85-429E-BECA-96E63D4D1177}"/>
            </a:ext>
          </a:extLst>
        </xdr:cNvPr>
        <xdr:cNvSpPr/>
      </xdr:nvSpPr>
      <xdr:spPr bwMode="auto">
        <a:xfrm>
          <a:off x="4254500" y="657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76573</xdr:rowOff>
    </xdr:from>
    <xdr:ext cx="762000" cy="259045"/>
    <xdr:sp macro="" textlink="">
      <xdr:nvSpPr>
        <xdr:cNvPr id="135" name="テキスト ボックス 134">
          <a:extLst>
            <a:ext uri="{FF2B5EF4-FFF2-40B4-BE49-F238E27FC236}">
              <a16:creationId xmlns:a16="http://schemas.microsoft.com/office/drawing/2014/main" id="{46BA3B32-47FA-4A24-9E57-47C099BF74D2}"/>
            </a:ext>
          </a:extLst>
        </xdr:cNvPr>
        <xdr:cNvSpPr txBox="1"/>
      </xdr:nvSpPr>
      <xdr:spPr>
        <a:xfrm>
          <a:off x="3924300" y="634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246240</xdr:rowOff>
    </xdr:from>
    <xdr:to>
      <xdr:col>19</xdr:col>
      <xdr:colOff>38100</xdr:colOff>
      <xdr:row>35</xdr:row>
      <xdr:rowOff>4940</xdr:rowOff>
    </xdr:to>
    <xdr:sp macro="" textlink="">
      <xdr:nvSpPr>
        <xdr:cNvPr id="136" name="楕円 135">
          <a:extLst>
            <a:ext uri="{FF2B5EF4-FFF2-40B4-BE49-F238E27FC236}">
              <a16:creationId xmlns:a16="http://schemas.microsoft.com/office/drawing/2014/main" id="{75884AA7-8A1E-48CF-A3F7-9F14E1618B10}"/>
            </a:ext>
          </a:extLst>
        </xdr:cNvPr>
        <xdr:cNvSpPr/>
      </xdr:nvSpPr>
      <xdr:spPr bwMode="auto">
        <a:xfrm>
          <a:off x="3556000" y="651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15117</xdr:rowOff>
    </xdr:from>
    <xdr:ext cx="762000" cy="259045"/>
    <xdr:sp macro="" textlink="">
      <xdr:nvSpPr>
        <xdr:cNvPr id="137" name="テキスト ボックス 136">
          <a:extLst>
            <a:ext uri="{FF2B5EF4-FFF2-40B4-BE49-F238E27FC236}">
              <a16:creationId xmlns:a16="http://schemas.microsoft.com/office/drawing/2014/main" id="{79D14C47-78DB-45FB-A202-28A4344F37A8}"/>
            </a:ext>
          </a:extLst>
        </xdr:cNvPr>
        <xdr:cNvSpPr txBox="1"/>
      </xdr:nvSpPr>
      <xdr:spPr>
        <a:xfrm>
          <a:off x="3225800" y="628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104127</xdr:rowOff>
    </xdr:from>
    <xdr:to>
      <xdr:col>15</xdr:col>
      <xdr:colOff>101600</xdr:colOff>
      <xdr:row>34</xdr:row>
      <xdr:rowOff>205727</xdr:rowOff>
    </xdr:to>
    <xdr:sp macro="" textlink="">
      <xdr:nvSpPr>
        <xdr:cNvPr id="138" name="楕円 137">
          <a:extLst>
            <a:ext uri="{FF2B5EF4-FFF2-40B4-BE49-F238E27FC236}">
              <a16:creationId xmlns:a16="http://schemas.microsoft.com/office/drawing/2014/main" id="{2355B07D-935B-40BA-8C74-FF77AEF77200}"/>
            </a:ext>
          </a:extLst>
        </xdr:cNvPr>
        <xdr:cNvSpPr/>
      </xdr:nvSpPr>
      <xdr:spPr bwMode="auto">
        <a:xfrm>
          <a:off x="2857500" y="637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215904</xdr:rowOff>
    </xdr:from>
    <xdr:ext cx="762000" cy="259045"/>
    <xdr:sp macro="" textlink="">
      <xdr:nvSpPr>
        <xdr:cNvPr id="139" name="テキスト ボックス 138">
          <a:extLst>
            <a:ext uri="{FF2B5EF4-FFF2-40B4-BE49-F238E27FC236}">
              <a16:creationId xmlns:a16="http://schemas.microsoft.com/office/drawing/2014/main" id="{CCFF7055-D3C9-4747-B37F-E057AB604B6D}"/>
            </a:ext>
          </a:extLst>
        </xdr:cNvPr>
        <xdr:cNvSpPr txBox="1"/>
      </xdr:nvSpPr>
      <xdr:spPr>
        <a:xfrm>
          <a:off x="2527300" y="614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219618-F4DD-4562-81EB-BEE473A39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8C96920-CD3C-4CA5-B7EF-4BAB132B273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D0F78EB-DD21-406F-8CEF-B7789B66BC7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3F32D03-B6E9-4F70-8B04-BD8CE195F97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8E4EE5-3B86-464F-A209-2DEF393B1F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D54412-8C20-4211-8DEC-27D3F43D80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136492-960A-4DB0-9686-93DC54D005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85B5C2-9B6D-4722-9BCC-3361E19124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1653E9-0985-4E36-8F8F-A3EF7FD72F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B56990D-8C4C-4498-B90D-A54E4FFA3B6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AD0317-A085-4A2A-B24D-8ABDA45FC9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A9603C-B0CC-4A9C-9317-FC6D3DD196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BE86C3-1474-4130-8F64-F4204B94FA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B53FBF-9716-4C8E-A87F-3C34014684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19D118-EF31-4A60-88AE-46173C7BD8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DD39ABC-1ACA-4DC2-967E-F47B40DE0F1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CB8F0CE-0509-42EB-85B5-DAAB43F259A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9E9A70D-503A-4D6F-BE53-8A6248C6D27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EAE96FB-9B14-4343-90A6-36517340892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AC10BE-262E-4745-9A9C-DB43B4B727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98F92F2-A368-4214-88D6-FAC45CD172A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E77A7FC-0FF2-46C0-A732-B2A92AA8BAF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5756D46-B200-4D0C-962D-84DC4DCF483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940502B-96DF-4F78-BD15-20BB4199F6D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B8500F-5B5E-4BAF-A4B6-922C582DCD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780A0C0-6EF3-4212-92A1-25B4F3E49D8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B4AF92-A7FB-4DFE-B5CA-76A8E033D2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F51D01C-70D2-477E-A390-93E9AABA163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D805DE7-0750-4909-9604-46A42315205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5702AC6-27CC-4BDA-ABE7-9BB43F7AFB6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5749FE3-B160-4302-BF58-9AD7271FB1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1EEF7DB-1A65-42CB-9685-A0BDAFC5A7B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2170EB6-D906-4760-9718-6500D116DD3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7505D54-4EFE-419A-9854-91AEF86F36F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7F6BB23-603F-433F-8D7F-5941630D178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86B1B1C-086F-4C0C-9745-3EF0CF1AD51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577B3A6-F9B0-4759-BEB1-A6FDF998980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D73E641-97A8-4CD5-BCA0-17BB77654FC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92C9B99-27AB-4F53-940D-96BB8E16D60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72C998A-C08C-48E0-85BE-6C93EBA216D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87DD99F-CF51-46FF-A961-BA5AFDAE001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207AF3F-1404-4603-9553-C019BCA628E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2A2AF595-45D9-4C9D-AF99-A6E3EAF8D54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B9CC9121-ED84-4384-B393-25A25C00C30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C0264FDC-6F90-49D4-84BA-755C739BF194}"/>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DFA3071-5ACD-44AC-AE6B-8BFC028BD75F}"/>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DC11A8CF-0053-4A23-B104-0AB63B139452}"/>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93D0577-674B-4406-AF2C-677ECCC57BC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EFBFD5E4-97A1-469B-843A-E84560567AE3}"/>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7B6E280-36B0-4E85-B443-DDAFA77DB17E}"/>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9B44F2A2-0A50-4C67-8D72-93F6EFC9FCEB}"/>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C0F6BD4F-70FB-4D67-991C-8F81744D5DD8}"/>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57ADFEEF-E6C3-455D-9BD9-74758BFCD95D}"/>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C23F2FE-4851-433F-BEEE-0D049C6D645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D5F71F23-8D50-4CF4-9D75-E14C83BCDE7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2EB8A1F1-4E70-4762-8B75-AC37F55A3E7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E3E73B03-B4C0-4090-85A1-2A174DD24575}"/>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59E1E4F9-29D8-41EE-A2B1-01D7EC91B70F}"/>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5E73C5DF-CFF7-457E-9306-3E996F1B8D0B}"/>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F68E6BAD-29FA-4D27-8D32-3ED49EE5AFFA}"/>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31B42498-A608-45D2-AB78-AE6DA2AF858C}"/>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50579</xdr:rowOff>
    </xdr:from>
    <xdr:to>
      <xdr:col>24</xdr:col>
      <xdr:colOff>63500</xdr:colOff>
      <xdr:row>31</xdr:row>
      <xdr:rowOff>120269</xdr:rowOff>
    </xdr:to>
    <xdr:cxnSp macro="">
      <xdr:nvCxnSpPr>
        <xdr:cNvPr id="63" name="直線コネクタ 62">
          <a:extLst>
            <a:ext uri="{FF2B5EF4-FFF2-40B4-BE49-F238E27FC236}">
              <a16:creationId xmlns:a16="http://schemas.microsoft.com/office/drawing/2014/main" id="{B3CB9401-1A3B-4A9B-B1D8-3A9E4834AA5F}"/>
            </a:ext>
          </a:extLst>
        </xdr:cNvPr>
        <xdr:cNvCxnSpPr/>
      </xdr:nvCxnSpPr>
      <xdr:spPr>
        <a:xfrm>
          <a:off x="3797300" y="5365529"/>
          <a:ext cx="8382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9342CAC6-C341-4734-AC0B-988CC6470155}"/>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423C7CCA-ABB6-4A7C-8FE9-9AF3EC16C98B}"/>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50579</xdr:rowOff>
    </xdr:from>
    <xdr:to>
      <xdr:col>19</xdr:col>
      <xdr:colOff>177800</xdr:colOff>
      <xdr:row>31</xdr:row>
      <xdr:rowOff>158184</xdr:rowOff>
    </xdr:to>
    <xdr:cxnSp macro="">
      <xdr:nvCxnSpPr>
        <xdr:cNvPr id="66" name="直線コネクタ 65">
          <a:extLst>
            <a:ext uri="{FF2B5EF4-FFF2-40B4-BE49-F238E27FC236}">
              <a16:creationId xmlns:a16="http://schemas.microsoft.com/office/drawing/2014/main" id="{27C0652E-338C-493A-954B-65CEB2A3BE5D}"/>
            </a:ext>
          </a:extLst>
        </xdr:cNvPr>
        <xdr:cNvCxnSpPr/>
      </xdr:nvCxnSpPr>
      <xdr:spPr>
        <a:xfrm flipV="1">
          <a:off x="2908300" y="5365529"/>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7C7DA55E-19FD-4D88-836E-C4B5B1F5D5B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A5F6D70E-D4FB-48B8-9BA8-8D0846B753DC}"/>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158184</xdr:rowOff>
    </xdr:from>
    <xdr:to>
      <xdr:col>15</xdr:col>
      <xdr:colOff>50800</xdr:colOff>
      <xdr:row>32</xdr:row>
      <xdr:rowOff>51297</xdr:rowOff>
    </xdr:to>
    <xdr:cxnSp macro="">
      <xdr:nvCxnSpPr>
        <xdr:cNvPr id="69" name="直線コネクタ 68">
          <a:extLst>
            <a:ext uri="{FF2B5EF4-FFF2-40B4-BE49-F238E27FC236}">
              <a16:creationId xmlns:a16="http://schemas.microsoft.com/office/drawing/2014/main" id="{0F66C5C4-540D-466E-8305-BD21146F069E}"/>
            </a:ext>
          </a:extLst>
        </xdr:cNvPr>
        <xdr:cNvCxnSpPr/>
      </xdr:nvCxnSpPr>
      <xdr:spPr>
        <a:xfrm flipV="1">
          <a:off x="2019300" y="5473134"/>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465A68A8-29DC-4141-82DF-9F3158B3BE73}"/>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B8B7917B-22C6-45BB-A0E5-B23279553134}"/>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133299</xdr:rowOff>
    </xdr:from>
    <xdr:to>
      <xdr:col>10</xdr:col>
      <xdr:colOff>114300</xdr:colOff>
      <xdr:row>32</xdr:row>
      <xdr:rowOff>51297</xdr:rowOff>
    </xdr:to>
    <xdr:cxnSp macro="">
      <xdr:nvCxnSpPr>
        <xdr:cNvPr id="72" name="直線コネクタ 71">
          <a:extLst>
            <a:ext uri="{FF2B5EF4-FFF2-40B4-BE49-F238E27FC236}">
              <a16:creationId xmlns:a16="http://schemas.microsoft.com/office/drawing/2014/main" id="{E6D632AC-9CAE-414F-9744-09618356F0E9}"/>
            </a:ext>
          </a:extLst>
        </xdr:cNvPr>
        <xdr:cNvCxnSpPr/>
      </xdr:nvCxnSpPr>
      <xdr:spPr>
        <a:xfrm>
          <a:off x="1130300" y="5448249"/>
          <a:ext cx="889000" cy="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F01D9E41-CA6B-49F4-A289-9BDAE2F51B51}"/>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C6811CDD-E2E4-4166-A5FF-97C8F45B57A6}"/>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D76AD383-A893-4448-8935-CF9EB7C8D4C4}"/>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1238F458-DD18-4779-86DB-5D65526C481E}"/>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8C38BF8-38A7-4962-AF61-78675F61C77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064E4B4-F4DD-4856-9C6C-E3533E296AE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515924C-C9B5-46EE-BA14-285C296C3C2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1B9BE7B3-0C0C-4B50-9019-691451A5493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F2DDEB0-B133-48AE-8B22-D6EEDED6E31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69469</xdr:rowOff>
    </xdr:from>
    <xdr:to>
      <xdr:col>24</xdr:col>
      <xdr:colOff>114300</xdr:colOff>
      <xdr:row>31</xdr:row>
      <xdr:rowOff>171069</xdr:rowOff>
    </xdr:to>
    <xdr:sp macro="" textlink="">
      <xdr:nvSpPr>
        <xdr:cNvPr id="82" name="楕円 81">
          <a:extLst>
            <a:ext uri="{FF2B5EF4-FFF2-40B4-BE49-F238E27FC236}">
              <a16:creationId xmlns:a16="http://schemas.microsoft.com/office/drawing/2014/main" id="{CB130E8E-1FD8-4E7C-ABB9-61394AD668CC}"/>
            </a:ext>
          </a:extLst>
        </xdr:cNvPr>
        <xdr:cNvSpPr/>
      </xdr:nvSpPr>
      <xdr:spPr>
        <a:xfrm>
          <a:off x="45847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92346</xdr:rowOff>
    </xdr:from>
    <xdr:ext cx="534377" cy="259045"/>
    <xdr:sp macro="" textlink="">
      <xdr:nvSpPr>
        <xdr:cNvPr id="83" name="人件費該当値テキスト">
          <a:extLst>
            <a:ext uri="{FF2B5EF4-FFF2-40B4-BE49-F238E27FC236}">
              <a16:creationId xmlns:a16="http://schemas.microsoft.com/office/drawing/2014/main" id="{CD489D76-3B51-440A-9D59-ED991AE121AC}"/>
            </a:ext>
          </a:extLst>
        </xdr:cNvPr>
        <xdr:cNvSpPr txBox="1"/>
      </xdr:nvSpPr>
      <xdr:spPr>
        <a:xfrm>
          <a:off x="4686300" y="52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171229</xdr:rowOff>
    </xdr:from>
    <xdr:to>
      <xdr:col>20</xdr:col>
      <xdr:colOff>38100</xdr:colOff>
      <xdr:row>31</xdr:row>
      <xdr:rowOff>101379</xdr:rowOff>
    </xdr:to>
    <xdr:sp macro="" textlink="">
      <xdr:nvSpPr>
        <xdr:cNvPr id="84" name="楕円 83">
          <a:extLst>
            <a:ext uri="{FF2B5EF4-FFF2-40B4-BE49-F238E27FC236}">
              <a16:creationId xmlns:a16="http://schemas.microsoft.com/office/drawing/2014/main" id="{04B85F7A-1B42-4C47-8205-47C3CBDD9AF0}"/>
            </a:ext>
          </a:extLst>
        </xdr:cNvPr>
        <xdr:cNvSpPr/>
      </xdr:nvSpPr>
      <xdr:spPr>
        <a:xfrm>
          <a:off x="3746500" y="53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117906</xdr:rowOff>
    </xdr:from>
    <xdr:ext cx="534377" cy="259045"/>
    <xdr:sp macro="" textlink="">
      <xdr:nvSpPr>
        <xdr:cNvPr id="85" name="テキスト ボックス 84">
          <a:extLst>
            <a:ext uri="{FF2B5EF4-FFF2-40B4-BE49-F238E27FC236}">
              <a16:creationId xmlns:a16="http://schemas.microsoft.com/office/drawing/2014/main" id="{A702F8D3-D98A-48C1-8B3B-4025B82C0506}"/>
            </a:ext>
          </a:extLst>
        </xdr:cNvPr>
        <xdr:cNvSpPr txBox="1"/>
      </xdr:nvSpPr>
      <xdr:spPr>
        <a:xfrm>
          <a:off x="3530111" y="50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107384</xdr:rowOff>
    </xdr:from>
    <xdr:to>
      <xdr:col>15</xdr:col>
      <xdr:colOff>101600</xdr:colOff>
      <xdr:row>32</xdr:row>
      <xdr:rowOff>37534</xdr:rowOff>
    </xdr:to>
    <xdr:sp macro="" textlink="">
      <xdr:nvSpPr>
        <xdr:cNvPr id="86" name="楕円 85">
          <a:extLst>
            <a:ext uri="{FF2B5EF4-FFF2-40B4-BE49-F238E27FC236}">
              <a16:creationId xmlns:a16="http://schemas.microsoft.com/office/drawing/2014/main" id="{C8B77B37-B1AA-4980-92F1-CEC127D5304D}"/>
            </a:ext>
          </a:extLst>
        </xdr:cNvPr>
        <xdr:cNvSpPr/>
      </xdr:nvSpPr>
      <xdr:spPr>
        <a:xfrm>
          <a:off x="2857500" y="54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54061</xdr:rowOff>
    </xdr:from>
    <xdr:ext cx="534377" cy="259045"/>
    <xdr:sp macro="" textlink="">
      <xdr:nvSpPr>
        <xdr:cNvPr id="87" name="テキスト ボックス 86">
          <a:extLst>
            <a:ext uri="{FF2B5EF4-FFF2-40B4-BE49-F238E27FC236}">
              <a16:creationId xmlns:a16="http://schemas.microsoft.com/office/drawing/2014/main" id="{F832D760-7F60-4A38-9594-909B3826ECFB}"/>
            </a:ext>
          </a:extLst>
        </xdr:cNvPr>
        <xdr:cNvSpPr txBox="1"/>
      </xdr:nvSpPr>
      <xdr:spPr>
        <a:xfrm>
          <a:off x="2641111" y="51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497</xdr:rowOff>
    </xdr:from>
    <xdr:to>
      <xdr:col>10</xdr:col>
      <xdr:colOff>165100</xdr:colOff>
      <xdr:row>32</xdr:row>
      <xdr:rowOff>102097</xdr:rowOff>
    </xdr:to>
    <xdr:sp macro="" textlink="">
      <xdr:nvSpPr>
        <xdr:cNvPr id="88" name="楕円 87">
          <a:extLst>
            <a:ext uri="{FF2B5EF4-FFF2-40B4-BE49-F238E27FC236}">
              <a16:creationId xmlns:a16="http://schemas.microsoft.com/office/drawing/2014/main" id="{4C50BE63-DB7F-47AF-AED9-59586BAC96FD}"/>
            </a:ext>
          </a:extLst>
        </xdr:cNvPr>
        <xdr:cNvSpPr/>
      </xdr:nvSpPr>
      <xdr:spPr>
        <a:xfrm>
          <a:off x="1968500" y="54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118624</xdr:rowOff>
    </xdr:from>
    <xdr:ext cx="534377" cy="259045"/>
    <xdr:sp macro="" textlink="">
      <xdr:nvSpPr>
        <xdr:cNvPr id="89" name="テキスト ボックス 88">
          <a:extLst>
            <a:ext uri="{FF2B5EF4-FFF2-40B4-BE49-F238E27FC236}">
              <a16:creationId xmlns:a16="http://schemas.microsoft.com/office/drawing/2014/main" id="{E259A38B-F893-4DA5-93C6-08E85AD4E3B6}"/>
            </a:ext>
          </a:extLst>
        </xdr:cNvPr>
        <xdr:cNvSpPr txBox="1"/>
      </xdr:nvSpPr>
      <xdr:spPr>
        <a:xfrm>
          <a:off x="1752111" y="526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82499</xdr:rowOff>
    </xdr:from>
    <xdr:to>
      <xdr:col>6</xdr:col>
      <xdr:colOff>38100</xdr:colOff>
      <xdr:row>32</xdr:row>
      <xdr:rowOff>12649</xdr:rowOff>
    </xdr:to>
    <xdr:sp macro="" textlink="">
      <xdr:nvSpPr>
        <xdr:cNvPr id="90" name="楕円 89">
          <a:extLst>
            <a:ext uri="{FF2B5EF4-FFF2-40B4-BE49-F238E27FC236}">
              <a16:creationId xmlns:a16="http://schemas.microsoft.com/office/drawing/2014/main" id="{EEB1E214-47D1-4982-861D-24F86FBAFE53}"/>
            </a:ext>
          </a:extLst>
        </xdr:cNvPr>
        <xdr:cNvSpPr/>
      </xdr:nvSpPr>
      <xdr:spPr>
        <a:xfrm>
          <a:off x="1079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29176</xdr:rowOff>
    </xdr:from>
    <xdr:ext cx="534377" cy="259045"/>
    <xdr:sp macro="" textlink="">
      <xdr:nvSpPr>
        <xdr:cNvPr id="91" name="テキスト ボックス 90">
          <a:extLst>
            <a:ext uri="{FF2B5EF4-FFF2-40B4-BE49-F238E27FC236}">
              <a16:creationId xmlns:a16="http://schemas.microsoft.com/office/drawing/2014/main" id="{1795A650-4936-4E33-B07D-65FEDC2D17E6}"/>
            </a:ext>
          </a:extLst>
        </xdr:cNvPr>
        <xdr:cNvSpPr txBox="1"/>
      </xdr:nvSpPr>
      <xdr:spPr>
        <a:xfrm>
          <a:off x="863111" y="51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2996823-1028-40EB-95BE-6094BA6A737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DA3A27E1-BCDE-4274-BAF3-4C585F18DED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9742607-B568-4042-8556-537B525BE55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E2E6C77-AF50-458F-BED9-E9CC97E9793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5D6885A-2FE3-4C40-B61D-B05A58B215D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86EB76B0-D2B2-4228-A2B4-491B06B7FCF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D7377AA-3AC0-47A9-9DE4-519806AC4C1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133B1315-6EC6-40F1-82F7-1E9A396A744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E76EB2A-FACC-4545-9CCB-0AF839C5659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DFB654D-6C93-41BB-AB1F-8761809CA2C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69AEBDE7-164B-4D1C-A9E1-CCF25867027B}"/>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3C39285C-2D7D-45AA-94E9-52FA855199E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73C547A0-4793-4F50-836F-2A34FEDE1D11}"/>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EB564DE2-28A4-4597-A11D-12901807FA9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9DF1CBC1-E9F2-4ED7-A1CF-5520A949E15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74A0E5ED-8E7C-4217-A154-606DCD5B24C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E1FC1065-A026-45C9-8DB9-5EA3517B59E5}"/>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AC81C472-F1C8-43DC-AB97-5968C9C52EF9}"/>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6472AAD6-F51D-4520-8221-2756F2455B3E}"/>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89CC10BB-7239-4268-82BD-426920A2F5C6}"/>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3B0381BC-9288-435F-8B09-6D7A5A09E8C8}"/>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A0EA43DF-D309-4F89-930E-6F0454A9E4F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5EA3D2E5-9D34-4B9C-A691-E1A49AB1A312}"/>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A03D2F96-F1C4-460E-A51D-7F8C8ECC38F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F2266141-D8AA-4557-BA9D-6B65246264D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BB122F6C-7597-4CD8-8D3A-FDD8CD7CF51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F5377A23-4CD4-4A23-9BA0-F6A7307DF08A}"/>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5F53F8CA-148A-44FF-92E6-B7AF7C72F765}"/>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A604A1AD-0243-486A-A8A6-3221CFD6B8A4}"/>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109AC68C-1F99-4A61-B496-71E9B9391441}"/>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3C5319D5-9A72-4966-A629-90D9149C22CC}"/>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164356</xdr:rowOff>
    </xdr:from>
    <xdr:to>
      <xdr:col>24</xdr:col>
      <xdr:colOff>63500</xdr:colOff>
      <xdr:row>55</xdr:row>
      <xdr:rowOff>144566</xdr:rowOff>
    </xdr:to>
    <xdr:cxnSp macro="">
      <xdr:nvCxnSpPr>
        <xdr:cNvPr id="123" name="直線コネクタ 122">
          <a:extLst>
            <a:ext uri="{FF2B5EF4-FFF2-40B4-BE49-F238E27FC236}">
              <a16:creationId xmlns:a16="http://schemas.microsoft.com/office/drawing/2014/main" id="{9D10F551-678A-4361-957A-7F90DB9BAD4B}"/>
            </a:ext>
          </a:extLst>
        </xdr:cNvPr>
        <xdr:cNvCxnSpPr/>
      </xdr:nvCxnSpPr>
      <xdr:spPr>
        <a:xfrm flipV="1">
          <a:off x="3797300" y="9251206"/>
          <a:ext cx="838200" cy="3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30065</xdr:rowOff>
    </xdr:from>
    <xdr:ext cx="534377" cy="259045"/>
    <xdr:sp macro="" textlink="">
      <xdr:nvSpPr>
        <xdr:cNvPr id="124" name="物件費平均値テキスト">
          <a:extLst>
            <a:ext uri="{FF2B5EF4-FFF2-40B4-BE49-F238E27FC236}">
              <a16:creationId xmlns:a16="http://schemas.microsoft.com/office/drawing/2014/main" id="{B3EA2A98-3F30-42B1-891B-4DF5E510C96F}"/>
            </a:ext>
          </a:extLst>
        </xdr:cNvPr>
        <xdr:cNvSpPr txBox="1"/>
      </xdr:nvSpPr>
      <xdr:spPr>
        <a:xfrm>
          <a:off x="4686300" y="928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2E81A2D1-64E5-4215-AF7A-F310439CD86B}"/>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144566</xdr:rowOff>
    </xdr:from>
    <xdr:to>
      <xdr:col>19</xdr:col>
      <xdr:colOff>177800</xdr:colOff>
      <xdr:row>57</xdr:row>
      <xdr:rowOff>58</xdr:rowOff>
    </xdr:to>
    <xdr:cxnSp macro="">
      <xdr:nvCxnSpPr>
        <xdr:cNvPr id="126" name="直線コネクタ 125">
          <a:extLst>
            <a:ext uri="{FF2B5EF4-FFF2-40B4-BE49-F238E27FC236}">
              <a16:creationId xmlns:a16="http://schemas.microsoft.com/office/drawing/2014/main" id="{C6253F63-076D-4C34-9162-CA7A9C801F0C}"/>
            </a:ext>
          </a:extLst>
        </xdr:cNvPr>
        <xdr:cNvCxnSpPr/>
      </xdr:nvCxnSpPr>
      <xdr:spPr>
        <a:xfrm flipV="1">
          <a:off x="2908300" y="9574316"/>
          <a:ext cx="889000" cy="19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435D309C-56C6-4223-9839-E854695BC0F1}"/>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518FB878-07B4-428A-A0A5-C255DB8E59F2}"/>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xdr:rowOff>
    </xdr:from>
    <xdr:to>
      <xdr:col>15</xdr:col>
      <xdr:colOff>50800</xdr:colOff>
      <xdr:row>58</xdr:row>
      <xdr:rowOff>450</xdr:rowOff>
    </xdr:to>
    <xdr:cxnSp macro="">
      <xdr:nvCxnSpPr>
        <xdr:cNvPr id="129" name="直線コネクタ 128">
          <a:extLst>
            <a:ext uri="{FF2B5EF4-FFF2-40B4-BE49-F238E27FC236}">
              <a16:creationId xmlns:a16="http://schemas.microsoft.com/office/drawing/2014/main" id="{7B776AEC-3F78-408C-9C29-D31B2A7D8E81}"/>
            </a:ext>
          </a:extLst>
        </xdr:cNvPr>
        <xdr:cNvCxnSpPr/>
      </xdr:nvCxnSpPr>
      <xdr:spPr>
        <a:xfrm flipV="1">
          <a:off x="2019300" y="9772708"/>
          <a:ext cx="889000" cy="17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90661B5E-CE39-453D-9F5F-43E611ABD243}"/>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17791D93-0E1A-4BBA-BDDA-E2589F446D73}"/>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xdr:rowOff>
    </xdr:from>
    <xdr:to>
      <xdr:col>10</xdr:col>
      <xdr:colOff>114300</xdr:colOff>
      <xdr:row>58</xdr:row>
      <xdr:rowOff>62401</xdr:rowOff>
    </xdr:to>
    <xdr:cxnSp macro="">
      <xdr:nvCxnSpPr>
        <xdr:cNvPr id="132" name="直線コネクタ 131">
          <a:extLst>
            <a:ext uri="{FF2B5EF4-FFF2-40B4-BE49-F238E27FC236}">
              <a16:creationId xmlns:a16="http://schemas.microsoft.com/office/drawing/2014/main" id="{FC85C500-7647-45D0-B68F-FFEB338271A2}"/>
            </a:ext>
          </a:extLst>
        </xdr:cNvPr>
        <xdr:cNvCxnSpPr/>
      </xdr:nvCxnSpPr>
      <xdr:spPr>
        <a:xfrm flipV="1">
          <a:off x="1130300" y="9944550"/>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923421BC-9B10-4942-A578-D297F770D361}"/>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40451101-6054-42DC-B8DB-60E49FE956AD}"/>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CDA08093-1240-423C-82CC-03B110325C93}"/>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992CE6A-F367-4B88-AAAE-C6B323D8DE08}"/>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D7169E3-2BDC-4565-8501-7D9704F550E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D6EA9CF-F40D-4584-90EB-C2ECA23D64B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AC4894E7-B17B-4E65-8E4F-9C424BC8594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D692CF3-0F8A-42E6-9CF8-93E785E69CC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BE633AF-A45A-4B3E-8AEE-408367D593D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113556</xdr:rowOff>
    </xdr:from>
    <xdr:to>
      <xdr:col>24</xdr:col>
      <xdr:colOff>114300</xdr:colOff>
      <xdr:row>54</xdr:row>
      <xdr:rowOff>43706</xdr:rowOff>
    </xdr:to>
    <xdr:sp macro="" textlink="">
      <xdr:nvSpPr>
        <xdr:cNvPr id="142" name="楕円 141">
          <a:extLst>
            <a:ext uri="{FF2B5EF4-FFF2-40B4-BE49-F238E27FC236}">
              <a16:creationId xmlns:a16="http://schemas.microsoft.com/office/drawing/2014/main" id="{F6594072-1E1B-44F1-BC5B-AE788B76930D}"/>
            </a:ext>
          </a:extLst>
        </xdr:cNvPr>
        <xdr:cNvSpPr/>
      </xdr:nvSpPr>
      <xdr:spPr>
        <a:xfrm>
          <a:off x="4584700" y="92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136433</xdr:rowOff>
    </xdr:from>
    <xdr:ext cx="534377" cy="259045"/>
    <xdr:sp macro="" textlink="">
      <xdr:nvSpPr>
        <xdr:cNvPr id="143" name="物件費該当値テキスト">
          <a:extLst>
            <a:ext uri="{FF2B5EF4-FFF2-40B4-BE49-F238E27FC236}">
              <a16:creationId xmlns:a16="http://schemas.microsoft.com/office/drawing/2014/main" id="{372096CE-54C8-4D1A-961E-DA6D59E42635}"/>
            </a:ext>
          </a:extLst>
        </xdr:cNvPr>
        <xdr:cNvSpPr txBox="1"/>
      </xdr:nvSpPr>
      <xdr:spPr>
        <a:xfrm>
          <a:off x="4686300" y="90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93766</xdr:rowOff>
    </xdr:from>
    <xdr:to>
      <xdr:col>20</xdr:col>
      <xdr:colOff>38100</xdr:colOff>
      <xdr:row>56</xdr:row>
      <xdr:rowOff>23916</xdr:rowOff>
    </xdr:to>
    <xdr:sp macro="" textlink="">
      <xdr:nvSpPr>
        <xdr:cNvPr id="144" name="楕円 143">
          <a:extLst>
            <a:ext uri="{FF2B5EF4-FFF2-40B4-BE49-F238E27FC236}">
              <a16:creationId xmlns:a16="http://schemas.microsoft.com/office/drawing/2014/main" id="{ECB9C2DF-901E-49F7-86C8-DBE72BC26C8F}"/>
            </a:ext>
          </a:extLst>
        </xdr:cNvPr>
        <xdr:cNvSpPr/>
      </xdr:nvSpPr>
      <xdr:spPr>
        <a:xfrm>
          <a:off x="3746500" y="95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15043</xdr:rowOff>
    </xdr:from>
    <xdr:ext cx="534377" cy="259045"/>
    <xdr:sp macro="" textlink="">
      <xdr:nvSpPr>
        <xdr:cNvPr id="145" name="テキスト ボックス 144">
          <a:extLst>
            <a:ext uri="{FF2B5EF4-FFF2-40B4-BE49-F238E27FC236}">
              <a16:creationId xmlns:a16="http://schemas.microsoft.com/office/drawing/2014/main" id="{4A6138F3-4BD4-48F7-8CE9-B8CCBE0569E2}"/>
            </a:ext>
          </a:extLst>
        </xdr:cNvPr>
        <xdr:cNvSpPr txBox="1"/>
      </xdr:nvSpPr>
      <xdr:spPr>
        <a:xfrm>
          <a:off x="3530111" y="96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120708</xdr:rowOff>
    </xdr:from>
    <xdr:to>
      <xdr:col>15</xdr:col>
      <xdr:colOff>101600</xdr:colOff>
      <xdr:row>57</xdr:row>
      <xdr:rowOff>50858</xdr:rowOff>
    </xdr:to>
    <xdr:sp macro="" textlink="">
      <xdr:nvSpPr>
        <xdr:cNvPr id="146" name="楕円 145">
          <a:extLst>
            <a:ext uri="{FF2B5EF4-FFF2-40B4-BE49-F238E27FC236}">
              <a16:creationId xmlns:a16="http://schemas.microsoft.com/office/drawing/2014/main" id="{A8DBED8D-5267-48B7-9BFA-17AC586ED4F4}"/>
            </a:ext>
          </a:extLst>
        </xdr:cNvPr>
        <xdr:cNvSpPr/>
      </xdr:nvSpPr>
      <xdr:spPr>
        <a:xfrm>
          <a:off x="2857500" y="97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41985</xdr:rowOff>
    </xdr:from>
    <xdr:ext cx="534377" cy="259045"/>
    <xdr:sp macro="" textlink="">
      <xdr:nvSpPr>
        <xdr:cNvPr id="147" name="テキスト ボックス 146">
          <a:extLst>
            <a:ext uri="{FF2B5EF4-FFF2-40B4-BE49-F238E27FC236}">
              <a16:creationId xmlns:a16="http://schemas.microsoft.com/office/drawing/2014/main" id="{CA74CD30-D0D5-433D-B893-66984B2D64E8}"/>
            </a:ext>
          </a:extLst>
        </xdr:cNvPr>
        <xdr:cNvSpPr txBox="1"/>
      </xdr:nvSpPr>
      <xdr:spPr>
        <a:xfrm>
          <a:off x="2641111" y="98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121100</xdr:rowOff>
    </xdr:from>
    <xdr:to>
      <xdr:col>10</xdr:col>
      <xdr:colOff>165100</xdr:colOff>
      <xdr:row>58</xdr:row>
      <xdr:rowOff>51250</xdr:rowOff>
    </xdr:to>
    <xdr:sp macro="" textlink="">
      <xdr:nvSpPr>
        <xdr:cNvPr id="148" name="楕円 147">
          <a:extLst>
            <a:ext uri="{FF2B5EF4-FFF2-40B4-BE49-F238E27FC236}">
              <a16:creationId xmlns:a16="http://schemas.microsoft.com/office/drawing/2014/main" id="{E11EF5DD-8DC4-454C-A8EA-FBC414486CF6}"/>
            </a:ext>
          </a:extLst>
        </xdr:cNvPr>
        <xdr:cNvSpPr/>
      </xdr:nvSpPr>
      <xdr:spPr>
        <a:xfrm>
          <a:off x="1968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42377</xdr:rowOff>
    </xdr:from>
    <xdr:ext cx="534377" cy="259045"/>
    <xdr:sp macro="" textlink="">
      <xdr:nvSpPr>
        <xdr:cNvPr id="149" name="テキスト ボックス 148">
          <a:extLst>
            <a:ext uri="{FF2B5EF4-FFF2-40B4-BE49-F238E27FC236}">
              <a16:creationId xmlns:a16="http://schemas.microsoft.com/office/drawing/2014/main" id="{C6800E81-DA07-4D05-8923-9ADC40D3D66B}"/>
            </a:ext>
          </a:extLst>
        </xdr:cNvPr>
        <xdr:cNvSpPr txBox="1"/>
      </xdr:nvSpPr>
      <xdr:spPr>
        <a:xfrm>
          <a:off x="1752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11601</xdr:rowOff>
    </xdr:from>
    <xdr:to>
      <xdr:col>6</xdr:col>
      <xdr:colOff>38100</xdr:colOff>
      <xdr:row>58</xdr:row>
      <xdr:rowOff>113201</xdr:rowOff>
    </xdr:to>
    <xdr:sp macro="" textlink="">
      <xdr:nvSpPr>
        <xdr:cNvPr id="150" name="楕円 149">
          <a:extLst>
            <a:ext uri="{FF2B5EF4-FFF2-40B4-BE49-F238E27FC236}">
              <a16:creationId xmlns:a16="http://schemas.microsoft.com/office/drawing/2014/main" id="{14855186-DC61-49A5-8D13-1C99B329FE9C}"/>
            </a:ext>
          </a:extLst>
        </xdr:cNvPr>
        <xdr:cNvSpPr/>
      </xdr:nvSpPr>
      <xdr:spPr>
        <a:xfrm>
          <a:off x="1079500" y="99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104328</xdr:rowOff>
    </xdr:from>
    <xdr:ext cx="534377" cy="259045"/>
    <xdr:sp macro="" textlink="">
      <xdr:nvSpPr>
        <xdr:cNvPr id="151" name="テキスト ボックス 150">
          <a:extLst>
            <a:ext uri="{FF2B5EF4-FFF2-40B4-BE49-F238E27FC236}">
              <a16:creationId xmlns:a16="http://schemas.microsoft.com/office/drawing/2014/main" id="{9E31A043-6228-41F8-B4B4-5855E4C110C7}"/>
            </a:ext>
          </a:extLst>
        </xdr:cNvPr>
        <xdr:cNvSpPr txBox="1"/>
      </xdr:nvSpPr>
      <xdr:spPr>
        <a:xfrm>
          <a:off x="863111" y="100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ECDBBEAF-DB30-44C9-875A-5346CBEA66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BE1AD9AB-BA68-4261-BEA4-7D544658353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87CAB75-59C7-4382-BA8B-37528CB1EBE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977B35EB-CA2B-4E97-93C8-ED63642A632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C8BD9DA9-4D7A-47FF-B85D-5894A524E46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D5C95469-6DE0-4375-B563-A9BACA0A47D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61EC3DC8-F95B-435A-A815-0B124A90046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E3AD10E4-8094-4612-B376-D63B96FEE9C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F4D0B47F-06DF-4407-90F9-DCCEC75DB05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C837F6C6-A7F5-460C-A35D-17E492B20F6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EB5A7E3E-8F23-40D2-B6D1-2346BD36CBEA}"/>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FC167AF2-ED8C-45AA-9D74-24EDD3B098CD}"/>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77D1D27-1F19-4BB9-989D-5F530A594D6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E6D7A93C-C936-48AD-8694-7EB8D7D951C8}"/>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95198603-0811-41DE-B610-3194A2C505C7}"/>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D0E3A973-86DF-4B3C-89D2-93B5C0A10A5A}"/>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A854FD0-5445-45DD-B175-9E862B6BC3B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5ED052FF-ADDE-4E42-8318-1AABB6E53493}"/>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F8E5044A-795C-4636-B420-6DF21BC6BAB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B9AF6863-8C7C-4558-B844-962B5A5B8CDE}"/>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589A0E99-15A0-482B-948A-C45365D84E76}"/>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4B2832AD-1E7D-4329-B4EC-D7B3D7E529AF}"/>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9844BB78-B1AC-4C81-B59F-75CBD7A8F764}"/>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96DCB776-743F-4AFD-B1EB-10BF5A17B573}"/>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72206</xdr:rowOff>
    </xdr:from>
    <xdr:to>
      <xdr:col>24</xdr:col>
      <xdr:colOff>63500</xdr:colOff>
      <xdr:row>76</xdr:row>
      <xdr:rowOff>102267</xdr:rowOff>
    </xdr:to>
    <xdr:cxnSp macro="">
      <xdr:nvCxnSpPr>
        <xdr:cNvPr id="176" name="直線コネクタ 175">
          <a:extLst>
            <a:ext uri="{FF2B5EF4-FFF2-40B4-BE49-F238E27FC236}">
              <a16:creationId xmlns:a16="http://schemas.microsoft.com/office/drawing/2014/main" id="{CBDFCDB4-20F6-46C2-A1A7-711EB728E372}"/>
            </a:ext>
          </a:extLst>
        </xdr:cNvPr>
        <xdr:cNvCxnSpPr/>
      </xdr:nvCxnSpPr>
      <xdr:spPr>
        <a:xfrm flipV="1">
          <a:off x="3797300" y="1310240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a:extLst>
            <a:ext uri="{FF2B5EF4-FFF2-40B4-BE49-F238E27FC236}">
              <a16:creationId xmlns:a16="http://schemas.microsoft.com/office/drawing/2014/main" id="{F242A8BF-389F-45BA-9FF5-C7D943DBDF9A}"/>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62B34598-89C4-4C19-8235-AFABEF1AC072}"/>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102267</xdr:rowOff>
    </xdr:from>
    <xdr:to>
      <xdr:col>19</xdr:col>
      <xdr:colOff>177800</xdr:colOff>
      <xdr:row>76</xdr:row>
      <xdr:rowOff>124155</xdr:rowOff>
    </xdr:to>
    <xdr:cxnSp macro="">
      <xdr:nvCxnSpPr>
        <xdr:cNvPr id="179" name="直線コネクタ 178">
          <a:extLst>
            <a:ext uri="{FF2B5EF4-FFF2-40B4-BE49-F238E27FC236}">
              <a16:creationId xmlns:a16="http://schemas.microsoft.com/office/drawing/2014/main" id="{B8D0B9CB-D128-4AB8-97BA-22EA39B9E8A5}"/>
            </a:ext>
          </a:extLst>
        </xdr:cNvPr>
        <xdr:cNvCxnSpPr/>
      </xdr:nvCxnSpPr>
      <xdr:spPr>
        <a:xfrm flipV="1">
          <a:off x="2908300" y="13132467"/>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A15DC4C1-342E-40CD-8312-7D5F9A0CFD25}"/>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D4E10EC4-B57A-48D1-910A-CFE31E3DF8A7}"/>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124155</xdr:rowOff>
    </xdr:from>
    <xdr:to>
      <xdr:col>15</xdr:col>
      <xdr:colOff>50800</xdr:colOff>
      <xdr:row>76</xdr:row>
      <xdr:rowOff>148616</xdr:rowOff>
    </xdr:to>
    <xdr:cxnSp macro="">
      <xdr:nvCxnSpPr>
        <xdr:cNvPr id="182" name="直線コネクタ 181">
          <a:extLst>
            <a:ext uri="{FF2B5EF4-FFF2-40B4-BE49-F238E27FC236}">
              <a16:creationId xmlns:a16="http://schemas.microsoft.com/office/drawing/2014/main" id="{94FDD84A-6371-41BF-B5B3-069F64F84CCB}"/>
            </a:ext>
          </a:extLst>
        </xdr:cNvPr>
        <xdr:cNvCxnSpPr/>
      </xdr:nvCxnSpPr>
      <xdr:spPr>
        <a:xfrm flipV="1">
          <a:off x="2019300" y="13154355"/>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746C2D18-0A9B-4A12-BDC8-869C46300702}"/>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a:extLst>
            <a:ext uri="{FF2B5EF4-FFF2-40B4-BE49-F238E27FC236}">
              <a16:creationId xmlns:a16="http://schemas.microsoft.com/office/drawing/2014/main" id="{FAFD28C2-52C2-4B21-A839-69B668DED902}"/>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148616</xdr:rowOff>
    </xdr:from>
    <xdr:to>
      <xdr:col>10</xdr:col>
      <xdr:colOff>114300</xdr:colOff>
      <xdr:row>77</xdr:row>
      <xdr:rowOff>16771</xdr:rowOff>
    </xdr:to>
    <xdr:cxnSp macro="">
      <xdr:nvCxnSpPr>
        <xdr:cNvPr id="185" name="直線コネクタ 184">
          <a:extLst>
            <a:ext uri="{FF2B5EF4-FFF2-40B4-BE49-F238E27FC236}">
              <a16:creationId xmlns:a16="http://schemas.microsoft.com/office/drawing/2014/main" id="{387E4125-F483-45AC-B5C1-52C158942449}"/>
            </a:ext>
          </a:extLst>
        </xdr:cNvPr>
        <xdr:cNvCxnSpPr/>
      </xdr:nvCxnSpPr>
      <xdr:spPr>
        <a:xfrm flipV="1">
          <a:off x="1130300" y="13178816"/>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570B1E98-2D24-4D57-8349-E97357C0FCE1}"/>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a:extLst>
            <a:ext uri="{FF2B5EF4-FFF2-40B4-BE49-F238E27FC236}">
              <a16:creationId xmlns:a16="http://schemas.microsoft.com/office/drawing/2014/main" id="{716AF39A-6CCD-49DE-B97F-149C29193927}"/>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8BD0AEBA-DB81-4851-9BAF-F90709E5F3EA}"/>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a:extLst>
            <a:ext uri="{FF2B5EF4-FFF2-40B4-BE49-F238E27FC236}">
              <a16:creationId xmlns:a16="http://schemas.microsoft.com/office/drawing/2014/main" id="{6DFD2F74-3A7E-45A0-8B3F-EB3B800469F1}"/>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0DDAC3D-B99F-4A76-BF7B-94E9CF5255A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563A20A-1903-4563-9828-320CEA89AAF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F265E5F-F053-4E5A-B912-CE5418713BE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C2C8F23-E2CF-4D74-96E9-F08B990948B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70C175B-B754-49B4-A3C2-A0E9B1942A0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21406</xdr:rowOff>
    </xdr:from>
    <xdr:to>
      <xdr:col>24</xdr:col>
      <xdr:colOff>114300</xdr:colOff>
      <xdr:row>76</xdr:row>
      <xdr:rowOff>123006</xdr:rowOff>
    </xdr:to>
    <xdr:sp macro="" textlink="">
      <xdr:nvSpPr>
        <xdr:cNvPr id="195" name="楕円 194">
          <a:extLst>
            <a:ext uri="{FF2B5EF4-FFF2-40B4-BE49-F238E27FC236}">
              <a16:creationId xmlns:a16="http://schemas.microsoft.com/office/drawing/2014/main" id="{411FC091-B3D6-4ABD-B88C-0DB8CBCB076A}"/>
            </a:ext>
          </a:extLst>
        </xdr:cNvPr>
        <xdr:cNvSpPr/>
      </xdr:nvSpPr>
      <xdr:spPr>
        <a:xfrm>
          <a:off x="4584700" y="13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44283</xdr:rowOff>
    </xdr:from>
    <xdr:ext cx="469744" cy="259045"/>
    <xdr:sp macro="" textlink="">
      <xdr:nvSpPr>
        <xdr:cNvPr id="196" name="維持補修費該当値テキスト">
          <a:extLst>
            <a:ext uri="{FF2B5EF4-FFF2-40B4-BE49-F238E27FC236}">
              <a16:creationId xmlns:a16="http://schemas.microsoft.com/office/drawing/2014/main" id="{53E8CA60-E75B-4BFD-971C-76528FD3A411}"/>
            </a:ext>
          </a:extLst>
        </xdr:cNvPr>
        <xdr:cNvSpPr txBox="1"/>
      </xdr:nvSpPr>
      <xdr:spPr>
        <a:xfrm>
          <a:off x="4686300" y="1290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51467</xdr:rowOff>
    </xdr:from>
    <xdr:to>
      <xdr:col>20</xdr:col>
      <xdr:colOff>38100</xdr:colOff>
      <xdr:row>76</xdr:row>
      <xdr:rowOff>153067</xdr:rowOff>
    </xdr:to>
    <xdr:sp macro="" textlink="">
      <xdr:nvSpPr>
        <xdr:cNvPr id="197" name="楕円 196">
          <a:extLst>
            <a:ext uri="{FF2B5EF4-FFF2-40B4-BE49-F238E27FC236}">
              <a16:creationId xmlns:a16="http://schemas.microsoft.com/office/drawing/2014/main" id="{4923BA31-8CF2-4D89-99B1-F8B8F3AE2ED7}"/>
            </a:ext>
          </a:extLst>
        </xdr:cNvPr>
        <xdr:cNvSpPr/>
      </xdr:nvSpPr>
      <xdr:spPr>
        <a:xfrm>
          <a:off x="3746500" y="13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144194</xdr:rowOff>
    </xdr:from>
    <xdr:ext cx="469744" cy="259045"/>
    <xdr:sp macro="" textlink="">
      <xdr:nvSpPr>
        <xdr:cNvPr id="198" name="テキスト ボックス 197">
          <a:extLst>
            <a:ext uri="{FF2B5EF4-FFF2-40B4-BE49-F238E27FC236}">
              <a16:creationId xmlns:a16="http://schemas.microsoft.com/office/drawing/2014/main" id="{1E33EA31-B913-4292-9E2E-A21725CB3B08}"/>
            </a:ext>
          </a:extLst>
        </xdr:cNvPr>
        <xdr:cNvSpPr txBox="1"/>
      </xdr:nvSpPr>
      <xdr:spPr>
        <a:xfrm>
          <a:off x="3562428" y="131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73355</xdr:rowOff>
    </xdr:from>
    <xdr:to>
      <xdr:col>15</xdr:col>
      <xdr:colOff>101600</xdr:colOff>
      <xdr:row>77</xdr:row>
      <xdr:rowOff>3505</xdr:rowOff>
    </xdr:to>
    <xdr:sp macro="" textlink="">
      <xdr:nvSpPr>
        <xdr:cNvPr id="199" name="楕円 198">
          <a:extLst>
            <a:ext uri="{FF2B5EF4-FFF2-40B4-BE49-F238E27FC236}">
              <a16:creationId xmlns:a16="http://schemas.microsoft.com/office/drawing/2014/main" id="{CB62C6ED-DE90-45FC-91BC-C66D6411A914}"/>
            </a:ext>
          </a:extLst>
        </xdr:cNvPr>
        <xdr:cNvSpPr/>
      </xdr:nvSpPr>
      <xdr:spPr>
        <a:xfrm>
          <a:off x="2857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166082</xdr:rowOff>
    </xdr:from>
    <xdr:ext cx="469744" cy="259045"/>
    <xdr:sp macro="" textlink="">
      <xdr:nvSpPr>
        <xdr:cNvPr id="200" name="テキスト ボックス 199">
          <a:extLst>
            <a:ext uri="{FF2B5EF4-FFF2-40B4-BE49-F238E27FC236}">
              <a16:creationId xmlns:a16="http://schemas.microsoft.com/office/drawing/2014/main" id="{688EEF97-F22D-471F-A0E6-995A63C330A7}"/>
            </a:ext>
          </a:extLst>
        </xdr:cNvPr>
        <xdr:cNvSpPr txBox="1"/>
      </xdr:nvSpPr>
      <xdr:spPr>
        <a:xfrm>
          <a:off x="2673428" y="131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97816</xdr:rowOff>
    </xdr:from>
    <xdr:to>
      <xdr:col>10</xdr:col>
      <xdr:colOff>165100</xdr:colOff>
      <xdr:row>77</xdr:row>
      <xdr:rowOff>27966</xdr:rowOff>
    </xdr:to>
    <xdr:sp macro="" textlink="">
      <xdr:nvSpPr>
        <xdr:cNvPr id="201" name="楕円 200">
          <a:extLst>
            <a:ext uri="{FF2B5EF4-FFF2-40B4-BE49-F238E27FC236}">
              <a16:creationId xmlns:a16="http://schemas.microsoft.com/office/drawing/2014/main" id="{F5ACFEC7-BB06-417D-AE9B-E9C7C3937117}"/>
            </a:ext>
          </a:extLst>
        </xdr:cNvPr>
        <xdr:cNvSpPr/>
      </xdr:nvSpPr>
      <xdr:spPr>
        <a:xfrm>
          <a:off x="19685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19093</xdr:rowOff>
    </xdr:from>
    <xdr:ext cx="469744" cy="259045"/>
    <xdr:sp macro="" textlink="">
      <xdr:nvSpPr>
        <xdr:cNvPr id="202" name="テキスト ボックス 201">
          <a:extLst>
            <a:ext uri="{FF2B5EF4-FFF2-40B4-BE49-F238E27FC236}">
              <a16:creationId xmlns:a16="http://schemas.microsoft.com/office/drawing/2014/main" id="{7336A217-04F7-43E7-A74A-15008CC59126}"/>
            </a:ext>
          </a:extLst>
        </xdr:cNvPr>
        <xdr:cNvSpPr txBox="1"/>
      </xdr:nvSpPr>
      <xdr:spPr>
        <a:xfrm>
          <a:off x="1784428" y="132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137421</xdr:rowOff>
    </xdr:from>
    <xdr:to>
      <xdr:col>6</xdr:col>
      <xdr:colOff>38100</xdr:colOff>
      <xdr:row>77</xdr:row>
      <xdr:rowOff>67571</xdr:rowOff>
    </xdr:to>
    <xdr:sp macro="" textlink="">
      <xdr:nvSpPr>
        <xdr:cNvPr id="203" name="楕円 202">
          <a:extLst>
            <a:ext uri="{FF2B5EF4-FFF2-40B4-BE49-F238E27FC236}">
              <a16:creationId xmlns:a16="http://schemas.microsoft.com/office/drawing/2014/main" id="{301D145D-3EA1-43DD-9E51-5FFE1B497AD8}"/>
            </a:ext>
          </a:extLst>
        </xdr:cNvPr>
        <xdr:cNvSpPr/>
      </xdr:nvSpPr>
      <xdr:spPr>
        <a:xfrm>
          <a:off x="1079500" y="131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58698</xdr:rowOff>
    </xdr:from>
    <xdr:ext cx="469744" cy="259045"/>
    <xdr:sp macro="" textlink="">
      <xdr:nvSpPr>
        <xdr:cNvPr id="204" name="テキスト ボックス 203">
          <a:extLst>
            <a:ext uri="{FF2B5EF4-FFF2-40B4-BE49-F238E27FC236}">
              <a16:creationId xmlns:a16="http://schemas.microsoft.com/office/drawing/2014/main" id="{2AA7616A-3565-4D0F-A5E6-E4C083993FB3}"/>
            </a:ext>
          </a:extLst>
        </xdr:cNvPr>
        <xdr:cNvSpPr txBox="1"/>
      </xdr:nvSpPr>
      <xdr:spPr>
        <a:xfrm>
          <a:off x="895428" y="132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4F67D20-CCB1-483D-BDD9-D4E91EFF4E0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71173F34-516C-4680-824D-E01DA6E525B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F18E21F-E99B-4328-B7A1-7E95B9FF6FF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28389D24-A1E9-4854-8882-F94B1D1737B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ABFE3D7-F7A5-401F-B1F2-891439D5A1F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D6A7DEB7-B9BD-4556-AF41-385FEA1AD56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ABF5BB3-550B-4DEB-BAB5-471319D4F2B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9EBFA8FB-7579-4731-8A36-C72B101722F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4595E6E1-9C99-4235-9DFF-75BD04DB59E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6FC52DC-DDF2-489C-A9FE-3BBB042F4D6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E5D7C111-5FF4-46B4-A59A-B30A823EA9B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D065B1F9-7232-4A9F-A49C-DF65E6505567}"/>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63F7D246-435F-4530-B36D-863ED1F990EC}"/>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5FF32942-C1FA-4E2D-94BE-5CF7D899FDD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EB8BF23E-7A70-4DF6-AC71-064304EA8D93}"/>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C6F92157-912F-4CFB-B6CF-604BC3A51EF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FDF3CBDA-592D-4ED2-A04B-715E6D6E1DFA}"/>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47C5760-B9E7-4720-BBB7-721048E9107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D38D8F78-4161-4345-9FDB-C255D9A973E6}"/>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CA4731A-4C9C-4E72-814E-ED049ECC44B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33508631-9EC1-48D2-ABCB-3757FC616C4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D79FCCF2-8C4D-4923-8E6C-423AC3233E8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BCC2721A-5BE8-4525-9063-12635CCA436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813EB9D7-F89B-4E10-ADFF-95CDB8D7095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20A00C56-B9B1-48C3-90CD-9410351D076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A48A28DD-55F8-4ED1-855D-3D61F41B493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EE45AC31-5DEE-49B2-BE1B-D85462ACBA0C}"/>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304E99A-70B3-4C47-84B5-27A6E2EF2BDB}"/>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7606564C-14E0-49B4-BB12-AACDCEA9FF39}"/>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68EA80-CE06-43E6-BD9A-8931E6D789CF}"/>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4AFCA9F3-FE8D-4779-8F72-4575535CB891}"/>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112421</xdr:rowOff>
    </xdr:from>
    <xdr:to>
      <xdr:col>24</xdr:col>
      <xdr:colOff>63500</xdr:colOff>
      <xdr:row>97</xdr:row>
      <xdr:rowOff>54170</xdr:rowOff>
    </xdr:to>
    <xdr:cxnSp macro="">
      <xdr:nvCxnSpPr>
        <xdr:cNvPr id="236" name="直線コネクタ 235">
          <a:extLst>
            <a:ext uri="{FF2B5EF4-FFF2-40B4-BE49-F238E27FC236}">
              <a16:creationId xmlns:a16="http://schemas.microsoft.com/office/drawing/2014/main" id="{7917A9C6-EC37-480B-977A-412DCA152C8C}"/>
            </a:ext>
          </a:extLst>
        </xdr:cNvPr>
        <xdr:cNvCxnSpPr/>
      </xdr:nvCxnSpPr>
      <xdr:spPr>
        <a:xfrm>
          <a:off x="3797300" y="16571621"/>
          <a:ext cx="838200" cy="1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a:extLst>
            <a:ext uri="{FF2B5EF4-FFF2-40B4-BE49-F238E27FC236}">
              <a16:creationId xmlns:a16="http://schemas.microsoft.com/office/drawing/2014/main" id="{7E72EA39-33D6-4185-BEBE-05EBA243F3BC}"/>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8C12F263-7EFF-4E7C-A258-56E4BB9B6E57}"/>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112421</xdr:rowOff>
    </xdr:from>
    <xdr:to>
      <xdr:col>19</xdr:col>
      <xdr:colOff>177800</xdr:colOff>
      <xdr:row>98</xdr:row>
      <xdr:rowOff>44559</xdr:rowOff>
    </xdr:to>
    <xdr:cxnSp macro="">
      <xdr:nvCxnSpPr>
        <xdr:cNvPr id="239" name="直線コネクタ 238">
          <a:extLst>
            <a:ext uri="{FF2B5EF4-FFF2-40B4-BE49-F238E27FC236}">
              <a16:creationId xmlns:a16="http://schemas.microsoft.com/office/drawing/2014/main" id="{188D29F8-8497-4902-B589-34C50DDC899B}"/>
            </a:ext>
          </a:extLst>
        </xdr:cNvPr>
        <xdr:cNvCxnSpPr/>
      </xdr:nvCxnSpPr>
      <xdr:spPr>
        <a:xfrm flipV="1">
          <a:off x="2908300" y="16571621"/>
          <a:ext cx="889000" cy="2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3C01BD2A-2009-4DCA-8051-2EB0F154C67F}"/>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a:extLst>
            <a:ext uri="{FF2B5EF4-FFF2-40B4-BE49-F238E27FC236}">
              <a16:creationId xmlns:a16="http://schemas.microsoft.com/office/drawing/2014/main" id="{C481A275-F6B7-40B7-A3C4-B8F7F64F0C64}"/>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44559</xdr:rowOff>
    </xdr:from>
    <xdr:to>
      <xdr:col>15</xdr:col>
      <xdr:colOff>50800</xdr:colOff>
      <xdr:row>98</xdr:row>
      <xdr:rowOff>111713</xdr:rowOff>
    </xdr:to>
    <xdr:cxnSp macro="">
      <xdr:nvCxnSpPr>
        <xdr:cNvPr id="242" name="直線コネクタ 241">
          <a:extLst>
            <a:ext uri="{FF2B5EF4-FFF2-40B4-BE49-F238E27FC236}">
              <a16:creationId xmlns:a16="http://schemas.microsoft.com/office/drawing/2014/main" id="{381D30AA-DD24-479C-9A68-69F3273FD12A}"/>
            </a:ext>
          </a:extLst>
        </xdr:cNvPr>
        <xdr:cNvCxnSpPr/>
      </xdr:nvCxnSpPr>
      <xdr:spPr>
        <a:xfrm flipV="1">
          <a:off x="2019300" y="16846659"/>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642DB2A4-6CA5-488A-9AFF-BA53B87A81AD}"/>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a:extLst>
            <a:ext uri="{FF2B5EF4-FFF2-40B4-BE49-F238E27FC236}">
              <a16:creationId xmlns:a16="http://schemas.microsoft.com/office/drawing/2014/main" id="{27D2B1F3-FAB9-42DC-90DD-A580F72F6CEE}"/>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111713</xdr:rowOff>
    </xdr:from>
    <xdr:to>
      <xdr:col>10</xdr:col>
      <xdr:colOff>114300</xdr:colOff>
      <xdr:row>98</xdr:row>
      <xdr:rowOff>155006</xdr:rowOff>
    </xdr:to>
    <xdr:cxnSp macro="">
      <xdr:nvCxnSpPr>
        <xdr:cNvPr id="245" name="直線コネクタ 244">
          <a:extLst>
            <a:ext uri="{FF2B5EF4-FFF2-40B4-BE49-F238E27FC236}">
              <a16:creationId xmlns:a16="http://schemas.microsoft.com/office/drawing/2014/main" id="{9E867625-9001-43FE-8E07-AF01AF528257}"/>
            </a:ext>
          </a:extLst>
        </xdr:cNvPr>
        <xdr:cNvCxnSpPr/>
      </xdr:nvCxnSpPr>
      <xdr:spPr>
        <a:xfrm flipV="1">
          <a:off x="1130300" y="16913813"/>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18000E92-179D-4F2D-961F-9E04DDA29F96}"/>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a:extLst>
            <a:ext uri="{FF2B5EF4-FFF2-40B4-BE49-F238E27FC236}">
              <a16:creationId xmlns:a16="http://schemas.microsoft.com/office/drawing/2014/main" id="{7C0D83B1-8A79-441B-A35C-6763B264B98B}"/>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B4FB0B02-9116-47B4-B45E-7991E2AA3155}"/>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a:extLst>
            <a:ext uri="{FF2B5EF4-FFF2-40B4-BE49-F238E27FC236}">
              <a16:creationId xmlns:a16="http://schemas.microsoft.com/office/drawing/2014/main" id="{94239792-44B4-40E5-8E07-030654ADDF24}"/>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E299CC7-DC7D-4789-947C-1B9361F0BC8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BEA21BD-B371-48F9-8113-557B9206FFF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3D5B0C9-E01C-4063-9743-9C31FFE2F75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D6DB5C5-9FC2-4028-A560-C19545BE0D4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2FF0D66-9433-4EE2-BC6B-600A023E18C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3370</xdr:rowOff>
    </xdr:from>
    <xdr:to>
      <xdr:col>24</xdr:col>
      <xdr:colOff>114300</xdr:colOff>
      <xdr:row>97</xdr:row>
      <xdr:rowOff>104970</xdr:rowOff>
    </xdr:to>
    <xdr:sp macro="" textlink="">
      <xdr:nvSpPr>
        <xdr:cNvPr id="255" name="楕円 254">
          <a:extLst>
            <a:ext uri="{FF2B5EF4-FFF2-40B4-BE49-F238E27FC236}">
              <a16:creationId xmlns:a16="http://schemas.microsoft.com/office/drawing/2014/main" id="{9B7C3A97-B9C4-494D-A099-383A7F06F624}"/>
            </a:ext>
          </a:extLst>
        </xdr:cNvPr>
        <xdr:cNvSpPr/>
      </xdr:nvSpPr>
      <xdr:spPr>
        <a:xfrm>
          <a:off x="4584700" y="166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153247</xdr:rowOff>
    </xdr:from>
    <xdr:ext cx="599010" cy="259045"/>
    <xdr:sp macro="" textlink="">
      <xdr:nvSpPr>
        <xdr:cNvPr id="256" name="扶助費該当値テキスト">
          <a:extLst>
            <a:ext uri="{FF2B5EF4-FFF2-40B4-BE49-F238E27FC236}">
              <a16:creationId xmlns:a16="http://schemas.microsoft.com/office/drawing/2014/main" id="{01C4BF56-9A8F-4902-AB69-F0C4740696D4}"/>
            </a:ext>
          </a:extLst>
        </xdr:cNvPr>
        <xdr:cNvSpPr txBox="1"/>
      </xdr:nvSpPr>
      <xdr:spPr>
        <a:xfrm>
          <a:off x="4686300" y="1661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61621</xdr:rowOff>
    </xdr:from>
    <xdr:to>
      <xdr:col>20</xdr:col>
      <xdr:colOff>38100</xdr:colOff>
      <xdr:row>96</xdr:row>
      <xdr:rowOff>163221</xdr:rowOff>
    </xdr:to>
    <xdr:sp macro="" textlink="">
      <xdr:nvSpPr>
        <xdr:cNvPr id="257" name="楕円 256">
          <a:extLst>
            <a:ext uri="{FF2B5EF4-FFF2-40B4-BE49-F238E27FC236}">
              <a16:creationId xmlns:a16="http://schemas.microsoft.com/office/drawing/2014/main" id="{931A7538-ED4D-448E-87FE-8DE3955FE217}"/>
            </a:ext>
          </a:extLst>
        </xdr:cNvPr>
        <xdr:cNvSpPr/>
      </xdr:nvSpPr>
      <xdr:spPr>
        <a:xfrm>
          <a:off x="3746500" y="165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154348</xdr:rowOff>
    </xdr:from>
    <xdr:ext cx="599010" cy="259045"/>
    <xdr:sp macro="" textlink="">
      <xdr:nvSpPr>
        <xdr:cNvPr id="258" name="テキスト ボックス 257">
          <a:extLst>
            <a:ext uri="{FF2B5EF4-FFF2-40B4-BE49-F238E27FC236}">
              <a16:creationId xmlns:a16="http://schemas.microsoft.com/office/drawing/2014/main" id="{E809276A-9CCF-4C54-9EC0-51F97ECDA211}"/>
            </a:ext>
          </a:extLst>
        </xdr:cNvPr>
        <xdr:cNvSpPr txBox="1"/>
      </xdr:nvSpPr>
      <xdr:spPr>
        <a:xfrm>
          <a:off x="3497795" y="1661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165209</xdr:rowOff>
    </xdr:from>
    <xdr:to>
      <xdr:col>15</xdr:col>
      <xdr:colOff>101600</xdr:colOff>
      <xdr:row>98</xdr:row>
      <xdr:rowOff>95359</xdr:rowOff>
    </xdr:to>
    <xdr:sp macro="" textlink="">
      <xdr:nvSpPr>
        <xdr:cNvPr id="259" name="楕円 258">
          <a:extLst>
            <a:ext uri="{FF2B5EF4-FFF2-40B4-BE49-F238E27FC236}">
              <a16:creationId xmlns:a16="http://schemas.microsoft.com/office/drawing/2014/main" id="{B0625E38-49B6-4BF2-9362-77F453FC71F9}"/>
            </a:ext>
          </a:extLst>
        </xdr:cNvPr>
        <xdr:cNvSpPr/>
      </xdr:nvSpPr>
      <xdr:spPr>
        <a:xfrm>
          <a:off x="2857500" y="167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86486</xdr:rowOff>
    </xdr:from>
    <xdr:ext cx="599010" cy="259045"/>
    <xdr:sp macro="" textlink="">
      <xdr:nvSpPr>
        <xdr:cNvPr id="260" name="テキスト ボックス 259">
          <a:extLst>
            <a:ext uri="{FF2B5EF4-FFF2-40B4-BE49-F238E27FC236}">
              <a16:creationId xmlns:a16="http://schemas.microsoft.com/office/drawing/2014/main" id="{5F5140FF-4B8D-4CCF-B13E-495EA8928A7A}"/>
            </a:ext>
          </a:extLst>
        </xdr:cNvPr>
        <xdr:cNvSpPr txBox="1"/>
      </xdr:nvSpPr>
      <xdr:spPr>
        <a:xfrm>
          <a:off x="2608795" y="1688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60913</xdr:rowOff>
    </xdr:from>
    <xdr:to>
      <xdr:col>10</xdr:col>
      <xdr:colOff>165100</xdr:colOff>
      <xdr:row>98</xdr:row>
      <xdr:rowOff>162513</xdr:rowOff>
    </xdr:to>
    <xdr:sp macro="" textlink="">
      <xdr:nvSpPr>
        <xdr:cNvPr id="261" name="楕円 260">
          <a:extLst>
            <a:ext uri="{FF2B5EF4-FFF2-40B4-BE49-F238E27FC236}">
              <a16:creationId xmlns:a16="http://schemas.microsoft.com/office/drawing/2014/main" id="{E0397F97-A026-42E1-B46C-E2D17DCC02AE}"/>
            </a:ext>
          </a:extLst>
        </xdr:cNvPr>
        <xdr:cNvSpPr/>
      </xdr:nvSpPr>
      <xdr:spPr>
        <a:xfrm>
          <a:off x="1968500" y="168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153640</xdr:rowOff>
    </xdr:from>
    <xdr:ext cx="599010" cy="259045"/>
    <xdr:sp macro="" textlink="">
      <xdr:nvSpPr>
        <xdr:cNvPr id="262" name="テキスト ボックス 261">
          <a:extLst>
            <a:ext uri="{FF2B5EF4-FFF2-40B4-BE49-F238E27FC236}">
              <a16:creationId xmlns:a16="http://schemas.microsoft.com/office/drawing/2014/main" id="{9B26417C-B39D-48D0-AF39-DC1930215D68}"/>
            </a:ext>
          </a:extLst>
        </xdr:cNvPr>
        <xdr:cNvSpPr txBox="1"/>
      </xdr:nvSpPr>
      <xdr:spPr>
        <a:xfrm>
          <a:off x="1719795" y="1695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104206</xdr:rowOff>
    </xdr:from>
    <xdr:to>
      <xdr:col>6</xdr:col>
      <xdr:colOff>38100</xdr:colOff>
      <xdr:row>99</xdr:row>
      <xdr:rowOff>34356</xdr:rowOff>
    </xdr:to>
    <xdr:sp macro="" textlink="">
      <xdr:nvSpPr>
        <xdr:cNvPr id="263" name="楕円 262">
          <a:extLst>
            <a:ext uri="{FF2B5EF4-FFF2-40B4-BE49-F238E27FC236}">
              <a16:creationId xmlns:a16="http://schemas.microsoft.com/office/drawing/2014/main" id="{E634988E-A313-426F-8FB3-B60CC81CA8F4}"/>
            </a:ext>
          </a:extLst>
        </xdr:cNvPr>
        <xdr:cNvSpPr/>
      </xdr:nvSpPr>
      <xdr:spPr>
        <a:xfrm>
          <a:off x="1079500" y="169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25483</xdr:rowOff>
    </xdr:from>
    <xdr:ext cx="599010" cy="259045"/>
    <xdr:sp macro="" textlink="">
      <xdr:nvSpPr>
        <xdr:cNvPr id="264" name="テキスト ボックス 263">
          <a:extLst>
            <a:ext uri="{FF2B5EF4-FFF2-40B4-BE49-F238E27FC236}">
              <a16:creationId xmlns:a16="http://schemas.microsoft.com/office/drawing/2014/main" id="{ACAF44C2-BDF0-4E33-A525-C65081FEAF69}"/>
            </a:ext>
          </a:extLst>
        </xdr:cNvPr>
        <xdr:cNvSpPr txBox="1"/>
      </xdr:nvSpPr>
      <xdr:spPr>
        <a:xfrm>
          <a:off x="830795" y="1699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A445062C-E3A2-4ABD-8059-F03D96353F7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59055757-8B98-4B75-840F-2FDB264A2C8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1C7AE4EF-DEAC-4FE6-AE01-FED0DAB3C16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379C531D-4DCD-4C63-8C0E-A03C3AFF7BD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29F571A2-29E3-45D3-8B43-CFF08B1ADB9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1343A159-017A-4426-B95E-B833E2C0068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DEEF915-076E-465F-BA3B-C950916E798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D3F54C55-4A15-4AFC-899D-1F719A593CB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F51F5D5E-B81D-4C98-831A-D96CC1F1942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6958BCC-A133-4D42-B61D-2CD1527F92D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62FE4722-A799-4DB9-8B82-5FE28F66A3A1}"/>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A3316B2C-4026-41E0-9F1B-594143CF357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2C766760-1E1F-4144-B0D2-5FEA46695631}"/>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8ABA1C4A-12BB-460D-B251-AD608125495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E8523EF2-DC05-4083-B9C1-93892EA12722}"/>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AA3C0C59-59E5-4DFA-8E10-1BB7D378C78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7CB7304A-EC2F-4062-80B1-5311E75DCEE5}"/>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31D7468B-E5EE-4ACD-A43F-2B3E431AD8E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6C1F803C-3293-4DEE-AB16-509330DEA72B}"/>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341123B7-7862-41EE-A6F2-46047DBDA078}"/>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BB367E36-3C62-4A97-8951-AB491F69BA45}"/>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FB93C364-0E02-42AE-9CF2-8AC97EEBE7F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1E64B8A7-E838-490A-A256-29DBE51206C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AB54BCE-B201-4946-8714-CD13D6DCE8D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201CBE92-1E04-4D28-B29D-A614ABD94635}"/>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D2C7C013-5B90-4963-B7CE-717FCD6B501A}"/>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24817BA2-CD2D-49A9-ADAD-79D6276C387F}"/>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4DF013FE-FB94-448F-B691-189848CC6A39}"/>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C25F2A1F-A38F-414D-BC2E-DF5C2FCE4763}"/>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119876</xdr:rowOff>
    </xdr:from>
    <xdr:to>
      <xdr:col>55</xdr:col>
      <xdr:colOff>0</xdr:colOff>
      <xdr:row>39</xdr:row>
      <xdr:rowOff>52819</xdr:rowOff>
    </xdr:to>
    <xdr:cxnSp macro="">
      <xdr:nvCxnSpPr>
        <xdr:cNvPr id="294" name="直線コネクタ 293">
          <a:extLst>
            <a:ext uri="{FF2B5EF4-FFF2-40B4-BE49-F238E27FC236}">
              <a16:creationId xmlns:a16="http://schemas.microsoft.com/office/drawing/2014/main" id="{5FA2792B-C3A2-4E3F-811D-2AF21D49C37A}"/>
            </a:ext>
          </a:extLst>
        </xdr:cNvPr>
        <xdr:cNvCxnSpPr/>
      </xdr:nvCxnSpPr>
      <xdr:spPr>
        <a:xfrm flipV="1">
          <a:off x="9639300" y="6634976"/>
          <a:ext cx="8382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a:extLst>
            <a:ext uri="{FF2B5EF4-FFF2-40B4-BE49-F238E27FC236}">
              <a16:creationId xmlns:a16="http://schemas.microsoft.com/office/drawing/2014/main" id="{B2B6C3ED-ED60-4269-80CC-F12A9FB33743}"/>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F3345CEA-B738-41BB-8476-44FC3C1C6C07}"/>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91503</xdr:rowOff>
    </xdr:from>
    <xdr:to>
      <xdr:col>50</xdr:col>
      <xdr:colOff>114300</xdr:colOff>
      <xdr:row>39</xdr:row>
      <xdr:rowOff>52819</xdr:rowOff>
    </xdr:to>
    <xdr:cxnSp macro="">
      <xdr:nvCxnSpPr>
        <xdr:cNvPr id="297" name="直線コネクタ 296">
          <a:extLst>
            <a:ext uri="{FF2B5EF4-FFF2-40B4-BE49-F238E27FC236}">
              <a16:creationId xmlns:a16="http://schemas.microsoft.com/office/drawing/2014/main" id="{4C3D0A88-6943-425D-B477-F5FD8553DB48}"/>
            </a:ext>
          </a:extLst>
        </xdr:cNvPr>
        <xdr:cNvCxnSpPr/>
      </xdr:nvCxnSpPr>
      <xdr:spPr>
        <a:xfrm>
          <a:off x="8750300" y="5406453"/>
          <a:ext cx="889000" cy="13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9520FB68-ABBB-4AF4-BECA-446F677B9D18}"/>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a:extLst>
            <a:ext uri="{FF2B5EF4-FFF2-40B4-BE49-F238E27FC236}">
              <a16:creationId xmlns:a16="http://schemas.microsoft.com/office/drawing/2014/main" id="{A9B1E783-A8FA-48F2-AA26-E864DA67A9B2}"/>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91503</xdr:rowOff>
    </xdr:from>
    <xdr:to>
      <xdr:col>45</xdr:col>
      <xdr:colOff>177800</xdr:colOff>
      <xdr:row>39</xdr:row>
      <xdr:rowOff>128321</xdr:rowOff>
    </xdr:to>
    <xdr:cxnSp macro="">
      <xdr:nvCxnSpPr>
        <xdr:cNvPr id="300" name="直線コネクタ 299">
          <a:extLst>
            <a:ext uri="{FF2B5EF4-FFF2-40B4-BE49-F238E27FC236}">
              <a16:creationId xmlns:a16="http://schemas.microsoft.com/office/drawing/2014/main" id="{5B21AA0E-597E-49C0-A17B-818FD638CE10}"/>
            </a:ext>
          </a:extLst>
        </xdr:cNvPr>
        <xdr:cNvCxnSpPr/>
      </xdr:nvCxnSpPr>
      <xdr:spPr>
        <a:xfrm flipV="1">
          <a:off x="7861300" y="5406453"/>
          <a:ext cx="889000" cy="140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680D04DE-4233-412A-9D50-D8F7B5124689}"/>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a:extLst>
            <a:ext uri="{FF2B5EF4-FFF2-40B4-BE49-F238E27FC236}">
              <a16:creationId xmlns:a16="http://schemas.microsoft.com/office/drawing/2014/main" id="{CD0D1497-5C02-457E-A0FF-B420B67A27CB}"/>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105880</xdr:rowOff>
    </xdr:from>
    <xdr:to>
      <xdr:col>41</xdr:col>
      <xdr:colOff>50800</xdr:colOff>
      <xdr:row>39</xdr:row>
      <xdr:rowOff>128321</xdr:rowOff>
    </xdr:to>
    <xdr:cxnSp macro="">
      <xdr:nvCxnSpPr>
        <xdr:cNvPr id="303" name="直線コネクタ 302">
          <a:extLst>
            <a:ext uri="{FF2B5EF4-FFF2-40B4-BE49-F238E27FC236}">
              <a16:creationId xmlns:a16="http://schemas.microsoft.com/office/drawing/2014/main" id="{142F8299-2AE7-4E78-BF81-24091916E7D2}"/>
            </a:ext>
          </a:extLst>
        </xdr:cNvPr>
        <xdr:cNvCxnSpPr/>
      </xdr:nvCxnSpPr>
      <xdr:spPr>
        <a:xfrm>
          <a:off x="6972300" y="6792430"/>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BCB5FC88-F147-4A10-ABF5-6D40B9766EB4}"/>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5" name="テキスト ボックス 304">
          <a:extLst>
            <a:ext uri="{FF2B5EF4-FFF2-40B4-BE49-F238E27FC236}">
              <a16:creationId xmlns:a16="http://schemas.microsoft.com/office/drawing/2014/main" id="{D74B752E-609E-4CBB-ACA8-1D7D7F1EC693}"/>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D076101C-9C6D-4C4F-93D4-7503957CA58C}"/>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7" name="テキスト ボックス 306">
          <a:extLst>
            <a:ext uri="{FF2B5EF4-FFF2-40B4-BE49-F238E27FC236}">
              <a16:creationId xmlns:a16="http://schemas.microsoft.com/office/drawing/2014/main" id="{948EEA6C-7CBE-4D53-8450-24A90ED349BA}"/>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5A47A1C-84F6-4E1E-97F2-07808EC3334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D719472-B4E9-42CC-BA7E-8B7EB836271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1CD9C8E-E27B-47D2-9B88-E9D4C518A65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3D7468B-C481-47B0-981D-C20267223F7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D7170373-4DAB-4EF1-AD92-70C0F6E1146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69076</xdr:rowOff>
    </xdr:from>
    <xdr:to>
      <xdr:col>55</xdr:col>
      <xdr:colOff>50800</xdr:colOff>
      <xdr:row>38</xdr:row>
      <xdr:rowOff>170676</xdr:rowOff>
    </xdr:to>
    <xdr:sp macro="" textlink="">
      <xdr:nvSpPr>
        <xdr:cNvPr id="313" name="楕円 312">
          <a:extLst>
            <a:ext uri="{FF2B5EF4-FFF2-40B4-BE49-F238E27FC236}">
              <a16:creationId xmlns:a16="http://schemas.microsoft.com/office/drawing/2014/main" id="{7A846BD6-9603-452D-A75A-719C0B012A91}"/>
            </a:ext>
          </a:extLst>
        </xdr:cNvPr>
        <xdr:cNvSpPr/>
      </xdr:nvSpPr>
      <xdr:spPr>
        <a:xfrm>
          <a:off x="10426700" y="65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47503</xdr:rowOff>
    </xdr:from>
    <xdr:ext cx="534377" cy="259045"/>
    <xdr:sp macro="" textlink="">
      <xdr:nvSpPr>
        <xdr:cNvPr id="314" name="補助費等該当値テキスト">
          <a:extLst>
            <a:ext uri="{FF2B5EF4-FFF2-40B4-BE49-F238E27FC236}">
              <a16:creationId xmlns:a16="http://schemas.microsoft.com/office/drawing/2014/main" id="{3AF789B4-4C5F-4C85-B5DB-6AAB3E77952A}"/>
            </a:ext>
          </a:extLst>
        </xdr:cNvPr>
        <xdr:cNvSpPr txBox="1"/>
      </xdr:nvSpPr>
      <xdr:spPr>
        <a:xfrm>
          <a:off x="10528300" y="65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2019</xdr:rowOff>
    </xdr:from>
    <xdr:to>
      <xdr:col>50</xdr:col>
      <xdr:colOff>165100</xdr:colOff>
      <xdr:row>39</xdr:row>
      <xdr:rowOff>103619</xdr:rowOff>
    </xdr:to>
    <xdr:sp macro="" textlink="">
      <xdr:nvSpPr>
        <xdr:cNvPr id="315" name="楕円 314">
          <a:extLst>
            <a:ext uri="{FF2B5EF4-FFF2-40B4-BE49-F238E27FC236}">
              <a16:creationId xmlns:a16="http://schemas.microsoft.com/office/drawing/2014/main" id="{289C9587-9BCE-466C-A5CA-29480A1CDEA4}"/>
            </a:ext>
          </a:extLst>
        </xdr:cNvPr>
        <xdr:cNvSpPr/>
      </xdr:nvSpPr>
      <xdr:spPr>
        <a:xfrm>
          <a:off x="9588500" y="66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94746</xdr:rowOff>
    </xdr:from>
    <xdr:ext cx="534377" cy="259045"/>
    <xdr:sp macro="" textlink="">
      <xdr:nvSpPr>
        <xdr:cNvPr id="316" name="テキスト ボックス 315">
          <a:extLst>
            <a:ext uri="{FF2B5EF4-FFF2-40B4-BE49-F238E27FC236}">
              <a16:creationId xmlns:a16="http://schemas.microsoft.com/office/drawing/2014/main" id="{34BF6AFC-0F55-4CE5-9730-087D65DBB50B}"/>
            </a:ext>
          </a:extLst>
        </xdr:cNvPr>
        <xdr:cNvSpPr txBox="1"/>
      </xdr:nvSpPr>
      <xdr:spPr>
        <a:xfrm>
          <a:off x="9372111" y="67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40703</xdr:rowOff>
    </xdr:from>
    <xdr:to>
      <xdr:col>46</xdr:col>
      <xdr:colOff>38100</xdr:colOff>
      <xdr:row>31</xdr:row>
      <xdr:rowOff>142303</xdr:rowOff>
    </xdr:to>
    <xdr:sp macro="" textlink="">
      <xdr:nvSpPr>
        <xdr:cNvPr id="317" name="楕円 316">
          <a:extLst>
            <a:ext uri="{FF2B5EF4-FFF2-40B4-BE49-F238E27FC236}">
              <a16:creationId xmlns:a16="http://schemas.microsoft.com/office/drawing/2014/main" id="{79BF47DE-66C7-4E1E-87B5-0477F6B33073}"/>
            </a:ext>
          </a:extLst>
        </xdr:cNvPr>
        <xdr:cNvSpPr/>
      </xdr:nvSpPr>
      <xdr:spPr>
        <a:xfrm>
          <a:off x="8699500" y="53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133430</xdr:rowOff>
    </xdr:from>
    <xdr:ext cx="599010" cy="259045"/>
    <xdr:sp macro="" textlink="">
      <xdr:nvSpPr>
        <xdr:cNvPr id="318" name="テキスト ボックス 317">
          <a:extLst>
            <a:ext uri="{FF2B5EF4-FFF2-40B4-BE49-F238E27FC236}">
              <a16:creationId xmlns:a16="http://schemas.microsoft.com/office/drawing/2014/main" id="{696DB9B3-07BD-43B8-8914-82A7C1B793C9}"/>
            </a:ext>
          </a:extLst>
        </xdr:cNvPr>
        <xdr:cNvSpPr txBox="1"/>
      </xdr:nvSpPr>
      <xdr:spPr>
        <a:xfrm>
          <a:off x="8450795" y="54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77521</xdr:rowOff>
    </xdr:from>
    <xdr:to>
      <xdr:col>41</xdr:col>
      <xdr:colOff>101600</xdr:colOff>
      <xdr:row>40</xdr:row>
      <xdr:rowOff>7671</xdr:rowOff>
    </xdr:to>
    <xdr:sp macro="" textlink="">
      <xdr:nvSpPr>
        <xdr:cNvPr id="319" name="楕円 318">
          <a:extLst>
            <a:ext uri="{FF2B5EF4-FFF2-40B4-BE49-F238E27FC236}">
              <a16:creationId xmlns:a16="http://schemas.microsoft.com/office/drawing/2014/main" id="{BEA2191B-9A69-48C2-A793-4A18DF5D3DEE}"/>
            </a:ext>
          </a:extLst>
        </xdr:cNvPr>
        <xdr:cNvSpPr/>
      </xdr:nvSpPr>
      <xdr:spPr>
        <a:xfrm>
          <a:off x="7810500" y="67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170248</xdr:rowOff>
    </xdr:from>
    <xdr:ext cx="534377" cy="259045"/>
    <xdr:sp macro="" textlink="">
      <xdr:nvSpPr>
        <xdr:cNvPr id="320" name="テキスト ボックス 319">
          <a:extLst>
            <a:ext uri="{FF2B5EF4-FFF2-40B4-BE49-F238E27FC236}">
              <a16:creationId xmlns:a16="http://schemas.microsoft.com/office/drawing/2014/main" id="{843EA314-F9B1-473A-A10B-B7CDAA5F9151}"/>
            </a:ext>
          </a:extLst>
        </xdr:cNvPr>
        <xdr:cNvSpPr txBox="1"/>
      </xdr:nvSpPr>
      <xdr:spPr>
        <a:xfrm>
          <a:off x="7594111" y="68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55080</xdr:rowOff>
    </xdr:from>
    <xdr:to>
      <xdr:col>36</xdr:col>
      <xdr:colOff>165100</xdr:colOff>
      <xdr:row>39</xdr:row>
      <xdr:rowOff>156680</xdr:rowOff>
    </xdr:to>
    <xdr:sp macro="" textlink="">
      <xdr:nvSpPr>
        <xdr:cNvPr id="321" name="楕円 320">
          <a:extLst>
            <a:ext uri="{FF2B5EF4-FFF2-40B4-BE49-F238E27FC236}">
              <a16:creationId xmlns:a16="http://schemas.microsoft.com/office/drawing/2014/main" id="{E694B58B-B848-4C3A-AC36-62BDAC32A936}"/>
            </a:ext>
          </a:extLst>
        </xdr:cNvPr>
        <xdr:cNvSpPr/>
      </xdr:nvSpPr>
      <xdr:spPr>
        <a:xfrm>
          <a:off x="6921500" y="67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147807</xdr:rowOff>
    </xdr:from>
    <xdr:ext cx="534377" cy="259045"/>
    <xdr:sp macro="" textlink="">
      <xdr:nvSpPr>
        <xdr:cNvPr id="322" name="テキスト ボックス 321">
          <a:extLst>
            <a:ext uri="{FF2B5EF4-FFF2-40B4-BE49-F238E27FC236}">
              <a16:creationId xmlns:a16="http://schemas.microsoft.com/office/drawing/2014/main" id="{4D674857-8F09-4462-92D5-7039CE8E9A84}"/>
            </a:ext>
          </a:extLst>
        </xdr:cNvPr>
        <xdr:cNvSpPr txBox="1"/>
      </xdr:nvSpPr>
      <xdr:spPr>
        <a:xfrm>
          <a:off x="6705111" y="68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5043E263-D33E-4960-ABDB-32754552390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AAA69DDC-8769-4855-A333-17F50154C84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F325BAC0-F1C2-4FD2-A94B-A5CD3E2EC62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B1D5F5A-854C-4A7E-91D4-BF005371E66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EF700F80-0853-45C2-8407-C0AABBB620D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379B6E23-1023-49D2-A10D-327B82BE801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AF7E3109-2FE8-4B1E-840E-81065BF5A08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3AE64FF0-D711-4CEB-9C3F-219643937E3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7D2F9C3A-D01C-4E59-9A44-3C2F71D2987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3CF3C9EC-B72B-408F-90A5-2AF29D10DAB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63607260-984F-444E-8FE2-45E69324EBEE}"/>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1BCAA311-FE3E-40E7-AB94-CF134460D7C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618441A2-5150-4B35-AFC3-584C9AF057B8}"/>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A6EF38DB-588E-4F82-B09D-D1AE9964609E}"/>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6BC8137F-3CBB-4C44-AD38-603962337BBA}"/>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47218686-EA46-4BA4-951A-DA795F8BEA0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CC89421A-DE98-44DE-833E-B838CA3FEE63}"/>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4CD8F586-F014-41B3-910B-28A680C346E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B03ECC56-E751-4707-AE03-25A7ACA3903C}"/>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ACBB8888-16A8-4B7E-B6F2-9DB9202199F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8FFFC038-8B05-45B5-96D6-D79FA02B99DC}"/>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B1637123-E76C-417C-9F3E-91B708DF543C}"/>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F52421B3-CE42-4D8C-A9F0-13280DBB40B2}"/>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C8E7CF67-6D8E-4986-92D7-E9272A4C06D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18EDEC62-8A7D-40E6-B677-956923F0DF3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3158E9E1-D9B4-40A4-91AD-61B3CD7E59C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64A6B45-6107-4BD6-8578-A9FCCBC5E7F1}"/>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842D5900-5AA4-4E1E-9F20-9ADC08A1E323}"/>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C6138707-000E-485B-96E9-CDA19CF5F2FE}"/>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C6959FA9-D9B8-4273-99D6-596272975603}"/>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60D250C3-19F2-4C48-A420-377330B6D108}"/>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129201</xdr:rowOff>
    </xdr:from>
    <xdr:to>
      <xdr:col>55</xdr:col>
      <xdr:colOff>0</xdr:colOff>
      <xdr:row>57</xdr:row>
      <xdr:rowOff>43067</xdr:rowOff>
    </xdr:to>
    <xdr:cxnSp macro="">
      <xdr:nvCxnSpPr>
        <xdr:cNvPr id="354" name="直線コネクタ 353">
          <a:extLst>
            <a:ext uri="{FF2B5EF4-FFF2-40B4-BE49-F238E27FC236}">
              <a16:creationId xmlns:a16="http://schemas.microsoft.com/office/drawing/2014/main" id="{33339FF8-14E1-4134-898D-34F4229D6174}"/>
            </a:ext>
          </a:extLst>
        </xdr:cNvPr>
        <xdr:cNvCxnSpPr/>
      </xdr:nvCxnSpPr>
      <xdr:spPr>
        <a:xfrm flipV="1">
          <a:off x="9639300" y="9730401"/>
          <a:ext cx="8382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a:extLst>
            <a:ext uri="{FF2B5EF4-FFF2-40B4-BE49-F238E27FC236}">
              <a16:creationId xmlns:a16="http://schemas.microsoft.com/office/drawing/2014/main" id="{E20B99AD-88B8-45D0-ABB7-F3AB3E217F42}"/>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A562C430-BAA9-4BDF-9A6D-D65C802972C5}"/>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157824</xdr:rowOff>
    </xdr:from>
    <xdr:to>
      <xdr:col>50</xdr:col>
      <xdr:colOff>114300</xdr:colOff>
      <xdr:row>57</xdr:row>
      <xdr:rowOff>43067</xdr:rowOff>
    </xdr:to>
    <xdr:cxnSp macro="">
      <xdr:nvCxnSpPr>
        <xdr:cNvPr id="357" name="直線コネクタ 356">
          <a:extLst>
            <a:ext uri="{FF2B5EF4-FFF2-40B4-BE49-F238E27FC236}">
              <a16:creationId xmlns:a16="http://schemas.microsoft.com/office/drawing/2014/main" id="{E01B3D1A-40C2-4B00-B79B-B35844749099}"/>
            </a:ext>
          </a:extLst>
        </xdr:cNvPr>
        <xdr:cNvCxnSpPr/>
      </xdr:nvCxnSpPr>
      <xdr:spPr>
        <a:xfrm>
          <a:off x="8750300" y="975902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15622E38-F738-43DA-B53D-5E92DB2B05E6}"/>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a:extLst>
            <a:ext uri="{FF2B5EF4-FFF2-40B4-BE49-F238E27FC236}">
              <a16:creationId xmlns:a16="http://schemas.microsoft.com/office/drawing/2014/main" id="{BF804E57-E4C9-4732-AFC4-08849900B427}"/>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104757</xdr:rowOff>
    </xdr:from>
    <xdr:to>
      <xdr:col>45</xdr:col>
      <xdr:colOff>177800</xdr:colOff>
      <xdr:row>56</xdr:row>
      <xdr:rowOff>157824</xdr:rowOff>
    </xdr:to>
    <xdr:cxnSp macro="">
      <xdr:nvCxnSpPr>
        <xdr:cNvPr id="360" name="直線コネクタ 359">
          <a:extLst>
            <a:ext uri="{FF2B5EF4-FFF2-40B4-BE49-F238E27FC236}">
              <a16:creationId xmlns:a16="http://schemas.microsoft.com/office/drawing/2014/main" id="{3094D866-F185-4877-B557-FF91FAE62AE5}"/>
            </a:ext>
          </a:extLst>
        </xdr:cNvPr>
        <xdr:cNvCxnSpPr/>
      </xdr:nvCxnSpPr>
      <xdr:spPr>
        <a:xfrm>
          <a:off x="7861300" y="9534507"/>
          <a:ext cx="889000" cy="2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8E53FFF7-6B44-4516-8A35-96C765CEC912}"/>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a:extLst>
            <a:ext uri="{FF2B5EF4-FFF2-40B4-BE49-F238E27FC236}">
              <a16:creationId xmlns:a16="http://schemas.microsoft.com/office/drawing/2014/main" id="{0813F283-9F3C-4D1D-97BD-8B91DBE685EF}"/>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104757</xdr:rowOff>
    </xdr:from>
    <xdr:to>
      <xdr:col>41</xdr:col>
      <xdr:colOff>50800</xdr:colOff>
      <xdr:row>55</xdr:row>
      <xdr:rowOff>158755</xdr:rowOff>
    </xdr:to>
    <xdr:cxnSp macro="">
      <xdr:nvCxnSpPr>
        <xdr:cNvPr id="363" name="直線コネクタ 362">
          <a:extLst>
            <a:ext uri="{FF2B5EF4-FFF2-40B4-BE49-F238E27FC236}">
              <a16:creationId xmlns:a16="http://schemas.microsoft.com/office/drawing/2014/main" id="{33FC404B-5F9B-4ACD-903A-B5302E62D377}"/>
            </a:ext>
          </a:extLst>
        </xdr:cNvPr>
        <xdr:cNvCxnSpPr/>
      </xdr:nvCxnSpPr>
      <xdr:spPr>
        <a:xfrm flipV="1">
          <a:off x="6972300" y="9534507"/>
          <a:ext cx="8890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42C26FA2-FB48-4BCC-B667-77E28165FE8E}"/>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BC9D080A-8D59-495D-9DD2-325AD7722271}"/>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5001F3E6-CC5D-46A8-A240-A0C5EB699A42}"/>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5E7B5B92-C56F-474F-B4E8-72599115035F}"/>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B588986-677F-4FBC-AE44-3C5EC5DF7BD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73EFC9F-CF17-43EC-AA59-00C16437C55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938746ED-3781-4A51-AEE1-182F148C93E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A40320CE-56E7-4B58-B43D-F4A593DA3DF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BD523E02-F622-4A3D-B56C-ACB4375923C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78401</xdr:rowOff>
    </xdr:from>
    <xdr:to>
      <xdr:col>55</xdr:col>
      <xdr:colOff>50800</xdr:colOff>
      <xdr:row>57</xdr:row>
      <xdr:rowOff>8551</xdr:rowOff>
    </xdr:to>
    <xdr:sp macro="" textlink="">
      <xdr:nvSpPr>
        <xdr:cNvPr id="373" name="楕円 372">
          <a:extLst>
            <a:ext uri="{FF2B5EF4-FFF2-40B4-BE49-F238E27FC236}">
              <a16:creationId xmlns:a16="http://schemas.microsoft.com/office/drawing/2014/main" id="{6A7B2084-A212-4E55-B35E-90FC88D84058}"/>
            </a:ext>
          </a:extLst>
        </xdr:cNvPr>
        <xdr:cNvSpPr/>
      </xdr:nvSpPr>
      <xdr:spPr>
        <a:xfrm>
          <a:off x="10426700" y="967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101278</xdr:rowOff>
    </xdr:from>
    <xdr:ext cx="534377" cy="259045"/>
    <xdr:sp macro="" textlink="">
      <xdr:nvSpPr>
        <xdr:cNvPr id="374" name="普通建設事業費該当値テキスト">
          <a:extLst>
            <a:ext uri="{FF2B5EF4-FFF2-40B4-BE49-F238E27FC236}">
              <a16:creationId xmlns:a16="http://schemas.microsoft.com/office/drawing/2014/main" id="{9564F100-4220-40CD-845A-D06483C37807}"/>
            </a:ext>
          </a:extLst>
        </xdr:cNvPr>
        <xdr:cNvSpPr txBox="1"/>
      </xdr:nvSpPr>
      <xdr:spPr>
        <a:xfrm>
          <a:off x="10528300" y="953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163717</xdr:rowOff>
    </xdr:from>
    <xdr:to>
      <xdr:col>50</xdr:col>
      <xdr:colOff>165100</xdr:colOff>
      <xdr:row>57</xdr:row>
      <xdr:rowOff>93867</xdr:rowOff>
    </xdr:to>
    <xdr:sp macro="" textlink="">
      <xdr:nvSpPr>
        <xdr:cNvPr id="375" name="楕円 374">
          <a:extLst>
            <a:ext uri="{FF2B5EF4-FFF2-40B4-BE49-F238E27FC236}">
              <a16:creationId xmlns:a16="http://schemas.microsoft.com/office/drawing/2014/main" id="{DF17D1A3-A795-4ACE-B5A2-D8C0EFE03B79}"/>
            </a:ext>
          </a:extLst>
        </xdr:cNvPr>
        <xdr:cNvSpPr/>
      </xdr:nvSpPr>
      <xdr:spPr>
        <a:xfrm>
          <a:off x="9588500" y="97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84994</xdr:rowOff>
    </xdr:from>
    <xdr:ext cx="534377" cy="259045"/>
    <xdr:sp macro="" textlink="">
      <xdr:nvSpPr>
        <xdr:cNvPr id="376" name="テキスト ボックス 375">
          <a:extLst>
            <a:ext uri="{FF2B5EF4-FFF2-40B4-BE49-F238E27FC236}">
              <a16:creationId xmlns:a16="http://schemas.microsoft.com/office/drawing/2014/main" id="{558E8653-20E3-4605-A659-B61DEF54BFAB}"/>
            </a:ext>
          </a:extLst>
        </xdr:cNvPr>
        <xdr:cNvSpPr txBox="1"/>
      </xdr:nvSpPr>
      <xdr:spPr>
        <a:xfrm>
          <a:off x="9372111" y="98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107024</xdr:rowOff>
    </xdr:from>
    <xdr:to>
      <xdr:col>46</xdr:col>
      <xdr:colOff>38100</xdr:colOff>
      <xdr:row>57</xdr:row>
      <xdr:rowOff>37174</xdr:rowOff>
    </xdr:to>
    <xdr:sp macro="" textlink="">
      <xdr:nvSpPr>
        <xdr:cNvPr id="377" name="楕円 376">
          <a:extLst>
            <a:ext uri="{FF2B5EF4-FFF2-40B4-BE49-F238E27FC236}">
              <a16:creationId xmlns:a16="http://schemas.microsoft.com/office/drawing/2014/main" id="{78650A9D-2639-433B-963D-9196EC421C5D}"/>
            </a:ext>
          </a:extLst>
        </xdr:cNvPr>
        <xdr:cNvSpPr/>
      </xdr:nvSpPr>
      <xdr:spPr>
        <a:xfrm>
          <a:off x="86995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28301</xdr:rowOff>
    </xdr:from>
    <xdr:ext cx="534377" cy="259045"/>
    <xdr:sp macro="" textlink="">
      <xdr:nvSpPr>
        <xdr:cNvPr id="378" name="テキスト ボックス 377">
          <a:extLst>
            <a:ext uri="{FF2B5EF4-FFF2-40B4-BE49-F238E27FC236}">
              <a16:creationId xmlns:a16="http://schemas.microsoft.com/office/drawing/2014/main" id="{F99A1516-A36B-4500-88C7-E9434D51C277}"/>
            </a:ext>
          </a:extLst>
        </xdr:cNvPr>
        <xdr:cNvSpPr txBox="1"/>
      </xdr:nvSpPr>
      <xdr:spPr>
        <a:xfrm>
          <a:off x="8483111" y="98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53957</xdr:rowOff>
    </xdr:from>
    <xdr:to>
      <xdr:col>41</xdr:col>
      <xdr:colOff>101600</xdr:colOff>
      <xdr:row>55</xdr:row>
      <xdr:rowOff>155557</xdr:rowOff>
    </xdr:to>
    <xdr:sp macro="" textlink="">
      <xdr:nvSpPr>
        <xdr:cNvPr id="379" name="楕円 378">
          <a:extLst>
            <a:ext uri="{FF2B5EF4-FFF2-40B4-BE49-F238E27FC236}">
              <a16:creationId xmlns:a16="http://schemas.microsoft.com/office/drawing/2014/main" id="{4FAA1A96-DE19-42CB-B4D6-EA383E29D531}"/>
            </a:ext>
          </a:extLst>
        </xdr:cNvPr>
        <xdr:cNvSpPr/>
      </xdr:nvSpPr>
      <xdr:spPr>
        <a:xfrm>
          <a:off x="78105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634</xdr:rowOff>
    </xdr:from>
    <xdr:ext cx="534377" cy="259045"/>
    <xdr:sp macro="" textlink="">
      <xdr:nvSpPr>
        <xdr:cNvPr id="380" name="テキスト ボックス 379">
          <a:extLst>
            <a:ext uri="{FF2B5EF4-FFF2-40B4-BE49-F238E27FC236}">
              <a16:creationId xmlns:a16="http://schemas.microsoft.com/office/drawing/2014/main" id="{ECBA2D3F-873F-4C54-9AE4-544B3BC44D89}"/>
            </a:ext>
          </a:extLst>
        </xdr:cNvPr>
        <xdr:cNvSpPr txBox="1"/>
      </xdr:nvSpPr>
      <xdr:spPr>
        <a:xfrm>
          <a:off x="7594111" y="92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107955</xdr:rowOff>
    </xdr:from>
    <xdr:to>
      <xdr:col>36</xdr:col>
      <xdr:colOff>165100</xdr:colOff>
      <xdr:row>56</xdr:row>
      <xdr:rowOff>38105</xdr:rowOff>
    </xdr:to>
    <xdr:sp macro="" textlink="">
      <xdr:nvSpPr>
        <xdr:cNvPr id="381" name="楕円 380">
          <a:extLst>
            <a:ext uri="{FF2B5EF4-FFF2-40B4-BE49-F238E27FC236}">
              <a16:creationId xmlns:a16="http://schemas.microsoft.com/office/drawing/2014/main" id="{F1B70884-812C-4B65-B7B6-B6C054F9CEAD}"/>
            </a:ext>
          </a:extLst>
        </xdr:cNvPr>
        <xdr:cNvSpPr/>
      </xdr:nvSpPr>
      <xdr:spPr>
        <a:xfrm>
          <a:off x="6921500" y="9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54632</xdr:rowOff>
    </xdr:from>
    <xdr:ext cx="534377" cy="259045"/>
    <xdr:sp macro="" textlink="">
      <xdr:nvSpPr>
        <xdr:cNvPr id="382" name="テキスト ボックス 381">
          <a:extLst>
            <a:ext uri="{FF2B5EF4-FFF2-40B4-BE49-F238E27FC236}">
              <a16:creationId xmlns:a16="http://schemas.microsoft.com/office/drawing/2014/main" id="{491C2BA3-6D1F-4AA9-842B-3DF47D05239D}"/>
            </a:ext>
          </a:extLst>
        </xdr:cNvPr>
        <xdr:cNvSpPr txBox="1"/>
      </xdr:nvSpPr>
      <xdr:spPr>
        <a:xfrm>
          <a:off x="6705111" y="93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A42CB161-42A7-4560-A978-3C15CFFAF58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68BF6922-8040-4B44-BF91-4DAE3B8B388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EEC930D5-6FE6-486B-9A2A-3B2E67D3401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9DC47616-3BC5-4F0C-9EE5-BB49052A465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79465E7C-DCF7-45F4-BBEB-EBEDFED2A3D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31CF8080-FB98-4119-8F4B-F53CAD75579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CF022ABC-DA69-453D-8760-17750702651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193B3799-9401-412C-8759-614F2AF2668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F598BB72-D31A-43A8-86E7-DBE56BC6B18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1CB3ED07-4CCC-48AA-A748-8970348E7AF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838BCA9D-2F15-4447-9546-FC6902BB31B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302A9E69-7E95-4A58-AC5D-F11979B5458F}"/>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EE5D8C16-3C90-44B0-A67A-6AA0527E83B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557C7B7B-FAE3-4256-8A44-F7D648AF066F}"/>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5F8674C7-AE33-4A13-8DF9-623F0C34352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EFEC258B-E9E0-4EA9-846C-74A9BDA9A5E4}"/>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9101BE59-52EF-4F17-9DF8-7E5D94F0F2D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195FC5FF-1C86-4327-B182-4CFF62BDACA1}"/>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2F12CBAF-E411-422D-AED4-6F8F77AF307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18812173-5D99-4458-BEAD-4A74156CBD0D}"/>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D3778DF6-8941-44C2-B4F9-9946EC0573B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C8B197C4-B4D2-49BB-ABD2-45B652E044A8}"/>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B6128AFE-34A0-4081-9C7B-92FC25B7F674}"/>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79EC0B42-F9BA-4042-AD4E-2C02584B8351}"/>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B77DF851-763B-4FE6-9C1A-F55C9A3A92D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35AA00A5-44FF-48D7-9833-F9254DC2D1BF}"/>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119492</xdr:rowOff>
    </xdr:from>
    <xdr:to>
      <xdr:col>55</xdr:col>
      <xdr:colOff>0</xdr:colOff>
      <xdr:row>78</xdr:row>
      <xdr:rowOff>23045</xdr:rowOff>
    </xdr:to>
    <xdr:cxnSp macro="">
      <xdr:nvCxnSpPr>
        <xdr:cNvPr id="409" name="直線コネクタ 408">
          <a:extLst>
            <a:ext uri="{FF2B5EF4-FFF2-40B4-BE49-F238E27FC236}">
              <a16:creationId xmlns:a16="http://schemas.microsoft.com/office/drawing/2014/main" id="{1EB0EDB6-6B17-44A1-A5C5-C478E5609630}"/>
            </a:ext>
          </a:extLst>
        </xdr:cNvPr>
        <xdr:cNvCxnSpPr/>
      </xdr:nvCxnSpPr>
      <xdr:spPr>
        <a:xfrm flipV="1">
          <a:off x="9639300" y="13321142"/>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AFB6C6C6-9E8C-41F9-A459-8483D6CDEC6E}"/>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6C681CB-ABD7-418F-9B23-665CA58FF8F1}"/>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9970</xdr:rowOff>
    </xdr:from>
    <xdr:to>
      <xdr:col>50</xdr:col>
      <xdr:colOff>114300</xdr:colOff>
      <xdr:row>78</xdr:row>
      <xdr:rowOff>23045</xdr:rowOff>
    </xdr:to>
    <xdr:cxnSp macro="">
      <xdr:nvCxnSpPr>
        <xdr:cNvPr id="412" name="直線コネクタ 411">
          <a:extLst>
            <a:ext uri="{FF2B5EF4-FFF2-40B4-BE49-F238E27FC236}">
              <a16:creationId xmlns:a16="http://schemas.microsoft.com/office/drawing/2014/main" id="{DDAB27B3-5DE5-4DFB-8B69-3BA33C8B362E}"/>
            </a:ext>
          </a:extLst>
        </xdr:cNvPr>
        <xdr:cNvCxnSpPr/>
      </xdr:nvCxnSpPr>
      <xdr:spPr>
        <a:xfrm>
          <a:off x="8750300" y="13211620"/>
          <a:ext cx="889000" cy="1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8C0EA29C-D77A-4636-ADA6-EF5A2F9137BD}"/>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31C937BB-155F-40F2-85FE-406796958BC8}"/>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9970</xdr:rowOff>
    </xdr:from>
    <xdr:to>
      <xdr:col>45</xdr:col>
      <xdr:colOff>177800</xdr:colOff>
      <xdr:row>78</xdr:row>
      <xdr:rowOff>4049</xdr:rowOff>
    </xdr:to>
    <xdr:cxnSp macro="">
      <xdr:nvCxnSpPr>
        <xdr:cNvPr id="415" name="直線コネクタ 414">
          <a:extLst>
            <a:ext uri="{FF2B5EF4-FFF2-40B4-BE49-F238E27FC236}">
              <a16:creationId xmlns:a16="http://schemas.microsoft.com/office/drawing/2014/main" id="{FEB91F4D-264F-4838-B1DF-DE6E34A4F031}"/>
            </a:ext>
          </a:extLst>
        </xdr:cNvPr>
        <xdr:cNvCxnSpPr/>
      </xdr:nvCxnSpPr>
      <xdr:spPr>
        <a:xfrm flipV="1">
          <a:off x="7861300" y="13211620"/>
          <a:ext cx="8890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F2AB0FBE-6E39-45B9-AE71-1D1252510F56}"/>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60488022-B0A3-4F65-9E76-A262C40964C1}"/>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104907</xdr:rowOff>
    </xdr:from>
    <xdr:to>
      <xdr:col>41</xdr:col>
      <xdr:colOff>50800</xdr:colOff>
      <xdr:row>78</xdr:row>
      <xdr:rowOff>4049</xdr:rowOff>
    </xdr:to>
    <xdr:cxnSp macro="">
      <xdr:nvCxnSpPr>
        <xdr:cNvPr id="418" name="直線コネクタ 417">
          <a:extLst>
            <a:ext uri="{FF2B5EF4-FFF2-40B4-BE49-F238E27FC236}">
              <a16:creationId xmlns:a16="http://schemas.microsoft.com/office/drawing/2014/main" id="{3CF5E352-3A0E-481C-948C-14BE57BB47BC}"/>
            </a:ext>
          </a:extLst>
        </xdr:cNvPr>
        <xdr:cNvCxnSpPr/>
      </xdr:nvCxnSpPr>
      <xdr:spPr>
        <a:xfrm>
          <a:off x="6972300" y="13135107"/>
          <a:ext cx="889000" cy="2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9BC95464-C2EE-4030-9ED2-AC68EA9053E5}"/>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199D992A-B7E6-4205-ADAD-07045B0E7543}"/>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D22DD639-B630-48FC-98EC-DDE971E4FE2B}"/>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2" name="テキスト ボックス 421">
          <a:extLst>
            <a:ext uri="{FF2B5EF4-FFF2-40B4-BE49-F238E27FC236}">
              <a16:creationId xmlns:a16="http://schemas.microsoft.com/office/drawing/2014/main" id="{A3B1D504-17AD-4C0E-99E0-2180A2925826}"/>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A1E9A3D-8B2B-438A-A2F0-D2682A1B774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11676BF-AA9E-4935-9EC2-2CD4FA454B0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DAA5398-19F0-4718-B2CF-213B296F0A2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1612314-5712-4F16-87AE-E66BDC2D58A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7682917A-F4B8-4FD1-BF3D-65FCCE0F16F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68692</xdr:rowOff>
    </xdr:from>
    <xdr:to>
      <xdr:col>55</xdr:col>
      <xdr:colOff>50800</xdr:colOff>
      <xdr:row>77</xdr:row>
      <xdr:rowOff>170292</xdr:rowOff>
    </xdr:to>
    <xdr:sp macro="" textlink="">
      <xdr:nvSpPr>
        <xdr:cNvPr id="428" name="楕円 427">
          <a:extLst>
            <a:ext uri="{FF2B5EF4-FFF2-40B4-BE49-F238E27FC236}">
              <a16:creationId xmlns:a16="http://schemas.microsoft.com/office/drawing/2014/main" id="{B8E5D7A7-80F4-4BEA-9286-698E9294EE27}"/>
            </a:ext>
          </a:extLst>
        </xdr:cNvPr>
        <xdr:cNvSpPr/>
      </xdr:nvSpPr>
      <xdr:spPr>
        <a:xfrm>
          <a:off x="10426700" y="13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47119</xdr:rowOff>
    </xdr:from>
    <xdr:ext cx="469744" cy="259045"/>
    <xdr:sp macro="" textlink="">
      <xdr:nvSpPr>
        <xdr:cNvPr id="429" name="普通建設事業費 （ うち新規整備　）該当値テキスト">
          <a:extLst>
            <a:ext uri="{FF2B5EF4-FFF2-40B4-BE49-F238E27FC236}">
              <a16:creationId xmlns:a16="http://schemas.microsoft.com/office/drawing/2014/main" id="{A59989C2-774D-4C92-8F34-01F574207E03}"/>
            </a:ext>
          </a:extLst>
        </xdr:cNvPr>
        <xdr:cNvSpPr txBox="1"/>
      </xdr:nvSpPr>
      <xdr:spPr>
        <a:xfrm>
          <a:off x="10528300" y="132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143695</xdr:rowOff>
    </xdr:from>
    <xdr:to>
      <xdr:col>50</xdr:col>
      <xdr:colOff>165100</xdr:colOff>
      <xdr:row>78</xdr:row>
      <xdr:rowOff>73845</xdr:rowOff>
    </xdr:to>
    <xdr:sp macro="" textlink="">
      <xdr:nvSpPr>
        <xdr:cNvPr id="430" name="楕円 429">
          <a:extLst>
            <a:ext uri="{FF2B5EF4-FFF2-40B4-BE49-F238E27FC236}">
              <a16:creationId xmlns:a16="http://schemas.microsoft.com/office/drawing/2014/main" id="{D542EBCE-45F0-4604-85AE-8C982804CC74}"/>
            </a:ext>
          </a:extLst>
        </xdr:cNvPr>
        <xdr:cNvSpPr/>
      </xdr:nvSpPr>
      <xdr:spPr>
        <a:xfrm>
          <a:off x="9588500" y="13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64972</xdr:rowOff>
    </xdr:from>
    <xdr:ext cx="469744" cy="259045"/>
    <xdr:sp macro="" textlink="">
      <xdr:nvSpPr>
        <xdr:cNvPr id="431" name="テキスト ボックス 430">
          <a:extLst>
            <a:ext uri="{FF2B5EF4-FFF2-40B4-BE49-F238E27FC236}">
              <a16:creationId xmlns:a16="http://schemas.microsoft.com/office/drawing/2014/main" id="{DBE59EB6-66D0-4351-9D79-15741422A633}"/>
            </a:ext>
          </a:extLst>
        </xdr:cNvPr>
        <xdr:cNvSpPr txBox="1"/>
      </xdr:nvSpPr>
      <xdr:spPr>
        <a:xfrm>
          <a:off x="9404428" y="134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130620</xdr:rowOff>
    </xdr:from>
    <xdr:to>
      <xdr:col>46</xdr:col>
      <xdr:colOff>38100</xdr:colOff>
      <xdr:row>77</xdr:row>
      <xdr:rowOff>60770</xdr:rowOff>
    </xdr:to>
    <xdr:sp macro="" textlink="">
      <xdr:nvSpPr>
        <xdr:cNvPr id="432" name="楕円 431">
          <a:extLst>
            <a:ext uri="{FF2B5EF4-FFF2-40B4-BE49-F238E27FC236}">
              <a16:creationId xmlns:a16="http://schemas.microsoft.com/office/drawing/2014/main" id="{66A57232-4CD4-4127-8B2A-C885F792B131}"/>
            </a:ext>
          </a:extLst>
        </xdr:cNvPr>
        <xdr:cNvSpPr/>
      </xdr:nvSpPr>
      <xdr:spPr>
        <a:xfrm>
          <a:off x="8699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51897</xdr:rowOff>
    </xdr:from>
    <xdr:ext cx="534377" cy="259045"/>
    <xdr:sp macro="" textlink="">
      <xdr:nvSpPr>
        <xdr:cNvPr id="433" name="テキスト ボックス 432">
          <a:extLst>
            <a:ext uri="{FF2B5EF4-FFF2-40B4-BE49-F238E27FC236}">
              <a16:creationId xmlns:a16="http://schemas.microsoft.com/office/drawing/2014/main" id="{6A0A8224-95B8-41D8-B9A9-1F3E56A22CE5}"/>
            </a:ext>
          </a:extLst>
        </xdr:cNvPr>
        <xdr:cNvSpPr txBox="1"/>
      </xdr:nvSpPr>
      <xdr:spPr>
        <a:xfrm>
          <a:off x="8483111" y="13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124699</xdr:rowOff>
    </xdr:from>
    <xdr:to>
      <xdr:col>41</xdr:col>
      <xdr:colOff>101600</xdr:colOff>
      <xdr:row>78</xdr:row>
      <xdr:rowOff>54849</xdr:rowOff>
    </xdr:to>
    <xdr:sp macro="" textlink="">
      <xdr:nvSpPr>
        <xdr:cNvPr id="434" name="楕円 433">
          <a:extLst>
            <a:ext uri="{FF2B5EF4-FFF2-40B4-BE49-F238E27FC236}">
              <a16:creationId xmlns:a16="http://schemas.microsoft.com/office/drawing/2014/main" id="{47AFD3B7-2AFD-445C-A642-B5B3F4353C71}"/>
            </a:ext>
          </a:extLst>
        </xdr:cNvPr>
        <xdr:cNvSpPr/>
      </xdr:nvSpPr>
      <xdr:spPr>
        <a:xfrm>
          <a:off x="7810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45976</xdr:rowOff>
    </xdr:from>
    <xdr:ext cx="469744" cy="259045"/>
    <xdr:sp macro="" textlink="">
      <xdr:nvSpPr>
        <xdr:cNvPr id="435" name="テキスト ボックス 434">
          <a:extLst>
            <a:ext uri="{FF2B5EF4-FFF2-40B4-BE49-F238E27FC236}">
              <a16:creationId xmlns:a16="http://schemas.microsoft.com/office/drawing/2014/main" id="{4F8C0F2D-226E-4C2A-98C2-73F6A90E9AF5}"/>
            </a:ext>
          </a:extLst>
        </xdr:cNvPr>
        <xdr:cNvSpPr txBox="1"/>
      </xdr:nvSpPr>
      <xdr:spPr>
        <a:xfrm>
          <a:off x="7626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54107</xdr:rowOff>
    </xdr:from>
    <xdr:to>
      <xdr:col>36</xdr:col>
      <xdr:colOff>165100</xdr:colOff>
      <xdr:row>76</xdr:row>
      <xdr:rowOff>155707</xdr:rowOff>
    </xdr:to>
    <xdr:sp macro="" textlink="">
      <xdr:nvSpPr>
        <xdr:cNvPr id="436" name="楕円 435">
          <a:extLst>
            <a:ext uri="{FF2B5EF4-FFF2-40B4-BE49-F238E27FC236}">
              <a16:creationId xmlns:a16="http://schemas.microsoft.com/office/drawing/2014/main" id="{03FDBD69-6470-4E02-9FC5-46857231EBCB}"/>
            </a:ext>
          </a:extLst>
        </xdr:cNvPr>
        <xdr:cNvSpPr/>
      </xdr:nvSpPr>
      <xdr:spPr>
        <a:xfrm>
          <a:off x="6921500" y="130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784</xdr:rowOff>
    </xdr:from>
    <xdr:ext cx="534377" cy="259045"/>
    <xdr:sp macro="" textlink="">
      <xdr:nvSpPr>
        <xdr:cNvPr id="437" name="テキスト ボックス 436">
          <a:extLst>
            <a:ext uri="{FF2B5EF4-FFF2-40B4-BE49-F238E27FC236}">
              <a16:creationId xmlns:a16="http://schemas.microsoft.com/office/drawing/2014/main" id="{8AD298EE-46A6-412B-9BA9-C4A045B96AC0}"/>
            </a:ext>
          </a:extLst>
        </xdr:cNvPr>
        <xdr:cNvSpPr txBox="1"/>
      </xdr:nvSpPr>
      <xdr:spPr>
        <a:xfrm>
          <a:off x="6705111" y="128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44E58CC7-CC50-4B70-A266-1E527B16CE3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7C153F06-8069-448A-93BE-220A6C3CFDD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111C2305-BB32-4CAE-A738-14FE04422D6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D6CEF362-5075-4F7C-AC8C-1D1CB91C7C6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29AED7D9-052D-4606-AF4C-DF41E7795BB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B79E7C09-D8A3-4D06-9AAE-3C0B176C813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28429C39-B7A4-45E8-B5B8-68EDB374382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387CEA4B-4070-4F8B-AC36-021C7900727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F43222F5-039C-4F7A-AB31-6D383DF516F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175CF350-1F5F-4583-9CDE-3579F3056F3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3AFE8BA2-93E3-476B-A380-39DD6B03440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1E6F4F5E-B8C8-4A5A-B474-9160B1EBE2BC}"/>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44BBF66C-9EF5-4E4D-A07B-223A19785B0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3C2492A7-23E0-4302-A7A7-D2837D8F5344}"/>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F0D32457-7C61-40BC-8AF4-C5083FAB9CBB}"/>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18E3A5DD-6D77-4C5D-879E-E915291F6255}"/>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721189E7-2BFD-485C-8B04-8C444AF564C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45C8C10-ADA4-4961-A792-FB5E214941BB}"/>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A2A82E24-45FE-4615-B466-A22BE205704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5DFD334-EDA3-4B61-B4A5-1A5EE13983B1}"/>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F6589759-BDB1-40D3-B915-AB24D061405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AE64701C-BE0D-44BF-8F87-440464B1375A}"/>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3601F55-1E77-492F-8595-287D8DEE9023}"/>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73849803-F87A-41A4-A8BF-1F6EAD2C79DE}"/>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16910DBA-BCE0-43DF-BCFC-4932FF982215}"/>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32F04343-D4E1-4BE0-8086-41D3CAAEC47B}"/>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129161</xdr:rowOff>
    </xdr:from>
    <xdr:to>
      <xdr:col>55</xdr:col>
      <xdr:colOff>0</xdr:colOff>
      <xdr:row>95</xdr:row>
      <xdr:rowOff>56330</xdr:rowOff>
    </xdr:to>
    <xdr:cxnSp macro="">
      <xdr:nvCxnSpPr>
        <xdr:cNvPr id="464" name="直線コネクタ 463">
          <a:extLst>
            <a:ext uri="{FF2B5EF4-FFF2-40B4-BE49-F238E27FC236}">
              <a16:creationId xmlns:a16="http://schemas.microsoft.com/office/drawing/2014/main" id="{3318B6F3-CCB2-449D-805D-533363E7BE77}"/>
            </a:ext>
          </a:extLst>
        </xdr:cNvPr>
        <xdr:cNvCxnSpPr/>
      </xdr:nvCxnSpPr>
      <xdr:spPr>
        <a:xfrm flipV="1">
          <a:off x="9639300" y="16245461"/>
          <a:ext cx="838200" cy="9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9D6A8644-8674-4C32-8B55-B868E9D43E86}"/>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CA19898A-44E4-4098-B7D6-9CC9001C6B39}"/>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56330</xdr:rowOff>
    </xdr:from>
    <xdr:to>
      <xdr:col>50</xdr:col>
      <xdr:colOff>114300</xdr:colOff>
      <xdr:row>96</xdr:row>
      <xdr:rowOff>151381</xdr:rowOff>
    </xdr:to>
    <xdr:cxnSp macro="">
      <xdr:nvCxnSpPr>
        <xdr:cNvPr id="467" name="直線コネクタ 466">
          <a:extLst>
            <a:ext uri="{FF2B5EF4-FFF2-40B4-BE49-F238E27FC236}">
              <a16:creationId xmlns:a16="http://schemas.microsoft.com/office/drawing/2014/main" id="{D35E26DF-36F1-494A-9661-B775750A49A0}"/>
            </a:ext>
          </a:extLst>
        </xdr:cNvPr>
        <xdr:cNvCxnSpPr/>
      </xdr:nvCxnSpPr>
      <xdr:spPr>
        <a:xfrm flipV="1">
          <a:off x="8750300" y="16344080"/>
          <a:ext cx="889000" cy="26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8DF3988-99D4-48B4-9E36-DF810565726C}"/>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4199832C-8679-4B7B-8CE9-CF708DE009CB}"/>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154651</xdr:rowOff>
    </xdr:from>
    <xdr:to>
      <xdr:col>45</xdr:col>
      <xdr:colOff>177800</xdr:colOff>
      <xdr:row>96</xdr:row>
      <xdr:rowOff>151381</xdr:rowOff>
    </xdr:to>
    <xdr:cxnSp macro="">
      <xdr:nvCxnSpPr>
        <xdr:cNvPr id="470" name="直線コネクタ 469">
          <a:extLst>
            <a:ext uri="{FF2B5EF4-FFF2-40B4-BE49-F238E27FC236}">
              <a16:creationId xmlns:a16="http://schemas.microsoft.com/office/drawing/2014/main" id="{79E3793E-3652-4BDD-8017-ED9635BB3BAD}"/>
            </a:ext>
          </a:extLst>
        </xdr:cNvPr>
        <xdr:cNvCxnSpPr/>
      </xdr:nvCxnSpPr>
      <xdr:spPr>
        <a:xfrm>
          <a:off x="7861300" y="15928051"/>
          <a:ext cx="889000" cy="68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31210BA9-8220-41A6-881B-4FDE95BF32EF}"/>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a:extLst>
            <a:ext uri="{FF2B5EF4-FFF2-40B4-BE49-F238E27FC236}">
              <a16:creationId xmlns:a16="http://schemas.microsoft.com/office/drawing/2014/main" id="{54BEC65C-0DF3-4DCB-835D-51FBC1D9496A}"/>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154651</xdr:rowOff>
    </xdr:from>
    <xdr:to>
      <xdr:col>41</xdr:col>
      <xdr:colOff>50800</xdr:colOff>
      <xdr:row>95</xdr:row>
      <xdr:rowOff>133003</xdr:rowOff>
    </xdr:to>
    <xdr:cxnSp macro="">
      <xdr:nvCxnSpPr>
        <xdr:cNvPr id="473" name="直線コネクタ 472">
          <a:extLst>
            <a:ext uri="{FF2B5EF4-FFF2-40B4-BE49-F238E27FC236}">
              <a16:creationId xmlns:a16="http://schemas.microsoft.com/office/drawing/2014/main" id="{4D76005D-2BEA-47AA-B36B-1777B027F746}"/>
            </a:ext>
          </a:extLst>
        </xdr:cNvPr>
        <xdr:cNvCxnSpPr/>
      </xdr:nvCxnSpPr>
      <xdr:spPr>
        <a:xfrm flipV="1">
          <a:off x="6972300" y="15928051"/>
          <a:ext cx="889000" cy="49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F9A142A9-9AE8-4A64-A4C1-5C4012C6960D}"/>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7FA4C10D-B64F-49CD-A051-8584BC1EF087}"/>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1965C5E1-3787-4521-B429-9766D14606D5}"/>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7" name="テキスト ボックス 476">
          <a:extLst>
            <a:ext uri="{FF2B5EF4-FFF2-40B4-BE49-F238E27FC236}">
              <a16:creationId xmlns:a16="http://schemas.microsoft.com/office/drawing/2014/main" id="{8B90CEB3-7EBA-44D1-816D-0F1A42013CAF}"/>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0E7896B-9DC7-4C83-9E0B-E7ABDE67BAC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C94989B-86FD-4DEE-A7F6-1790C54FD9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CDB7592-780A-4FF8-A31F-2AB170F9D95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FA933E0-4240-4E84-BA31-4BF9DEC9372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260993C-7014-493B-B8CA-414C95D2069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78361</xdr:rowOff>
    </xdr:from>
    <xdr:to>
      <xdr:col>55</xdr:col>
      <xdr:colOff>50800</xdr:colOff>
      <xdr:row>95</xdr:row>
      <xdr:rowOff>8511</xdr:rowOff>
    </xdr:to>
    <xdr:sp macro="" textlink="">
      <xdr:nvSpPr>
        <xdr:cNvPr id="483" name="楕円 482">
          <a:extLst>
            <a:ext uri="{FF2B5EF4-FFF2-40B4-BE49-F238E27FC236}">
              <a16:creationId xmlns:a16="http://schemas.microsoft.com/office/drawing/2014/main" id="{4511027C-2C5F-482E-B040-8BFBAEAF6D5C}"/>
            </a:ext>
          </a:extLst>
        </xdr:cNvPr>
        <xdr:cNvSpPr/>
      </xdr:nvSpPr>
      <xdr:spPr>
        <a:xfrm>
          <a:off x="10426700" y="16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101238</xdr:rowOff>
    </xdr:from>
    <xdr:ext cx="534377" cy="259045"/>
    <xdr:sp macro="" textlink="">
      <xdr:nvSpPr>
        <xdr:cNvPr id="484" name="普通建設事業費 （ うち更新整備　）該当値テキスト">
          <a:extLst>
            <a:ext uri="{FF2B5EF4-FFF2-40B4-BE49-F238E27FC236}">
              <a16:creationId xmlns:a16="http://schemas.microsoft.com/office/drawing/2014/main" id="{1193ACD5-75A5-4E2D-B201-A395BE70D9DD}"/>
            </a:ext>
          </a:extLst>
        </xdr:cNvPr>
        <xdr:cNvSpPr txBox="1"/>
      </xdr:nvSpPr>
      <xdr:spPr>
        <a:xfrm>
          <a:off x="10528300" y="160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5530</xdr:rowOff>
    </xdr:from>
    <xdr:to>
      <xdr:col>50</xdr:col>
      <xdr:colOff>165100</xdr:colOff>
      <xdr:row>95</xdr:row>
      <xdr:rowOff>107130</xdr:rowOff>
    </xdr:to>
    <xdr:sp macro="" textlink="">
      <xdr:nvSpPr>
        <xdr:cNvPr id="485" name="楕円 484">
          <a:extLst>
            <a:ext uri="{FF2B5EF4-FFF2-40B4-BE49-F238E27FC236}">
              <a16:creationId xmlns:a16="http://schemas.microsoft.com/office/drawing/2014/main" id="{17B9B5C4-B563-49BE-9AE6-8ADC5F85091A}"/>
            </a:ext>
          </a:extLst>
        </xdr:cNvPr>
        <xdr:cNvSpPr/>
      </xdr:nvSpPr>
      <xdr:spPr>
        <a:xfrm>
          <a:off x="9588500" y="162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123657</xdr:rowOff>
    </xdr:from>
    <xdr:ext cx="534377" cy="259045"/>
    <xdr:sp macro="" textlink="">
      <xdr:nvSpPr>
        <xdr:cNvPr id="486" name="テキスト ボックス 485">
          <a:extLst>
            <a:ext uri="{FF2B5EF4-FFF2-40B4-BE49-F238E27FC236}">
              <a16:creationId xmlns:a16="http://schemas.microsoft.com/office/drawing/2014/main" id="{D1DC57F8-4A09-459F-AF06-BA8344BFE1A6}"/>
            </a:ext>
          </a:extLst>
        </xdr:cNvPr>
        <xdr:cNvSpPr txBox="1"/>
      </xdr:nvSpPr>
      <xdr:spPr>
        <a:xfrm>
          <a:off x="9372111" y="160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100581</xdr:rowOff>
    </xdr:from>
    <xdr:to>
      <xdr:col>46</xdr:col>
      <xdr:colOff>38100</xdr:colOff>
      <xdr:row>97</xdr:row>
      <xdr:rowOff>30731</xdr:rowOff>
    </xdr:to>
    <xdr:sp macro="" textlink="">
      <xdr:nvSpPr>
        <xdr:cNvPr id="487" name="楕円 486">
          <a:extLst>
            <a:ext uri="{FF2B5EF4-FFF2-40B4-BE49-F238E27FC236}">
              <a16:creationId xmlns:a16="http://schemas.microsoft.com/office/drawing/2014/main" id="{B9E553CB-7E3B-4354-A064-92B794F1AA2E}"/>
            </a:ext>
          </a:extLst>
        </xdr:cNvPr>
        <xdr:cNvSpPr/>
      </xdr:nvSpPr>
      <xdr:spPr>
        <a:xfrm>
          <a:off x="8699500" y="1655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21858</xdr:rowOff>
    </xdr:from>
    <xdr:ext cx="534377" cy="259045"/>
    <xdr:sp macro="" textlink="">
      <xdr:nvSpPr>
        <xdr:cNvPr id="488" name="テキスト ボックス 487">
          <a:extLst>
            <a:ext uri="{FF2B5EF4-FFF2-40B4-BE49-F238E27FC236}">
              <a16:creationId xmlns:a16="http://schemas.microsoft.com/office/drawing/2014/main" id="{1B35B75D-360B-45B2-90D8-16FB030B7726}"/>
            </a:ext>
          </a:extLst>
        </xdr:cNvPr>
        <xdr:cNvSpPr txBox="1"/>
      </xdr:nvSpPr>
      <xdr:spPr>
        <a:xfrm>
          <a:off x="8483111" y="16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103851</xdr:rowOff>
    </xdr:from>
    <xdr:to>
      <xdr:col>41</xdr:col>
      <xdr:colOff>101600</xdr:colOff>
      <xdr:row>93</xdr:row>
      <xdr:rowOff>34001</xdr:rowOff>
    </xdr:to>
    <xdr:sp macro="" textlink="">
      <xdr:nvSpPr>
        <xdr:cNvPr id="489" name="楕円 488">
          <a:extLst>
            <a:ext uri="{FF2B5EF4-FFF2-40B4-BE49-F238E27FC236}">
              <a16:creationId xmlns:a16="http://schemas.microsoft.com/office/drawing/2014/main" id="{BCBD41BA-A042-4ACE-A53C-91900E4C136E}"/>
            </a:ext>
          </a:extLst>
        </xdr:cNvPr>
        <xdr:cNvSpPr/>
      </xdr:nvSpPr>
      <xdr:spPr>
        <a:xfrm>
          <a:off x="7810500" y="158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50528</xdr:rowOff>
    </xdr:from>
    <xdr:ext cx="534377" cy="259045"/>
    <xdr:sp macro="" textlink="">
      <xdr:nvSpPr>
        <xdr:cNvPr id="490" name="テキスト ボックス 489">
          <a:extLst>
            <a:ext uri="{FF2B5EF4-FFF2-40B4-BE49-F238E27FC236}">
              <a16:creationId xmlns:a16="http://schemas.microsoft.com/office/drawing/2014/main" id="{F9413C9E-2E1F-4592-A9E3-2AAC824513FC}"/>
            </a:ext>
          </a:extLst>
        </xdr:cNvPr>
        <xdr:cNvSpPr txBox="1"/>
      </xdr:nvSpPr>
      <xdr:spPr>
        <a:xfrm>
          <a:off x="7594111" y="156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82203</xdr:rowOff>
    </xdr:from>
    <xdr:to>
      <xdr:col>36</xdr:col>
      <xdr:colOff>165100</xdr:colOff>
      <xdr:row>96</xdr:row>
      <xdr:rowOff>12353</xdr:rowOff>
    </xdr:to>
    <xdr:sp macro="" textlink="">
      <xdr:nvSpPr>
        <xdr:cNvPr id="491" name="楕円 490">
          <a:extLst>
            <a:ext uri="{FF2B5EF4-FFF2-40B4-BE49-F238E27FC236}">
              <a16:creationId xmlns:a16="http://schemas.microsoft.com/office/drawing/2014/main" id="{94C75F09-2AB0-4B11-90D6-B1CA845EEAFB}"/>
            </a:ext>
          </a:extLst>
        </xdr:cNvPr>
        <xdr:cNvSpPr/>
      </xdr:nvSpPr>
      <xdr:spPr>
        <a:xfrm>
          <a:off x="6921500" y="163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3480</xdr:rowOff>
    </xdr:from>
    <xdr:ext cx="534377" cy="259045"/>
    <xdr:sp macro="" textlink="">
      <xdr:nvSpPr>
        <xdr:cNvPr id="492" name="テキスト ボックス 491">
          <a:extLst>
            <a:ext uri="{FF2B5EF4-FFF2-40B4-BE49-F238E27FC236}">
              <a16:creationId xmlns:a16="http://schemas.microsoft.com/office/drawing/2014/main" id="{681BF501-505F-4E9D-A363-00E687081BC3}"/>
            </a:ext>
          </a:extLst>
        </xdr:cNvPr>
        <xdr:cNvSpPr txBox="1"/>
      </xdr:nvSpPr>
      <xdr:spPr>
        <a:xfrm>
          <a:off x="6705111" y="164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90BEC49C-A7CC-49B0-8F91-CAC1D706770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A540C569-A8AD-447E-BC93-2471699DB32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276722FF-D586-4EA1-9967-ED1EEBC5F24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FAAA06C3-25B6-4992-8852-248E4263C0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105C614F-EA07-4EF6-B980-6965215D1CD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B2432A7B-2D5B-43A6-A51F-85C4725E02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C29421BF-DFC1-4E9C-B54E-9D4820DC2FA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76DE932F-2CAF-4220-BD0B-B7989C3DB26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E8CC701-0A4B-489F-BAA4-37247F1E64F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FA5166B9-0346-4AD0-83EE-194F895B471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20A49221-6716-42CB-871C-B9FA75BE2A6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22DEE8EE-4973-4D92-9546-A0E83021B5F9}"/>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A0A0C5C9-C48C-4921-9B16-B36703CD602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F092EF66-D9C9-43EE-B8D5-015F9A8BD97A}"/>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C6BB66C4-6A90-46B1-940D-9B90647FF22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7AFC4B35-7DF6-460F-B3A0-9A00AA7B9FEF}"/>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9C6045A-D0D5-4320-A16C-2BE045929E9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7079E0A5-F45F-447D-87DB-3FDDFA2D1255}"/>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6C2F4B1-06B5-468E-AD1B-AEE5079E9EB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BB9FA93D-5D2E-48D4-A991-9F705BAEF0A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B86E089D-7211-4E76-9378-CAAD0B54004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103353</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CCEEDA11-76F5-4A7A-B71C-46F046755654}"/>
            </a:ext>
          </a:extLst>
        </xdr:cNvPr>
        <xdr:cNvCxnSpPr/>
      </xdr:nvCxnSpPr>
      <xdr:spPr>
        <a:xfrm flipV="1">
          <a:off x="16317595" y="6104103"/>
          <a:ext cx="1269" cy="55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159031</xdr:rowOff>
    </xdr:from>
    <xdr:ext cx="249299" cy="259045"/>
    <xdr:sp macro="" textlink="">
      <xdr:nvSpPr>
        <xdr:cNvPr id="515" name="災害復旧事業費最小値テキスト">
          <a:extLst>
            <a:ext uri="{FF2B5EF4-FFF2-40B4-BE49-F238E27FC236}">
              <a16:creationId xmlns:a16="http://schemas.microsoft.com/office/drawing/2014/main" id="{1A5B3A7D-9889-4BAB-8C00-1BBE35A76B8C}"/>
            </a:ext>
          </a:extLst>
        </xdr:cNvPr>
        <xdr:cNvSpPr txBox="1"/>
      </xdr:nvSpPr>
      <xdr:spPr>
        <a:xfrm>
          <a:off x="16370300" y="6674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92B8D286-88FF-4B25-A1CE-F2AF741C3EAB}"/>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50030</xdr:rowOff>
    </xdr:from>
    <xdr:ext cx="534377" cy="259045"/>
    <xdr:sp macro="" textlink="">
      <xdr:nvSpPr>
        <xdr:cNvPr id="517" name="災害復旧事業費最大値テキスト">
          <a:extLst>
            <a:ext uri="{FF2B5EF4-FFF2-40B4-BE49-F238E27FC236}">
              <a16:creationId xmlns:a16="http://schemas.microsoft.com/office/drawing/2014/main" id="{A3EE74D7-E50A-4E8D-9B16-CB3F0B58E243}"/>
            </a:ext>
          </a:extLst>
        </xdr:cNvPr>
        <xdr:cNvSpPr txBox="1"/>
      </xdr:nvSpPr>
      <xdr:spPr>
        <a:xfrm>
          <a:off x="16370300" y="58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103353</xdr:rowOff>
    </xdr:from>
    <xdr:to>
      <xdr:col>86</xdr:col>
      <xdr:colOff>25400</xdr:colOff>
      <xdr:row>35</xdr:row>
      <xdr:rowOff>103353</xdr:rowOff>
    </xdr:to>
    <xdr:cxnSp macro="">
      <xdr:nvCxnSpPr>
        <xdr:cNvPr id="518" name="直線コネクタ 517">
          <a:extLst>
            <a:ext uri="{FF2B5EF4-FFF2-40B4-BE49-F238E27FC236}">
              <a16:creationId xmlns:a16="http://schemas.microsoft.com/office/drawing/2014/main" id="{055B9A88-9C51-467C-A1D4-FAB967A86FBF}"/>
            </a:ext>
          </a:extLst>
        </xdr:cNvPr>
        <xdr:cNvCxnSpPr/>
      </xdr:nvCxnSpPr>
      <xdr:spPr>
        <a:xfrm>
          <a:off x="16230600" y="6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76469</xdr:rowOff>
    </xdr:from>
    <xdr:to>
      <xdr:col>85</xdr:col>
      <xdr:colOff>127000</xdr:colOff>
      <xdr:row>35</xdr:row>
      <xdr:rowOff>103353</xdr:rowOff>
    </xdr:to>
    <xdr:cxnSp macro="">
      <xdr:nvCxnSpPr>
        <xdr:cNvPr id="519" name="直線コネクタ 518">
          <a:extLst>
            <a:ext uri="{FF2B5EF4-FFF2-40B4-BE49-F238E27FC236}">
              <a16:creationId xmlns:a16="http://schemas.microsoft.com/office/drawing/2014/main" id="{31EFF94E-577D-46AA-AA01-EB41B44E81E7}"/>
            </a:ext>
          </a:extLst>
        </xdr:cNvPr>
        <xdr:cNvCxnSpPr/>
      </xdr:nvCxnSpPr>
      <xdr:spPr>
        <a:xfrm>
          <a:off x="15481300" y="6077219"/>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32031</xdr:rowOff>
    </xdr:from>
    <xdr:ext cx="378565" cy="259045"/>
    <xdr:sp macro="" textlink="">
      <xdr:nvSpPr>
        <xdr:cNvPr id="520" name="災害復旧事業費平均値テキスト">
          <a:extLst>
            <a:ext uri="{FF2B5EF4-FFF2-40B4-BE49-F238E27FC236}">
              <a16:creationId xmlns:a16="http://schemas.microsoft.com/office/drawing/2014/main" id="{0190E124-AA0F-490A-A5A4-AB92608122EB}"/>
            </a:ext>
          </a:extLst>
        </xdr:cNvPr>
        <xdr:cNvSpPr txBox="1"/>
      </xdr:nvSpPr>
      <xdr:spPr>
        <a:xfrm>
          <a:off x="16370300" y="6547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53604</xdr:rowOff>
    </xdr:from>
    <xdr:to>
      <xdr:col>85</xdr:col>
      <xdr:colOff>177800</xdr:colOff>
      <xdr:row>38</xdr:row>
      <xdr:rowOff>155204</xdr:rowOff>
    </xdr:to>
    <xdr:sp macro="" textlink="">
      <xdr:nvSpPr>
        <xdr:cNvPr id="521" name="フローチャート: 判断 520">
          <a:extLst>
            <a:ext uri="{FF2B5EF4-FFF2-40B4-BE49-F238E27FC236}">
              <a16:creationId xmlns:a16="http://schemas.microsoft.com/office/drawing/2014/main" id="{77D8797A-AA79-46F2-B95A-DE704F390B95}"/>
            </a:ext>
          </a:extLst>
        </xdr:cNvPr>
        <xdr:cNvSpPr/>
      </xdr:nvSpPr>
      <xdr:spPr>
        <a:xfrm>
          <a:off x="162687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76469</xdr:rowOff>
    </xdr:from>
    <xdr:to>
      <xdr:col>81</xdr:col>
      <xdr:colOff>50800</xdr:colOff>
      <xdr:row>35</xdr:row>
      <xdr:rowOff>122281</xdr:rowOff>
    </xdr:to>
    <xdr:cxnSp macro="">
      <xdr:nvCxnSpPr>
        <xdr:cNvPr id="522" name="直線コネクタ 521">
          <a:extLst>
            <a:ext uri="{FF2B5EF4-FFF2-40B4-BE49-F238E27FC236}">
              <a16:creationId xmlns:a16="http://schemas.microsoft.com/office/drawing/2014/main" id="{79633DD9-B49A-4F39-A90D-5B8BBA71B7C3}"/>
            </a:ext>
          </a:extLst>
        </xdr:cNvPr>
        <xdr:cNvCxnSpPr/>
      </xdr:nvCxnSpPr>
      <xdr:spPr>
        <a:xfrm flipV="1">
          <a:off x="14592300" y="607721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27361</xdr:rowOff>
    </xdr:from>
    <xdr:to>
      <xdr:col>81</xdr:col>
      <xdr:colOff>101600</xdr:colOff>
      <xdr:row>38</xdr:row>
      <xdr:rowOff>128961</xdr:rowOff>
    </xdr:to>
    <xdr:sp macro="" textlink="">
      <xdr:nvSpPr>
        <xdr:cNvPr id="523" name="フローチャート: 判断 522">
          <a:extLst>
            <a:ext uri="{FF2B5EF4-FFF2-40B4-BE49-F238E27FC236}">
              <a16:creationId xmlns:a16="http://schemas.microsoft.com/office/drawing/2014/main" id="{6F7D9079-52E6-4E27-9512-CA27AA66EF98}"/>
            </a:ext>
          </a:extLst>
        </xdr:cNvPr>
        <xdr:cNvSpPr/>
      </xdr:nvSpPr>
      <xdr:spPr>
        <a:xfrm>
          <a:off x="154305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120088</xdr:rowOff>
    </xdr:from>
    <xdr:ext cx="469744" cy="259045"/>
    <xdr:sp macro="" textlink="">
      <xdr:nvSpPr>
        <xdr:cNvPr id="524" name="テキスト ボックス 523">
          <a:extLst>
            <a:ext uri="{FF2B5EF4-FFF2-40B4-BE49-F238E27FC236}">
              <a16:creationId xmlns:a16="http://schemas.microsoft.com/office/drawing/2014/main" id="{203D7E36-72F9-4A4A-98E5-DFD72449D769}"/>
            </a:ext>
          </a:extLst>
        </xdr:cNvPr>
        <xdr:cNvSpPr txBox="1"/>
      </xdr:nvSpPr>
      <xdr:spPr>
        <a:xfrm>
          <a:off x="15246428" y="66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48900</xdr:rowOff>
    </xdr:from>
    <xdr:to>
      <xdr:col>76</xdr:col>
      <xdr:colOff>114300</xdr:colOff>
      <xdr:row>35</xdr:row>
      <xdr:rowOff>122281</xdr:rowOff>
    </xdr:to>
    <xdr:cxnSp macro="">
      <xdr:nvCxnSpPr>
        <xdr:cNvPr id="525" name="直線コネクタ 524">
          <a:extLst>
            <a:ext uri="{FF2B5EF4-FFF2-40B4-BE49-F238E27FC236}">
              <a16:creationId xmlns:a16="http://schemas.microsoft.com/office/drawing/2014/main" id="{B66111FC-1AD8-4B53-9311-B11BA7B2C146}"/>
            </a:ext>
          </a:extLst>
        </xdr:cNvPr>
        <xdr:cNvCxnSpPr/>
      </xdr:nvCxnSpPr>
      <xdr:spPr>
        <a:xfrm>
          <a:off x="13703300" y="5363850"/>
          <a:ext cx="8890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123282</xdr:rowOff>
    </xdr:from>
    <xdr:to>
      <xdr:col>76</xdr:col>
      <xdr:colOff>165100</xdr:colOff>
      <xdr:row>38</xdr:row>
      <xdr:rowOff>53432</xdr:rowOff>
    </xdr:to>
    <xdr:sp macro="" textlink="">
      <xdr:nvSpPr>
        <xdr:cNvPr id="526" name="フローチャート: 判断 525">
          <a:extLst>
            <a:ext uri="{FF2B5EF4-FFF2-40B4-BE49-F238E27FC236}">
              <a16:creationId xmlns:a16="http://schemas.microsoft.com/office/drawing/2014/main" id="{3DFBC5CC-B926-4B3C-AF36-7FE832F91D04}"/>
            </a:ext>
          </a:extLst>
        </xdr:cNvPr>
        <xdr:cNvSpPr/>
      </xdr:nvSpPr>
      <xdr:spPr>
        <a:xfrm>
          <a:off x="14541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44559</xdr:rowOff>
    </xdr:from>
    <xdr:ext cx="469744" cy="259045"/>
    <xdr:sp macro="" textlink="">
      <xdr:nvSpPr>
        <xdr:cNvPr id="527" name="テキスト ボックス 526">
          <a:extLst>
            <a:ext uri="{FF2B5EF4-FFF2-40B4-BE49-F238E27FC236}">
              <a16:creationId xmlns:a16="http://schemas.microsoft.com/office/drawing/2014/main" id="{891803D8-C345-4D19-B2E4-76646B64FFA6}"/>
            </a:ext>
          </a:extLst>
        </xdr:cNvPr>
        <xdr:cNvSpPr txBox="1"/>
      </xdr:nvSpPr>
      <xdr:spPr>
        <a:xfrm>
          <a:off x="14357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48900</xdr:rowOff>
    </xdr:from>
    <xdr:to>
      <xdr:col>71</xdr:col>
      <xdr:colOff>177800</xdr:colOff>
      <xdr:row>32</xdr:row>
      <xdr:rowOff>36327</xdr:rowOff>
    </xdr:to>
    <xdr:cxnSp macro="">
      <xdr:nvCxnSpPr>
        <xdr:cNvPr id="528" name="直線コネクタ 527">
          <a:extLst>
            <a:ext uri="{FF2B5EF4-FFF2-40B4-BE49-F238E27FC236}">
              <a16:creationId xmlns:a16="http://schemas.microsoft.com/office/drawing/2014/main" id="{305CAF12-79D3-487F-B358-E46199C3410B}"/>
            </a:ext>
          </a:extLst>
        </xdr:cNvPr>
        <xdr:cNvCxnSpPr/>
      </xdr:nvCxnSpPr>
      <xdr:spPr>
        <a:xfrm flipV="1">
          <a:off x="12814300" y="536385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142438</xdr:rowOff>
    </xdr:from>
    <xdr:to>
      <xdr:col>72</xdr:col>
      <xdr:colOff>38100</xdr:colOff>
      <xdr:row>38</xdr:row>
      <xdr:rowOff>72588</xdr:rowOff>
    </xdr:to>
    <xdr:sp macro="" textlink="">
      <xdr:nvSpPr>
        <xdr:cNvPr id="529" name="フローチャート: 判断 528">
          <a:extLst>
            <a:ext uri="{FF2B5EF4-FFF2-40B4-BE49-F238E27FC236}">
              <a16:creationId xmlns:a16="http://schemas.microsoft.com/office/drawing/2014/main" id="{D0E409D5-B23B-41DB-8A99-2FEFB61E0932}"/>
            </a:ext>
          </a:extLst>
        </xdr:cNvPr>
        <xdr:cNvSpPr/>
      </xdr:nvSpPr>
      <xdr:spPr>
        <a:xfrm>
          <a:off x="13652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63715</xdr:rowOff>
    </xdr:from>
    <xdr:ext cx="469744" cy="259045"/>
    <xdr:sp macro="" textlink="">
      <xdr:nvSpPr>
        <xdr:cNvPr id="530" name="テキスト ボックス 529">
          <a:extLst>
            <a:ext uri="{FF2B5EF4-FFF2-40B4-BE49-F238E27FC236}">
              <a16:creationId xmlns:a16="http://schemas.microsoft.com/office/drawing/2014/main" id="{66CCE28F-22B1-4F94-8192-EE766A0E8C3E}"/>
            </a:ext>
          </a:extLst>
        </xdr:cNvPr>
        <xdr:cNvSpPr txBox="1"/>
      </xdr:nvSpPr>
      <xdr:spPr>
        <a:xfrm>
          <a:off x="13468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162327</xdr:rowOff>
    </xdr:from>
    <xdr:to>
      <xdr:col>67</xdr:col>
      <xdr:colOff>101600</xdr:colOff>
      <xdr:row>38</xdr:row>
      <xdr:rowOff>92477</xdr:rowOff>
    </xdr:to>
    <xdr:sp macro="" textlink="">
      <xdr:nvSpPr>
        <xdr:cNvPr id="531" name="フローチャート: 判断 530">
          <a:extLst>
            <a:ext uri="{FF2B5EF4-FFF2-40B4-BE49-F238E27FC236}">
              <a16:creationId xmlns:a16="http://schemas.microsoft.com/office/drawing/2014/main" id="{33323F7F-0A72-4236-B19A-D469CD37C31F}"/>
            </a:ext>
          </a:extLst>
        </xdr:cNvPr>
        <xdr:cNvSpPr/>
      </xdr:nvSpPr>
      <xdr:spPr>
        <a:xfrm>
          <a:off x="12763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83604</xdr:rowOff>
    </xdr:from>
    <xdr:ext cx="469744" cy="259045"/>
    <xdr:sp macro="" textlink="">
      <xdr:nvSpPr>
        <xdr:cNvPr id="532" name="テキスト ボックス 531">
          <a:extLst>
            <a:ext uri="{FF2B5EF4-FFF2-40B4-BE49-F238E27FC236}">
              <a16:creationId xmlns:a16="http://schemas.microsoft.com/office/drawing/2014/main" id="{DFC77A2B-C331-4256-869A-EA048F6F2E91}"/>
            </a:ext>
          </a:extLst>
        </xdr:cNvPr>
        <xdr:cNvSpPr txBox="1"/>
      </xdr:nvSpPr>
      <xdr:spPr>
        <a:xfrm>
          <a:off x="12579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EA98431-3E8D-4EA0-9244-4E79799649F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1776BA0-A545-443C-AF99-A687B748D1C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09DA0AB-7F02-4782-BCD0-4970869C891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E6E3FAC-3A7D-4A89-814B-DADC5B2AB25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A821E8C-16C9-4C56-AF64-539CBE449A1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52553</xdr:rowOff>
    </xdr:from>
    <xdr:to>
      <xdr:col>85</xdr:col>
      <xdr:colOff>177800</xdr:colOff>
      <xdr:row>35</xdr:row>
      <xdr:rowOff>154153</xdr:rowOff>
    </xdr:to>
    <xdr:sp macro="" textlink="">
      <xdr:nvSpPr>
        <xdr:cNvPr id="538" name="楕円 537">
          <a:extLst>
            <a:ext uri="{FF2B5EF4-FFF2-40B4-BE49-F238E27FC236}">
              <a16:creationId xmlns:a16="http://schemas.microsoft.com/office/drawing/2014/main" id="{08C8CB11-7E34-4D92-B4D2-97F3D444049D}"/>
            </a:ext>
          </a:extLst>
        </xdr:cNvPr>
        <xdr:cNvSpPr/>
      </xdr:nvSpPr>
      <xdr:spPr>
        <a:xfrm>
          <a:off x="162687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5580</xdr:rowOff>
    </xdr:from>
    <xdr:ext cx="534377" cy="259045"/>
    <xdr:sp macro="" textlink="">
      <xdr:nvSpPr>
        <xdr:cNvPr id="539" name="災害復旧事業費該当値テキスト">
          <a:extLst>
            <a:ext uri="{FF2B5EF4-FFF2-40B4-BE49-F238E27FC236}">
              <a16:creationId xmlns:a16="http://schemas.microsoft.com/office/drawing/2014/main" id="{C8B352AF-67F4-466E-9CAC-2845165083FE}"/>
            </a:ext>
          </a:extLst>
        </xdr:cNvPr>
        <xdr:cNvSpPr txBox="1"/>
      </xdr:nvSpPr>
      <xdr:spPr>
        <a:xfrm>
          <a:off x="16370300" y="60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25669</xdr:rowOff>
    </xdr:from>
    <xdr:to>
      <xdr:col>81</xdr:col>
      <xdr:colOff>101600</xdr:colOff>
      <xdr:row>35</xdr:row>
      <xdr:rowOff>127269</xdr:rowOff>
    </xdr:to>
    <xdr:sp macro="" textlink="">
      <xdr:nvSpPr>
        <xdr:cNvPr id="540" name="楕円 539">
          <a:extLst>
            <a:ext uri="{FF2B5EF4-FFF2-40B4-BE49-F238E27FC236}">
              <a16:creationId xmlns:a16="http://schemas.microsoft.com/office/drawing/2014/main" id="{9676F5C5-975E-4BDE-9860-1C914AADFD0B}"/>
            </a:ext>
          </a:extLst>
        </xdr:cNvPr>
        <xdr:cNvSpPr/>
      </xdr:nvSpPr>
      <xdr:spPr>
        <a:xfrm>
          <a:off x="15430500" y="60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143796</xdr:rowOff>
    </xdr:from>
    <xdr:ext cx="534377" cy="259045"/>
    <xdr:sp macro="" textlink="">
      <xdr:nvSpPr>
        <xdr:cNvPr id="541" name="テキスト ボックス 540">
          <a:extLst>
            <a:ext uri="{FF2B5EF4-FFF2-40B4-BE49-F238E27FC236}">
              <a16:creationId xmlns:a16="http://schemas.microsoft.com/office/drawing/2014/main" id="{CBDDA63D-F32C-4A79-BE44-54C7939774C0}"/>
            </a:ext>
          </a:extLst>
        </xdr:cNvPr>
        <xdr:cNvSpPr txBox="1"/>
      </xdr:nvSpPr>
      <xdr:spPr>
        <a:xfrm>
          <a:off x="15214111" y="58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71481</xdr:rowOff>
    </xdr:from>
    <xdr:to>
      <xdr:col>76</xdr:col>
      <xdr:colOff>165100</xdr:colOff>
      <xdr:row>36</xdr:row>
      <xdr:rowOff>1631</xdr:rowOff>
    </xdr:to>
    <xdr:sp macro="" textlink="">
      <xdr:nvSpPr>
        <xdr:cNvPr id="542" name="楕円 541">
          <a:extLst>
            <a:ext uri="{FF2B5EF4-FFF2-40B4-BE49-F238E27FC236}">
              <a16:creationId xmlns:a16="http://schemas.microsoft.com/office/drawing/2014/main" id="{54C8328F-4022-47C3-B5E5-48D20B206945}"/>
            </a:ext>
          </a:extLst>
        </xdr:cNvPr>
        <xdr:cNvSpPr/>
      </xdr:nvSpPr>
      <xdr:spPr>
        <a:xfrm>
          <a:off x="14541500" y="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18158</xdr:rowOff>
    </xdr:from>
    <xdr:ext cx="534377" cy="259045"/>
    <xdr:sp macro="" textlink="">
      <xdr:nvSpPr>
        <xdr:cNvPr id="543" name="テキスト ボックス 542">
          <a:extLst>
            <a:ext uri="{FF2B5EF4-FFF2-40B4-BE49-F238E27FC236}">
              <a16:creationId xmlns:a16="http://schemas.microsoft.com/office/drawing/2014/main" id="{D05594F8-04BF-4AA1-9237-F09A205BD095}"/>
            </a:ext>
          </a:extLst>
        </xdr:cNvPr>
        <xdr:cNvSpPr txBox="1"/>
      </xdr:nvSpPr>
      <xdr:spPr>
        <a:xfrm>
          <a:off x="14325111" y="5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169550</xdr:rowOff>
    </xdr:from>
    <xdr:to>
      <xdr:col>72</xdr:col>
      <xdr:colOff>38100</xdr:colOff>
      <xdr:row>31</xdr:row>
      <xdr:rowOff>99700</xdr:rowOff>
    </xdr:to>
    <xdr:sp macro="" textlink="">
      <xdr:nvSpPr>
        <xdr:cNvPr id="544" name="楕円 543">
          <a:extLst>
            <a:ext uri="{FF2B5EF4-FFF2-40B4-BE49-F238E27FC236}">
              <a16:creationId xmlns:a16="http://schemas.microsoft.com/office/drawing/2014/main" id="{5E5C5266-1F22-4C85-A19A-D5F58FCA9C08}"/>
            </a:ext>
          </a:extLst>
        </xdr:cNvPr>
        <xdr:cNvSpPr/>
      </xdr:nvSpPr>
      <xdr:spPr>
        <a:xfrm>
          <a:off x="13652500" y="53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116227</xdr:rowOff>
    </xdr:from>
    <xdr:ext cx="534377" cy="259045"/>
    <xdr:sp macro="" textlink="">
      <xdr:nvSpPr>
        <xdr:cNvPr id="545" name="テキスト ボックス 544">
          <a:extLst>
            <a:ext uri="{FF2B5EF4-FFF2-40B4-BE49-F238E27FC236}">
              <a16:creationId xmlns:a16="http://schemas.microsoft.com/office/drawing/2014/main" id="{08795506-FF23-48F1-A238-D23E7C75D1E0}"/>
            </a:ext>
          </a:extLst>
        </xdr:cNvPr>
        <xdr:cNvSpPr txBox="1"/>
      </xdr:nvSpPr>
      <xdr:spPr>
        <a:xfrm>
          <a:off x="13436111" y="50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156977</xdr:rowOff>
    </xdr:from>
    <xdr:to>
      <xdr:col>67</xdr:col>
      <xdr:colOff>101600</xdr:colOff>
      <xdr:row>32</xdr:row>
      <xdr:rowOff>87127</xdr:rowOff>
    </xdr:to>
    <xdr:sp macro="" textlink="">
      <xdr:nvSpPr>
        <xdr:cNvPr id="546" name="楕円 545">
          <a:extLst>
            <a:ext uri="{FF2B5EF4-FFF2-40B4-BE49-F238E27FC236}">
              <a16:creationId xmlns:a16="http://schemas.microsoft.com/office/drawing/2014/main" id="{6D087F32-5A6B-4545-B4E3-6CFF31260FA7}"/>
            </a:ext>
          </a:extLst>
        </xdr:cNvPr>
        <xdr:cNvSpPr/>
      </xdr:nvSpPr>
      <xdr:spPr>
        <a:xfrm>
          <a:off x="12763500" y="54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103654</xdr:rowOff>
    </xdr:from>
    <xdr:ext cx="534377" cy="259045"/>
    <xdr:sp macro="" textlink="">
      <xdr:nvSpPr>
        <xdr:cNvPr id="547" name="テキスト ボックス 546">
          <a:extLst>
            <a:ext uri="{FF2B5EF4-FFF2-40B4-BE49-F238E27FC236}">
              <a16:creationId xmlns:a16="http://schemas.microsoft.com/office/drawing/2014/main" id="{9B7D5006-D770-47F4-8D22-8D8FD70A1286}"/>
            </a:ext>
          </a:extLst>
        </xdr:cNvPr>
        <xdr:cNvSpPr txBox="1"/>
      </xdr:nvSpPr>
      <xdr:spPr>
        <a:xfrm>
          <a:off x="12547111" y="52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AA3E8AB-3D78-4F01-BA77-5C99EEA0FED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982D1A7D-79EB-4583-9335-9A861F99922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CE223F7F-91B6-4CCD-9749-A976C65E192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EEBACF7-40EF-4F93-B420-003696EBA6A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1D73D76F-01A1-4343-86DF-64ADE16A1FC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2063301C-C150-44CA-BEA3-87521DABA3A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1D2AF980-CEC9-40CC-900F-EC7F81DAEF5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1B42DAE8-316B-4952-9855-5FA72D43D1B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901F0311-C38E-4719-A6A2-AEFC0BC3D57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549A01F4-A166-40D7-9695-05C6D012613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411B7E0-1754-43F0-8906-EBC7B6B5408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C7BA8145-1A3F-44E3-93B7-F9408AAFBC87}"/>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70FCAF6D-BEB4-4705-AC84-3A3BC7BF7C8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DC199BF0-3FD6-4A29-BC16-024049664EC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9DBFA3AA-813A-4B37-B23B-30AFBFF32C9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ED6373FF-DFEA-44FE-8D4E-F729AD13F39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D655CEB4-A9EF-458E-830D-05BE6CD4A68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C0ACEE13-DCAC-4491-8B74-1C9C2896FAB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57EA8311-8595-4A55-AAC5-452FF05EBD49}"/>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69968D3-AE46-48CD-BD4F-BB8D229E8F1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AAA99E78-5654-4E00-964C-746CBE1272F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8C91315D-C2BF-4EDB-8356-7DF411578E7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836C9E3D-A67D-474E-B5D8-E69230E0634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27F0E9FB-F487-4987-878A-D8DFDD91C2D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28C6945-EE12-44C4-8DFD-F69C984266B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F4FF1E35-33A7-495C-8EF3-238CB063A8B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C5A9E402-32E3-4D12-996E-169C740FBD9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5C7049AF-CC09-4F31-87D1-B78B07A2839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923A614B-F343-479D-8C0B-3B8600396A6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6E40C7E2-920D-45FD-A370-D5B3CED177A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60FC17E-A374-41F2-A54C-67B190AB14F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96149BC6-D521-4256-A1F1-466D2AE5F87D}"/>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6D3B9653-4149-450E-9FB2-C2A21F79D61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59A7C281-751B-4BB1-AC2E-C02C9D3AE851}"/>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4516A22-6E28-425B-8930-BCE8EF6C111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0339632-87B0-4255-B8F1-7BED0ADC548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B908AECB-2C6D-486C-84F2-D7D358B2B52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AADCD6AD-4B67-4E05-A6D0-4756186CC9B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85F4E9D-AD0E-4648-9526-D168E329699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E108569-1943-4C5B-AF19-929B313BDE8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19519B69-19C6-4484-B28F-098D3507948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91FAC56C-2DC2-4C0D-B584-EAF5ABDFB79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25D8B23E-FF0D-4B41-B49D-024F1412E3A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95F0A228-6FD2-4A4C-886E-AF4254AA51E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5252F5CB-B2F1-422F-A2A5-CFBFAE2B24B4}"/>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8317A7EF-7389-4FB5-A69F-FF353D2474A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655A196A-6F70-402A-A798-2F507293F1F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4DD3B3F-A3BD-4BAE-9A52-E67CD259FBA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8ECAD235-6CB4-4742-9C68-75405353F9C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679CBC00-50D9-46F3-8AF6-FAEB14B6347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99744173-986C-4F22-8EED-554B36FBC09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3038C040-4EE6-4C5F-81AB-55E93F6D483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8E3A8138-B2EE-4E10-9A66-4EAF66AABAC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FD81EE9-656B-4BB7-8FB0-3E01E678DBA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AE55EA4B-5242-4FCE-B8E1-4272531568B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C227AB95-C570-473B-8091-88BEBD1742D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43DAE759-0A2C-4E55-ADBF-6AAD7FE2408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5DE855EF-983C-425D-980D-42905D9EDD1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94011300-96B4-45FE-95F9-8BFF8B65CC0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3F38DBA2-6468-496C-B844-33705458AD0C}"/>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2B146A-6953-4050-BD0D-134FD754C2AC}"/>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398A428E-3CEA-47C8-BE08-9BB0BECEF4AF}"/>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CFF6AD81-2E67-4BC4-A585-58552707D921}"/>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990B339A-2239-40EB-A799-B47B55B8489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C08FD889-20F4-49CE-B6AA-CD3EE09B36C8}"/>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747F5933-6BC2-4C1E-8692-748F40DADEA2}"/>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BAB20C8F-4233-42E6-9D27-8D73BC7B6EF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8F91CA99-0159-4B56-8816-047A299A0B92}"/>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46F09D46-E632-4E6A-A2AD-62114ACB8CA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FACA9A11-CD6D-45F9-A3E9-92760BF3070A}"/>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E35FAEC-76F9-407E-9A48-3AFDB32F5A1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3A2CA2DF-858C-4E2F-8F29-3E0D8A7F8BBA}"/>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33D67EFD-0D14-471B-A6C8-13B8A60EC0D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DE73C06C-385F-499F-A1BB-2E01F303EECB}"/>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B3EBCD83-78B0-4D09-9F69-D941609F707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D7463287-D3C3-47DF-BD2C-B289BC7007FF}"/>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CD64F5EC-3FE6-48C0-9C25-90727600ABF8}"/>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73915CD0-0727-45BC-81B7-DD6C815A3243}"/>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97F5BE20-B1EA-4DFA-8450-40F54597393F}"/>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21C0C932-5FD6-4932-84DF-692D44EFBEAD}"/>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161841</xdr:rowOff>
    </xdr:from>
    <xdr:to>
      <xdr:col>85</xdr:col>
      <xdr:colOff>127000</xdr:colOff>
      <xdr:row>70</xdr:row>
      <xdr:rowOff>100871</xdr:rowOff>
    </xdr:to>
    <xdr:cxnSp macro="">
      <xdr:nvCxnSpPr>
        <xdr:cNvPr id="628" name="直線コネクタ 627">
          <a:extLst>
            <a:ext uri="{FF2B5EF4-FFF2-40B4-BE49-F238E27FC236}">
              <a16:creationId xmlns:a16="http://schemas.microsoft.com/office/drawing/2014/main" id="{4194562F-C49F-4158-813E-A70E4CC65080}"/>
            </a:ext>
          </a:extLst>
        </xdr:cNvPr>
        <xdr:cNvCxnSpPr/>
      </xdr:nvCxnSpPr>
      <xdr:spPr>
        <a:xfrm>
          <a:off x="15481300" y="11991891"/>
          <a:ext cx="8382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65714ADA-759D-484B-AEF0-8ABCC2789159}"/>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2594BA7B-DF28-44AD-BAFB-1E5F29BFA77D}"/>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161841</xdr:rowOff>
    </xdr:from>
    <xdr:to>
      <xdr:col>81</xdr:col>
      <xdr:colOff>50800</xdr:colOff>
      <xdr:row>70</xdr:row>
      <xdr:rowOff>35785</xdr:rowOff>
    </xdr:to>
    <xdr:cxnSp macro="">
      <xdr:nvCxnSpPr>
        <xdr:cNvPr id="631" name="直線コネクタ 630">
          <a:extLst>
            <a:ext uri="{FF2B5EF4-FFF2-40B4-BE49-F238E27FC236}">
              <a16:creationId xmlns:a16="http://schemas.microsoft.com/office/drawing/2014/main" id="{5DBE1206-767D-425B-A055-E91C91E9A02B}"/>
            </a:ext>
          </a:extLst>
        </xdr:cNvPr>
        <xdr:cNvCxnSpPr/>
      </xdr:nvCxnSpPr>
      <xdr:spPr>
        <a:xfrm flipV="1">
          <a:off x="14592300" y="11991891"/>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755473F-9508-4C8C-A59B-B2C15BD5EBEE}"/>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957E0D70-CE1F-4242-A906-C3E20EA295BF}"/>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127486</xdr:rowOff>
    </xdr:from>
    <xdr:to>
      <xdr:col>76</xdr:col>
      <xdr:colOff>114300</xdr:colOff>
      <xdr:row>70</xdr:row>
      <xdr:rowOff>35785</xdr:rowOff>
    </xdr:to>
    <xdr:cxnSp macro="">
      <xdr:nvCxnSpPr>
        <xdr:cNvPr id="634" name="直線コネクタ 633">
          <a:extLst>
            <a:ext uri="{FF2B5EF4-FFF2-40B4-BE49-F238E27FC236}">
              <a16:creationId xmlns:a16="http://schemas.microsoft.com/office/drawing/2014/main" id="{F25416DD-2C30-4DAF-9BF4-70CD5904F535}"/>
            </a:ext>
          </a:extLst>
        </xdr:cNvPr>
        <xdr:cNvCxnSpPr/>
      </xdr:nvCxnSpPr>
      <xdr:spPr>
        <a:xfrm>
          <a:off x="13703300" y="11957536"/>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D7FFD51B-DE27-4AF6-B6CE-DE5B8FEADD68}"/>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ED6599AB-E049-43F0-ADDD-B4BC47EF9F6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127486</xdr:rowOff>
    </xdr:from>
    <xdr:to>
      <xdr:col>71</xdr:col>
      <xdr:colOff>177800</xdr:colOff>
      <xdr:row>70</xdr:row>
      <xdr:rowOff>21906</xdr:rowOff>
    </xdr:to>
    <xdr:cxnSp macro="">
      <xdr:nvCxnSpPr>
        <xdr:cNvPr id="637" name="直線コネクタ 636">
          <a:extLst>
            <a:ext uri="{FF2B5EF4-FFF2-40B4-BE49-F238E27FC236}">
              <a16:creationId xmlns:a16="http://schemas.microsoft.com/office/drawing/2014/main" id="{E4B6D146-F25D-442F-9F5F-99A12E655803}"/>
            </a:ext>
          </a:extLst>
        </xdr:cNvPr>
        <xdr:cNvCxnSpPr/>
      </xdr:nvCxnSpPr>
      <xdr:spPr>
        <a:xfrm flipV="1">
          <a:off x="12814300" y="11957536"/>
          <a:ext cx="889000" cy="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71EC7B34-286B-4F88-B4B0-B28A6CDDED12}"/>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32849D9F-20F0-465A-A128-C9FB82A83719}"/>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24C60009-B4C2-4FF3-891E-90A3B1C0A97B}"/>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C4DF070C-B09B-41E0-9B47-539C59E5931E}"/>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BAB84CA-DDBE-494E-B1A5-3518B6CCA3C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C2417A5-9B12-4954-A61E-6181E308AD4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44600C3-52E7-45C9-AEE8-C21093DA8E1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371E72F-E2C6-4C13-96AC-40DC56B5B96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B093348-B6E9-48DB-B048-1540B8B148D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50071</xdr:rowOff>
    </xdr:from>
    <xdr:to>
      <xdr:col>85</xdr:col>
      <xdr:colOff>177800</xdr:colOff>
      <xdr:row>70</xdr:row>
      <xdr:rowOff>151671</xdr:rowOff>
    </xdr:to>
    <xdr:sp macro="" textlink="">
      <xdr:nvSpPr>
        <xdr:cNvPr id="647" name="楕円 646">
          <a:extLst>
            <a:ext uri="{FF2B5EF4-FFF2-40B4-BE49-F238E27FC236}">
              <a16:creationId xmlns:a16="http://schemas.microsoft.com/office/drawing/2014/main" id="{ED688B53-10AB-4E6D-8D25-BFEE1DC769CB}"/>
            </a:ext>
          </a:extLst>
        </xdr:cNvPr>
        <xdr:cNvSpPr/>
      </xdr:nvSpPr>
      <xdr:spPr>
        <a:xfrm>
          <a:off x="16268700" y="120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72948</xdr:rowOff>
    </xdr:from>
    <xdr:ext cx="534377" cy="259045"/>
    <xdr:sp macro="" textlink="">
      <xdr:nvSpPr>
        <xdr:cNvPr id="648" name="公債費該当値テキスト">
          <a:extLst>
            <a:ext uri="{FF2B5EF4-FFF2-40B4-BE49-F238E27FC236}">
              <a16:creationId xmlns:a16="http://schemas.microsoft.com/office/drawing/2014/main" id="{2D55BBA0-0882-44E3-A896-AD45C76AD6CD}"/>
            </a:ext>
          </a:extLst>
        </xdr:cNvPr>
        <xdr:cNvSpPr txBox="1"/>
      </xdr:nvSpPr>
      <xdr:spPr>
        <a:xfrm>
          <a:off x="16370300" y="119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111041</xdr:rowOff>
    </xdr:from>
    <xdr:to>
      <xdr:col>81</xdr:col>
      <xdr:colOff>101600</xdr:colOff>
      <xdr:row>70</xdr:row>
      <xdr:rowOff>41191</xdr:rowOff>
    </xdr:to>
    <xdr:sp macro="" textlink="">
      <xdr:nvSpPr>
        <xdr:cNvPr id="649" name="楕円 648">
          <a:extLst>
            <a:ext uri="{FF2B5EF4-FFF2-40B4-BE49-F238E27FC236}">
              <a16:creationId xmlns:a16="http://schemas.microsoft.com/office/drawing/2014/main" id="{8C541C4C-9E37-4D26-B3FF-B61D29B3473E}"/>
            </a:ext>
          </a:extLst>
        </xdr:cNvPr>
        <xdr:cNvSpPr/>
      </xdr:nvSpPr>
      <xdr:spPr>
        <a:xfrm>
          <a:off x="15430500" y="119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57718</xdr:rowOff>
    </xdr:from>
    <xdr:ext cx="534377" cy="259045"/>
    <xdr:sp macro="" textlink="">
      <xdr:nvSpPr>
        <xdr:cNvPr id="650" name="テキスト ボックス 649">
          <a:extLst>
            <a:ext uri="{FF2B5EF4-FFF2-40B4-BE49-F238E27FC236}">
              <a16:creationId xmlns:a16="http://schemas.microsoft.com/office/drawing/2014/main" id="{88CAC261-64A0-49A5-B7B2-8C9717002DE4}"/>
            </a:ext>
          </a:extLst>
        </xdr:cNvPr>
        <xdr:cNvSpPr txBox="1"/>
      </xdr:nvSpPr>
      <xdr:spPr>
        <a:xfrm>
          <a:off x="15214111" y="1171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156435</xdr:rowOff>
    </xdr:from>
    <xdr:to>
      <xdr:col>76</xdr:col>
      <xdr:colOff>165100</xdr:colOff>
      <xdr:row>70</xdr:row>
      <xdr:rowOff>86585</xdr:rowOff>
    </xdr:to>
    <xdr:sp macro="" textlink="">
      <xdr:nvSpPr>
        <xdr:cNvPr id="651" name="楕円 650">
          <a:extLst>
            <a:ext uri="{FF2B5EF4-FFF2-40B4-BE49-F238E27FC236}">
              <a16:creationId xmlns:a16="http://schemas.microsoft.com/office/drawing/2014/main" id="{D321BB7F-E902-4836-BDA1-F58C8DEA5BF0}"/>
            </a:ext>
          </a:extLst>
        </xdr:cNvPr>
        <xdr:cNvSpPr/>
      </xdr:nvSpPr>
      <xdr:spPr>
        <a:xfrm>
          <a:off x="14541500" y="119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103112</xdr:rowOff>
    </xdr:from>
    <xdr:ext cx="534377" cy="259045"/>
    <xdr:sp macro="" textlink="">
      <xdr:nvSpPr>
        <xdr:cNvPr id="652" name="テキスト ボックス 651">
          <a:extLst>
            <a:ext uri="{FF2B5EF4-FFF2-40B4-BE49-F238E27FC236}">
              <a16:creationId xmlns:a16="http://schemas.microsoft.com/office/drawing/2014/main" id="{7544AF45-F2EA-4310-9F97-00A762AA856D}"/>
            </a:ext>
          </a:extLst>
        </xdr:cNvPr>
        <xdr:cNvSpPr txBox="1"/>
      </xdr:nvSpPr>
      <xdr:spPr>
        <a:xfrm>
          <a:off x="14325111" y="117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76686</xdr:rowOff>
    </xdr:from>
    <xdr:to>
      <xdr:col>72</xdr:col>
      <xdr:colOff>38100</xdr:colOff>
      <xdr:row>70</xdr:row>
      <xdr:rowOff>6836</xdr:rowOff>
    </xdr:to>
    <xdr:sp macro="" textlink="">
      <xdr:nvSpPr>
        <xdr:cNvPr id="653" name="楕円 652">
          <a:extLst>
            <a:ext uri="{FF2B5EF4-FFF2-40B4-BE49-F238E27FC236}">
              <a16:creationId xmlns:a16="http://schemas.microsoft.com/office/drawing/2014/main" id="{1FAC1F8E-1B75-42D8-89B5-F31164A7BCFD}"/>
            </a:ext>
          </a:extLst>
        </xdr:cNvPr>
        <xdr:cNvSpPr/>
      </xdr:nvSpPr>
      <xdr:spPr>
        <a:xfrm>
          <a:off x="13652500" y="11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23363</xdr:rowOff>
    </xdr:from>
    <xdr:ext cx="534377" cy="259045"/>
    <xdr:sp macro="" textlink="">
      <xdr:nvSpPr>
        <xdr:cNvPr id="654" name="テキスト ボックス 653">
          <a:extLst>
            <a:ext uri="{FF2B5EF4-FFF2-40B4-BE49-F238E27FC236}">
              <a16:creationId xmlns:a16="http://schemas.microsoft.com/office/drawing/2014/main" id="{20156D78-E80A-4AFE-82AC-EF15B7B132B0}"/>
            </a:ext>
          </a:extLst>
        </xdr:cNvPr>
        <xdr:cNvSpPr txBox="1"/>
      </xdr:nvSpPr>
      <xdr:spPr>
        <a:xfrm>
          <a:off x="13436111" y="116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142556</xdr:rowOff>
    </xdr:from>
    <xdr:to>
      <xdr:col>67</xdr:col>
      <xdr:colOff>101600</xdr:colOff>
      <xdr:row>70</xdr:row>
      <xdr:rowOff>72706</xdr:rowOff>
    </xdr:to>
    <xdr:sp macro="" textlink="">
      <xdr:nvSpPr>
        <xdr:cNvPr id="655" name="楕円 654">
          <a:extLst>
            <a:ext uri="{FF2B5EF4-FFF2-40B4-BE49-F238E27FC236}">
              <a16:creationId xmlns:a16="http://schemas.microsoft.com/office/drawing/2014/main" id="{07EFFB0F-D6FA-4813-9EAF-9EF8C05BE0D3}"/>
            </a:ext>
          </a:extLst>
        </xdr:cNvPr>
        <xdr:cNvSpPr/>
      </xdr:nvSpPr>
      <xdr:spPr>
        <a:xfrm>
          <a:off x="12763500" y="11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89233</xdr:rowOff>
    </xdr:from>
    <xdr:ext cx="534377" cy="259045"/>
    <xdr:sp macro="" textlink="">
      <xdr:nvSpPr>
        <xdr:cNvPr id="656" name="テキスト ボックス 655">
          <a:extLst>
            <a:ext uri="{FF2B5EF4-FFF2-40B4-BE49-F238E27FC236}">
              <a16:creationId xmlns:a16="http://schemas.microsoft.com/office/drawing/2014/main" id="{BB3273BC-68E6-417F-B1D6-819BC6EFF3CE}"/>
            </a:ext>
          </a:extLst>
        </xdr:cNvPr>
        <xdr:cNvSpPr txBox="1"/>
      </xdr:nvSpPr>
      <xdr:spPr>
        <a:xfrm>
          <a:off x="12547111" y="117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4F9E0873-6A0A-46BB-A063-5C1EDEBD19E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8B8BF029-7EEF-4220-8DFB-CCE51C2E4EA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E2E2FECF-069B-4CA2-82C5-C66BF8BE18A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C553C9B2-967C-4EFE-AC86-BCB55F7DC1B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EC9C785B-9D23-4068-8ECE-6022C63D83F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134E0EDF-0645-4E68-AB59-3429E02720D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B9D94FF7-75BD-4459-8F75-465EB476CBA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338D9970-8660-4E1A-B3DB-763F77122A0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9064CD7B-9722-4302-84F6-6FFD2C9A94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54CC7971-8580-4A7E-9519-2C3E6A08FB9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E15DBE6A-92F6-4BD8-A395-B87EC40DB84D}"/>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1A13A979-CF1C-4491-BE65-B2E5EAE37B83}"/>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8F6E9ACF-72D9-4C30-89D5-9A04AB6DC02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B0066D81-2480-4754-880A-B8A55E03F513}"/>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6B61BA63-92E4-47A3-984E-03BBF65AB63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586B3FC5-4A21-4092-BEAC-1A96FE94B0DB}"/>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B94F2DC3-B5A6-4D39-8F61-35969B7D3F9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9FA035C5-79D4-46DD-BEFC-0A45427864D9}"/>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3914B725-3B55-4338-AC62-9AAC250773B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788799EF-91C0-44A7-BBA5-F53860A3BD27}"/>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83579502-374D-4AB3-ABB7-E5D8E78F50D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B5F531BD-71AE-4F22-A281-E75D2456B737}"/>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942771A3-B680-4AE4-BD28-298A332CD86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B8ABEA11-636A-4A4D-B4B0-3DFEEAE6BDA8}"/>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C497566A-6B0B-4D3C-807C-100352A2766A}"/>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AAC93237-D615-489B-BB8C-4AF6787AB8E2}"/>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49609</xdr:rowOff>
    </xdr:from>
    <xdr:to>
      <xdr:col>85</xdr:col>
      <xdr:colOff>127000</xdr:colOff>
      <xdr:row>98</xdr:row>
      <xdr:rowOff>3660</xdr:rowOff>
    </xdr:to>
    <xdr:cxnSp macro="">
      <xdr:nvCxnSpPr>
        <xdr:cNvPr id="683" name="直線コネクタ 682">
          <a:extLst>
            <a:ext uri="{FF2B5EF4-FFF2-40B4-BE49-F238E27FC236}">
              <a16:creationId xmlns:a16="http://schemas.microsoft.com/office/drawing/2014/main" id="{659BCC37-F78D-46AC-9434-C326F64D6F8A}"/>
            </a:ext>
          </a:extLst>
        </xdr:cNvPr>
        <xdr:cNvCxnSpPr/>
      </xdr:nvCxnSpPr>
      <xdr:spPr>
        <a:xfrm flipV="1">
          <a:off x="15481300" y="16680259"/>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F70BBC75-4AEA-4229-8430-458E5602E729}"/>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3F165F1-F359-46DC-86BA-022D3813783A}"/>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3660</xdr:rowOff>
    </xdr:from>
    <xdr:to>
      <xdr:col>81</xdr:col>
      <xdr:colOff>50800</xdr:colOff>
      <xdr:row>98</xdr:row>
      <xdr:rowOff>80676</xdr:rowOff>
    </xdr:to>
    <xdr:cxnSp macro="">
      <xdr:nvCxnSpPr>
        <xdr:cNvPr id="686" name="直線コネクタ 685">
          <a:extLst>
            <a:ext uri="{FF2B5EF4-FFF2-40B4-BE49-F238E27FC236}">
              <a16:creationId xmlns:a16="http://schemas.microsoft.com/office/drawing/2014/main" id="{C572FD01-8155-450F-979A-50D2416F0D81}"/>
            </a:ext>
          </a:extLst>
        </xdr:cNvPr>
        <xdr:cNvCxnSpPr/>
      </xdr:nvCxnSpPr>
      <xdr:spPr>
        <a:xfrm flipV="1">
          <a:off x="14592300" y="16805760"/>
          <a:ext cx="889000" cy="7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B43BD975-F28E-4799-9E7C-C8916D9B4A14}"/>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E5426B0D-87A8-4009-8D94-CD60982A36EF}"/>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127653</xdr:rowOff>
    </xdr:from>
    <xdr:to>
      <xdr:col>76</xdr:col>
      <xdr:colOff>114300</xdr:colOff>
      <xdr:row>98</xdr:row>
      <xdr:rowOff>80676</xdr:rowOff>
    </xdr:to>
    <xdr:cxnSp macro="">
      <xdr:nvCxnSpPr>
        <xdr:cNvPr id="689" name="直線コネクタ 688">
          <a:extLst>
            <a:ext uri="{FF2B5EF4-FFF2-40B4-BE49-F238E27FC236}">
              <a16:creationId xmlns:a16="http://schemas.microsoft.com/office/drawing/2014/main" id="{BD654719-E1E0-443E-BF08-00F221FEFE1B}"/>
            </a:ext>
          </a:extLst>
        </xdr:cNvPr>
        <xdr:cNvCxnSpPr/>
      </xdr:nvCxnSpPr>
      <xdr:spPr>
        <a:xfrm>
          <a:off x="13703300" y="16758303"/>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315F4C29-A603-4508-8B5C-5512E553CE3B}"/>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2119429D-0FDB-44B5-B50F-DE9B38285EDA}"/>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127653</xdr:rowOff>
    </xdr:from>
    <xdr:to>
      <xdr:col>71</xdr:col>
      <xdr:colOff>177800</xdr:colOff>
      <xdr:row>98</xdr:row>
      <xdr:rowOff>84471</xdr:rowOff>
    </xdr:to>
    <xdr:cxnSp macro="">
      <xdr:nvCxnSpPr>
        <xdr:cNvPr id="692" name="直線コネクタ 691">
          <a:extLst>
            <a:ext uri="{FF2B5EF4-FFF2-40B4-BE49-F238E27FC236}">
              <a16:creationId xmlns:a16="http://schemas.microsoft.com/office/drawing/2014/main" id="{573A60FB-508A-4701-8F3F-F4740F05B728}"/>
            </a:ext>
          </a:extLst>
        </xdr:cNvPr>
        <xdr:cNvCxnSpPr/>
      </xdr:nvCxnSpPr>
      <xdr:spPr>
        <a:xfrm flipV="1">
          <a:off x="12814300" y="16758303"/>
          <a:ext cx="889000" cy="1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9086F28-353D-4997-93D4-F35F9BEBED59}"/>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a:extLst>
            <a:ext uri="{FF2B5EF4-FFF2-40B4-BE49-F238E27FC236}">
              <a16:creationId xmlns:a16="http://schemas.microsoft.com/office/drawing/2014/main" id="{0652DDD3-5C59-4C51-B581-EFD40849490C}"/>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50757054-EA8C-497C-AC7C-FEC2469866C7}"/>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15283A01-36EC-44B7-984D-980E3316A8B6}"/>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79DCD5B1-7E08-49A5-BB74-03444AC7CD6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655F409-9EF6-441C-BE60-0B0CC93F68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D9EE3DF5-B2EB-430E-BF1E-EA74FA6B39A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28C0EF3-9317-441D-932A-C27300E97EF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9C05383E-A2C3-4920-934A-901F45F8BCA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170259</xdr:rowOff>
    </xdr:from>
    <xdr:to>
      <xdr:col>85</xdr:col>
      <xdr:colOff>177800</xdr:colOff>
      <xdr:row>97</xdr:row>
      <xdr:rowOff>100409</xdr:rowOff>
    </xdr:to>
    <xdr:sp macro="" textlink="">
      <xdr:nvSpPr>
        <xdr:cNvPr id="702" name="楕円 701">
          <a:extLst>
            <a:ext uri="{FF2B5EF4-FFF2-40B4-BE49-F238E27FC236}">
              <a16:creationId xmlns:a16="http://schemas.microsoft.com/office/drawing/2014/main" id="{2633B30C-F3D1-459D-A94A-474058223A68}"/>
            </a:ext>
          </a:extLst>
        </xdr:cNvPr>
        <xdr:cNvSpPr/>
      </xdr:nvSpPr>
      <xdr:spPr>
        <a:xfrm>
          <a:off x="162687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148686</xdr:rowOff>
    </xdr:from>
    <xdr:ext cx="534377" cy="259045"/>
    <xdr:sp macro="" textlink="">
      <xdr:nvSpPr>
        <xdr:cNvPr id="703" name="積立金該当値テキスト">
          <a:extLst>
            <a:ext uri="{FF2B5EF4-FFF2-40B4-BE49-F238E27FC236}">
              <a16:creationId xmlns:a16="http://schemas.microsoft.com/office/drawing/2014/main" id="{B72AB11F-08D0-47A4-9E11-CE659638D308}"/>
            </a:ext>
          </a:extLst>
        </xdr:cNvPr>
        <xdr:cNvSpPr txBox="1"/>
      </xdr:nvSpPr>
      <xdr:spPr>
        <a:xfrm>
          <a:off x="16370300" y="166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124310</xdr:rowOff>
    </xdr:from>
    <xdr:to>
      <xdr:col>81</xdr:col>
      <xdr:colOff>101600</xdr:colOff>
      <xdr:row>98</xdr:row>
      <xdr:rowOff>54460</xdr:rowOff>
    </xdr:to>
    <xdr:sp macro="" textlink="">
      <xdr:nvSpPr>
        <xdr:cNvPr id="704" name="楕円 703">
          <a:extLst>
            <a:ext uri="{FF2B5EF4-FFF2-40B4-BE49-F238E27FC236}">
              <a16:creationId xmlns:a16="http://schemas.microsoft.com/office/drawing/2014/main" id="{428C45EF-B920-43ED-B4F8-4EBBD6EF1CC8}"/>
            </a:ext>
          </a:extLst>
        </xdr:cNvPr>
        <xdr:cNvSpPr/>
      </xdr:nvSpPr>
      <xdr:spPr>
        <a:xfrm>
          <a:off x="15430500" y="167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45587</xdr:rowOff>
    </xdr:from>
    <xdr:ext cx="469744" cy="259045"/>
    <xdr:sp macro="" textlink="">
      <xdr:nvSpPr>
        <xdr:cNvPr id="705" name="テキスト ボックス 704">
          <a:extLst>
            <a:ext uri="{FF2B5EF4-FFF2-40B4-BE49-F238E27FC236}">
              <a16:creationId xmlns:a16="http://schemas.microsoft.com/office/drawing/2014/main" id="{07FE9537-7B54-4133-8012-C03A858485F8}"/>
            </a:ext>
          </a:extLst>
        </xdr:cNvPr>
        <xdr:cNvSpPr txBox="1"/>
      </xdr:nvSpPr>
      <xdr:spPr>
        <a:xfrm>
          <a:off x="15246428" y="1684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29876</xdr:rowOff>
    </xdr:from>
    <xdr:to>
      <xdr:col>76</xdr:col>
      <xdr:colOff>165100</xdr:colOff>
      <xdr:row>98</xdr:row>
      <xdr:rowOff>131476</xdr:rowOff>
    </xdr:to>
    <xdr:sp macro="" textlink="">
      <xdr:nvSpPr>
        <xdr:cNvPr id="706" name="楕円 705">
          <a:extLst>
            <a:ext uri="{FF2B5EF4-FFF2-40B4-BE49-F238E27FC236}">
              <a16:creationId xmlns:a16="http://schemas.microsoft.com/office/drawing/2014/main" id="{31F91464-6F03-43F1-B1F5-B6F7866522BE}"/>
            </a:ext>
          </a:extLst>
        </xdr:cNvPr>
        <xdr:cNvSpPr/>
      </xdr:nvSpPr>
      <xdr:spPr>
        <a:xfrm>
          <a:off x="14541500" y="168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122603</xdr:rowOff>
    </xdr:from>
    <xdr:ext cx="469744" cy="259045"/>
    <xdr:sp macro="" textlink="">
      <xdr:nvSpPr>
        <xdr:cNvPr id="707" name="テキスト ボックス 706">
          <a:extLst>
            <a:ext uri="{FF2B5EF4-FFF2-40B4-BE49-F238E27FC236}">
              <a16:creationId xmlns:a16="http://schemas.microsoft.com/office/drawing/2014/main" id="{88BE7B40-620A-4256-8F8D-18C530BB0691}"/>
            </a:ext>
          </a:extLst>
        </xdr:cNvPr>
        <xdr:cNvSpPr txBox="1"/>
      </xdr:nvSpPr>
      <xdr:spPr>
        <a:xfrm>
          <a:off x="14357428" y="169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76853</xdr:rowOff>
    </xdr:from>
    <xdr:to>
      <xdr:col>72</xdr:col>
      <xdr:colOff>38100</xdr:colOff>
      <xdr:row>98</xdr:row>
      <xdr:rowOff>7003</xdr:rowOff>
    </xdr:to>
    <xdr:sp macro="" textlink="">
      <xdr:nvSpPr>
        <xdr:cNvPr id="708" name="楕円 707">
          <a:extLst>
            <a:ext uri="{FF2B5EF4-FFF2-40B4-BE49-F238E27FC236}">
              <a16:creationId xmlns:a16="http://schemas.microsoft.com/office/drawing/2014/main" id="{445274FB-99CC-45C9-A347-7A7928E6683F}"/>
            </a:ext>
          </a:extLst>
        </xdr:cNvPr>
        <xdr:cNvSpPr/>
      </xdr:nvSpPr>
      <xdr:spPr>
        <a:xfrm>
          <a:off x="13652500" y="167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23530</xdr:rowOff>
    </xdr:from>
    <xdr:ext cx="469744" cy="259045"/>
    <xdr:sp macro="" textlink="">
      <xdr:nvSpPr>
        <xdr:cNvPr id="709" name="テキスト ボックス 708">
          <a:extLst>
            <a:ext uri="{FF2B5EF4-FFF2-40B4-BE49-F238E27FC236}">
              <a16:creationId xmlns:a16="http://schemas.microsoft.com/office/drawing/2014/main" id="{020C6205-F88C-49A3-986C-676677F6689A}"/>
            </a:ext>
          </a:extLst>
        </xdr:cNvPr>
        <xdr:cNvSpPr txBox="1"/>
      </xdr:nvSpPr>
      <xdr:spPr>
        <a:xfrm>
          <a:off x="13468428" y="1648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33671</xdr:rowOff>
    </xdr:from>
    <xdr:to>
      <xdr:col>67</xdr:col>
      <xdr:colOff>101600</xdr:colOff>
      <xdr:row>98</xdr:row>
      <xdr:rowOff>135271</xdr:rowOff>
    </xdr:to>
    <xdr:sp macro="" textlink="">
      <xdr:nvSpPr>
        <xdr:cNvPr id="710" name="楕円 709">
          <a:extLst>
            <a:ext uri="{FF2B5EF4-FFF2-40B4-BE49-F238E27FC236}">
              <a16:creationId xmlns:a16="http://schemas.microsoft.com/office/drawing/2014/main" id="{6C7C4BBB-3126-40D1-AD9B-062653D73589}"/>
            </a:ext>
          </a:extLst>
        </xdr:cNvPr>
        <xdr:cNvSpPr/>
      </xdr:nvSpPr>
      <xdr:spPr>
        <a:xfrm>
          <a:off x="12763500" y="168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126398</xdr:rowOff>
    </xdr:from>
    <xdr:ext cx="469744" cy="259045"/>
    <xdr:sp macro="" textlink="">
      <xdr:nvSpPr>
        <xdr:cNvPr id="711" name="テキスト ボックス 710">
          <a:extLst>
            <a:ext uri="{FF2B5EF4-FFF2-40B4-BE49-F238E27FC236}">
              <a16:creationId xmlns:a16="http://schemas.microsoft.com/office/drawing/2014/main" id="{44C56A07-E4C5-4851-8132-FF789B1ED82C}"/>
            </a:ext>
          </a:extLst>
        </xdr:cNvPr>
        <xdr:cNvSpPr txBox="1"/>
      </xdr:nvSpPr>
      <xdr:spPr>
        <a:xfrm>
          <a:off x="12579428" y="1692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1BB0A563-F2F3-446A-B3C9-99521F0303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2487AFA7-8AFB-4E0D-BCB3-F2989997AD2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A72656EE-1928-4C73-8FE9-B7342352E8F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69703A8F-61BB-49D3-8D19-450A7D2B81A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4C6A65A7-86FE-4148-9617-79F379D5B22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4321CC50-5AD2-485D-A48E-98CB6247A9A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4E414146-EB98-4A88-B611-32EE6CB9EE3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E9355E9E-3D3A-424A-A044-393CE2C7215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BEDCD9B2-E8FD-469E-8286-E0E1B3E9D61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53460D94-2C0F-4098-9E7D-3778EAA1C58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BF797DDE-8B76-4AA7-B5E7-3F0AC6F41EE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C799F093-E52D-42BA-9EC1-388A08C87C0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7FBA8BC6-A3BA-4F05-8A0F-0F73B46A07E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7C3CA59D-433E-478F-944B-AE4F13840DE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72925F3-6CCB-462F-8211-A854398633A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5E6F015E-D2D5-4F9A-ACF3-BFAAB82761F9}"/>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33FF6093-DE55-44BC-A7EB-B44D58E648F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C42F2C51-6A4C-4E8C-8AE5-694576BC5438}"/>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26DFAFBF-27B7-4A68-9BD7-FE54ECCC398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180DBC23-0F60-4791-82D2-AA3D211DC4E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24A9AC1F-505C-463D-BB8A-A15FE805079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7F3316A5-80F9-4D8C-AF4C-0134E902F14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23DCC398-24B2-4C30-9D64-9E9858F050B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3AAB8DFC-0B0B-4EFB-8211-6751A1B72B3A}"/>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DC1B8F37-EBA8-4E4F-A2DD-9C6CA393C0A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FA3557B5-53F0-402D-A16B-35B541CB059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9C75131B-1006-462A-A84E-F82F1C716C23}"/>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E200C824-FB84-4253-B715-28912D9180F4}"/>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157797</xdr:rowOff>
    </xdr:from>
    <xdr:to>
      <xdr:col>116</xdr:col>
      <xdr:colOff>63500</xdr:colOff>
      <xdr:row>38</xdr:row>
      <xdr:rowOff>161607</xdr:rowOff>
    </xdr:to>
    <xdr:cxnSp macro="">
      <xdr:nvCxnSpPr>
        <xdr:cNvPr id="740" name="直線コネクタ 739">
          <a:extLst>
            <a:ext uri="{FF2B5EF4-FFF2-40B4-BE49-F238E27FC236}">
              <a16:creationId xmlns:a16="http://schemas.microsoft.com/office/drawing/2014/main" id="{C6F4DAF9-59C3-4137-8DE0-D3C474D2F081}"/>
            </a:ext>
          </a:extLst>
        </xdr:cNvPr>
        <xdr:cNvCxnSpPr/>
      </xdr:nvCxnSpPr>
      <xdr:spPr>
        <a:xfrm flipV="1">
          <a:off x="21323300" y="667289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2605AD4B-1CD0-4CDE-A07D-1BAA4876F144}"/>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D28EFC6D-A757-45C7-A54C-1AB060DE659F}"/>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161607</xdr:rowOff>
    </xdr:from>
    <xdr:to>
      <xdr:col>111</xdr:col>
      <xdr:colOff>177800</xdr:colOff>
      <xdr:row>38</xdr:row>
      <xdr:rowOff>162179</xdr:rowOff>
    </xdr:to>
    <xdr:cxnSp macro="">
      <xdr:nvCxnSpPr>
        <xdr:cNvPr id="743" name="直線コネクタ 742">
          <a:extLst>
            <a:ext uri="{FF2B5EF4-FFF2-40B4-BE49-F238E27FC236}">
              <a16:creationId xmlns:a16="http://schemas.microsoft.com/office/drawing/2014/main" id="{22EC17DD-9D0D-4081-A946-7A07FCD9A82B}"/>
            </a:ext>
          </a:extLst>
        </xdr:cNvPr>
        <xdr:cNvCxnSpPr/>
      </xdr:nvCxnSpPr>
      <xdr:spPr>
        <a:xfrm flipV="1">
          <a:off x="20434300" y="6676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F445B4C0-CAE7-41C8-80D5-0067CE731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A027015B-0E75-48D8-A266-174A0E85629E}"/>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153226</xdr:rowOff>
    </xdr:from>
    <xdr:to>
      <xdr:col>107</xdr:col>
      <xdr:colOff>50800</xdr:colOff>
      <xdr:row>38</xdr:row>
      <xdr:rowOff>162179</xdr:rowOff>
    </xdr:to>
    <xdr:cxnSp macro="">
      <xdr:nvCxnSpPr>
        <xdr:cNvPr id="746" name="直線コネクタ 745">
          <a:extLst>
            <a:ext uri="{FF2B5EF4-FFF2-40B4-BE49-F238E27FC236}">
              <a16:creationId xmlns:a16="http://schemas.microsoft.com/office/drawing/2014/main" id="{14282770-DAED-4E0E-B029-F7E18FB43A24}"/>
            </a:ext>
          </a:extLst>
        </xdr:cNvPr>
        <xdr:cNvCxnSpPr/>
      </xdr:nvCxnSpPr>
      <xdr:spPr>
        <a:xfrm>
          <a:off x="19545300" y="666832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B7645766-A411-4876-8DBC-00CC5B649ED7}"/>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20DAFC88-3132-4784-97DF-CA33AA1DBB2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153226</xdr:rowOff>
    </xdr:from>
    <xdr:to>
      <xdr:col>102</xdr:col>
      <xdr:colOff>114300</xdr:colOff>
      <xdr:row>38</xdr:row>
      <xdr:rowOff>156273</xdr:rowOff>
    </xdr:to>
    <xdr:cxnSp macro="">
      <xdr:nvCxnSpPr>
        <xdr:cNvPr id="749" name="直線コネクタ 748">
          <a:extLst>
            <a:ext uri="{FF2B5EF4-FFF2-40B4-BE49-F238E27FC236}">
              <a16:creationId xmlns:a16="http://schemas.microsoft.com/office/drawing/2014/main" id="{EABB476A-68F7-4988-ABAE-0EE0C039C1F6}"/>
            </a:ext>
          </a:extLst>
        </xdr:cNvPr>
        <xdr:cNvCxnSpPr/>
      </xdr:nvCxnSpPr>
      <xdr:spPr>
        <a:xfrm flipV="1">
          <a:off x="18656300" y="666832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718D7308-A073-4AAC-9633-5F75FCFDFA3F}"/>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4AE70EF0-E115-4D33-9826-A30498EF3493}"/>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694F0C7C-E019-4EC7-8026-6E7EB9551EAE}"/>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7DFD7A33-8B4F-44FB-B19F-5277549F0AD6}"/>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3B45540-836C-4304-A9B0-DED8F5371D4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92DB267D-6683-426E-AEF1-411F4D75A79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7B47B9A-0CFD-4CA0-9A41-608C2890842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B44C0B5C-2367-419E-9508-0494886AFBC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0905AC2-D8A8-4F6E-AB66-C0E2428936D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106997</xdr:rowOff>
    </xdr:from>
    <xdr:to>
      <xdr:col>116</xdr:col>
      <xdr:colOff>114300</xdr:colOff>
      <xdr:row>39</xdr:row>
      <xdr:rowOff>37147</xdr:rowOff>
    </xdr:to>
    <xdr:sp macro="" textlink="">
      <xdr:nvSpPr>
        <xdr:cNvPr id="759" name="楕円 758">
          <a:extLst>
            <a:ext uri="{FF2B5EF4-FFF2-40B4-BE49-F238E27FC236}">
              <a16:creationId xmlns:a16="http://schemas.microsoft.com/office/drawing/2014/main" id="{B8D711BB-883E-448A-AC3C-147026E1C911}"/>
            </a:ext>
          </a:extLst>
        </xdr:cNvPr>
        <xdr:cNvSpPr/>
      </xdr:nvSpPr>
      <xdr:spPr>
        <a:xfrm>
          <a:off x="221107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21924</xdr:rowOff>
    </xdr:from>
    <xdr:ext cx="378565" cy="259045"/>
    <xdr:sp macro="" textlink="">
      <xdr:nvSpPr>
        <xdr:cNvPr id="760" name="投資及び出資金該当値テキスト">
          <a:extLst>
            <a:ext uri="{FF2B5EF4-FFF2-40B4-BE49-F238E27FC236}">
              <a16:creationId xmlns:a16="http://schemas.microsoft.com/office/drawing/2014/main" id="{5D79F7B7-7FFE-43F9-B076-05EC6C304CD5}"/>
            </a:ext>
          </a:extLst>
        </xdr:cNvPr>
        <xdr:cNvSpPr txBox="1"/>
      </xdr:nvSpPr>
      <xdr:spPr>
        <a:xfrm>
          <a:off x="22212300" y="6537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110807</xdr:rowOff>
    </xdr:from>
    <xdr:to>
      <xdr:col>112</xdr:col>
      <xdr:colOff>38100</xdr:colOff>
      <xdr:row>39</xdr:row>
      <xdr:rowOff>40957</xdr:rowOff>
    </xdr:to>
    <xdr:sp macro="" textlink="">
      <xdr:nvSpPr>
        <xdr:cNvPr id="761" name="楕円 760">
          <a:extLst>
            <a:ext uri="{FF2B5EF4-FFF2-40B4-BE49-F238E27FC236}">
              <a16:creationId xmlns:a16="http://schemas.microsoft.com/office/drawing/2014/main" id="{CC42B4F9-E24F-4519-85FF-47015189EBB4}"/>
            </a:ext>
          </a:extLst>
        </xdr:cNvPr>
        <xdr:cNvSpPr/>
      </xdr:nvSpPr>
      <xdr:spPr>
        <a:xfrm>
          <a:off x="21272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32084</xdr:rowOff>
    </xdr:from>
    <xdr:ext cx="378565" cy="259045"/>
    <xdr:sp macro="" textlink="">
      <xdr:nvSpPr>
        <xdr:cNvPr id="762" name="テキスト ボックス 761">
          <a:extLst>
            <a:ext uri="{FF2B5EF4-FFF2-40B4-BE49-F238E27FC236}">
              <a16:creationId xmlns:a16="http://schemas.microsoft.com/office/drawing/2014/main" id="{D831851F-C80F-48EC-8339-73AC35246297}"/>
            </a:ext>
          </a:extLst>
        </xdr:cNvPr>
        <xdr:cNvSpPr txBox="1"/>
      </xdr:nvSpPr>
      <xdr:spPr>
        <a:xfrm>
          <a:off x="21134017" y="671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111379</xdr:rowOff>
    </xdr:from>
    <xdr:to>
      <xdr:col>107</xdr:col>
      <xdr:colOff>101600</xdr:colOff>
      <xdr:row>39</xdr:row>
      <xdr:rowOff>41529</xdr:rowOff>
    </xdr:to>
    <xdr:sp macro="" textlink="">
      <xdr:nvSpPr>
        <xdr:cNvPr id="763" name="楕円 762">
          <a:extLst>
            <a:ext uri="{FF2B5EF4-FFF2-40B4-BE49-F238E27FC236}">
              <a16:creationId xmlns:a16="http://schemas.microsoft.com/office/drawing/2014/main" id="{34634FA3-9931-49C0-A930-8C2703863D7A}"/>
            </a:ext>
          </a:extLst>
        </xdr:cNvPr>
        <xdr:cNvSpPr/>
      </xdr:nvSpPr>
      <xdr:spPr>
        <a:xfrm>
          <a:off x="20383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32656</xdr:rowOff>
    </xdr:from>
    <xdr:ext cx="378565" cy="259045"/>
    <xdr:sp macro="" textlink="">
      <xdr:nvSpPr>
        <xdr:cNvPr id="764" name="テキスト ボックス 763">
          <a:extLst>
            <a:ext uri="{FF2B5EF4-FFF2-40B4-BE49-F238E27FC236}">
              <a16:creationId xmlns:a16="http://schemas.microsoft.com/office/drawing/2014/main" id="{A7744E79-3AA8-4F8D-9DA5-028E098E2B4D}"/>
            </a:ext>
          </a:extLst>
        </xdr:cNvPr>
        <xdr:cNvSpPr txBox="1"/>
      </xdr:nvSpPr>
      <xdr:spPr>
        <a:xfrm>
          <a:off x="20245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102426</xdr:rowOff>
    </xdr:from>
    <xdr:to>
      <xdr:col>102</xdr:col>
      <xdr:colOff>165100</xdr:colOff>
      <xdr:row>39</xdr:row>
      <xdr:rowOff>32576</xdr:rowOff>
    </xdr:to>
    <xdr:sp macro="" textlink="">
      <xdr:nvSpPr>
        <xdr:cNvPr id="765" name="楕円 764">
          <a:extLst>
            <a:ext uri="{FF2B5EF4-FFF2-40B4-BE49-F238E27FC236}">
              <a16:creationId xmlns:a16="http://schemas.microsoft.com/office/drawing/2014/main" id="{8AC466F7-01AA-4163-8CBB-BCEF42DCC379}"/>
            </a:ext>
          </a:extLst>
        </xdr:cNvPr>
        <xdr:cNvSpPr/>
      </xdr:nvSpPr>
      <xdr:spPr>
        <a:xfrm>
          <a:off x="19494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23703</xdr:rowOff>
    </xdr:from>
    <xdr:ext cx="378565" cy="259045"/>
    <xdr:sp macro="" textlink="">
      <xdr:nvSpPr>
        <xdr:cNvPr id="766" name="テキスト ボックス 765">
          <a:extLst>
            <a:ext uri="{FF2B5EF4-FFF2-40B4-BE49-F238E27FC236}">
              <a16:creationId xmlns:a16="http://schemas.microsoft.com/office/drawing/2014/main" id="{1637B71B-C55A-48F4-86B7-1F3C6B8A08CC}"/>
            </a:ext>
          </a:extLst>
        </xdr:cNvPr>
        <xdr:cNvSpPr txBox="1"/>
      </xdr:nvSpPr>
      <xdr:spPr>
        <a:xfrm>
          <a:off x="19356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67" name="楕円 766">
          <a:extLst>
            <a:ext uri="{FF2B5EF4-FFF2-40B4-BE49-F238E27FC236}">
              <a16:creationId xmlns:a16="http://schemas.microsoft.com/office/drawing/2014/main" id="{FBB9DF6C-8908-4BBE-996A-18AA364216FF}"/>
            </a:ext>
          </a:extLst>
        </xdr:cNvPr>
        <xdr:cNvSpPr/>
      </xdr:nvSpPr>
      <xdr:spPr>
        <a:xfrm>
          <a:off x="18605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26750</xdr:rowOff>
    </xdr:from>
    <xdr:ext cx="378565" cy="259045"/>
    <xdr:sp macro="" textlink="">
      <xdr:nvSpPr>
        <xdr:cNvPr id="768" name="テキスト ボックス 767">
          <a:extLst>
            <a:ext uri="{FF2B5EF4-FFF2-40B4-BE49-F238E27FC236}">
              <a16:creationId xmlns:a16="http://schemas.microsoft.com/office/drawing/2014/main" id="{132CCCE1-C6C7-4B8A-80A4-27531FBA1B21}"/>
            </a:ext>
          </a:extLst>
        </xdr:cNvPr>
        <xdr:cNvSpPr txBox="1"/>
      </xdr:nvSpPr>
      <xdr:spPr>
        <a:xfrm>
          <a:off x="18467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1D20E3E1-ED61-419B-B8B2-7163EEE704D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51695DA7-0701-46ED-A75A-92F76ADE26E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EF8D03E3-91A6-4E5C-B47A-001729ACD1F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24E6330A-9EF4-4C1A-BE31-1EE56540074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E00A41E8-547E-4AA5-B83A-59A995150F8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8F5CBBAE-B76C-4C22-92C9-A2D31CD0191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FAAD68D8-151B-4FFC-8595-6B3599396B7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FBADDB43-6F6E-4C01-A2F4-6F764A2C791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F33F83FC-D59F-40BD-91A2-AD5888E01D8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398404D1-E750-46DA-81EF-347D189F2E4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DE1262B1-0B7D-4F8E-8C38-B795FFB5094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50349687-55DF-47EB-92A0-1C1699FC7BA1}"/>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90AB721D-8C96-4617-9952-6598FF9C180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A5FA8CD3-D2A6-4EA4-A998-FB982C71BA5E}"/>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E859B8AB-5035-41D9-9F3A-44E64B97456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65849D4E-4236-40C9-8412-C5D75D4F7B7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A633E112-568F-4CFD-989F-613231C7612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F925F45B-293B-4A80-B8CD-AFD0E4DFFC1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47F91D2A-BF79-4F41-99BA-561824E7432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5D75877A-2B54-4B2F-A60B-0F70BE5A8366}"/>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D2FED3F2-93E5-4DD8-94A6-964234DDE87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81DD5B4A-D2E3-42A3-931A-5770E872D00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313F5D16-8F7F-44F4-971C-3A3A00C02E4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B47C074-A00C-4122-99BB-04793761D963}"/>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E2276116-B7A0-46B9-A3BB-1033FAEE6665}"/>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B8D2729B-C197-4415-BD0C-C20461294BD5}"/>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2B44B762-BABB-45B1-9870-4F0CEE1BA8C6}"/>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8A21315C-73E1-4A89-A518-DF0083135A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34125</xdr:rowOff>
    </xdr:from>
    <xdr:to>
      <xdr:col>116</xdr:col>
      <xdr:colOff>63500</xdr:colOff>
      <xdr:row>57</xdr:row>
      <xdr:rowOff>36849</xdr:rowOff>
    </xdr:to>
    <xdr:cxnSp macro="">
      <xdr:nvCxnSpPr>
        <xdr:cNvPr id="797" name="直線コネクタ 796">
          <a:extLst>
            <a:ext uri="{FF2B5EF4-FFF2-40B4-BE49-F238E27FC236}">
              <a16:creationId xmlns:a16="http://schemas.microsoft.com/office/drawing/2014/main" id="{3BA581A6-DBA2-4462-AECB-818681EA4743}"/>
            </a:ext>
          </a:extLst>
        </xdr:cNvPr>
        <xdr:cNvCxnSpPr/>
      </xdr:nvCxnSpPr>
      <xdr:spPr>
        <a:xfrm flipV="1">
          <a:off x="21323300" y="9806775"/>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A5FD3B23-C2E5-4375-B445-086DC52BEB2E}"/>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5D36C240-F688-4CBF-8AE1-60BBF29699FB}"/>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36849</xdr:rowOff>
    </xdr:from>
    <xdr:to>
      <xdr:col>111</xdr:col>
      <xdr:colOff>177800</xdr:colOff>
      <xdr:row>57</xdr:row>
      <xdr:rowOff>43097</xdr:rowOff>
    </xdr:to>
    <xdr:cxnSp macro="">
      <xdr:nvCxnSpPr>
        <xdr:cNvPr id="800" name="直線コネクタ 799">
          <a:extLst>
            <a:ext uri="{FF2B5EF4-FFF2-40B4-BE49-F238E27FC236}">
              <a16:creationId xmlns:a16="http://schemas.microsoft.com/office/drawing/2014/main" id="{5A9C1DA6-8A56-4FA2-8AC8-67502F6B3673}"/>
            </a:ext>
          </a:extLst>
        </xdr:cNvPr>
        <xdr:cNvCxnSpPr/>
      </xdr:nvCxnSpPr>
      <xdr:spPr>
        <a:xfrm flipV="1">
          <a:off x="20434300" y="980949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79E38829-10C5-4295-BF75-2229B9B91FB4}"/>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B32AB189-CCC2-4FE3-8C60-614FB8F15A12}"/>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43097</xdr:rowOff>
    </xdr:from>
    <xdr:to>
      <xdr:col>107</xdr:col>
      <xdr:colOff>50800</xdr:colOff>
      <xdr:row>57</xdr:row>
      <xdr:rowOff>44945</xdr:rowOff>
    </xdr:to>
    <xdr:cxnSp macro="">
      <xdr:nvCxnSpPr>
        <xdr:cNvPr id="803" name="直線コネクタ 802">
          <a:extLst>
            <a:ext uri="{FF2B5EF4-FFF2-40B4-BE49-F238E27FC236}">
              <a16:creationId xmlns:a16="http://schemas.microsoft.com/office/drawing/2014/main" id="{63724D89-8D34-4FC3-922D-2B1E623CFE37}"/>
            </a:ext>
          </a:extLst>
        </xdr:cNvPr>
        <xdr:cNvCxnSpPr/>
      </xdr:nvCxnSpPr>
      <xdr:spPr>
        <a:xfrm flipV="1">
          <a:off x="19545300" y="981574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1D8C5FE0-4894-488C-B853-5BB1FCF65951}"/>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BEC417A4-9B2B-477A-B39A-E7D11CB79276}"/>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42869</xdr:rowOff>
    </xdr:from>
    <xdr:to>
      <xdr:col>102</xdr:col>
      <xdr:colOff>114300</xdr:colOff>
      <xdr:row>57</xdr:row>
      <xdr:rowOff>44945</xdr:rowOff>
    </xdr:to>
    <xdr:cxnSp macro="">
      <xdr:nvCxnSpPr>
        <xdr:cNvPr id="806" name="直線コネクタ 805">
          <a:extLst>
            <a:ext uri="{FF2B5EF4-FFF2-40B4-BE49-F238E27FC236}">
              <a16:creationId xmlns:a16="http://schemas.microsoft.com/office/drawing/2014/main" id="{19F54DC2-EC3E-406E-912F-F17D73D2D713}"/>
            </a:ext>
          </a:extLst>
        </xdr:cNvPr>
        <xdr:cNvCxnSpPr/>
      </xdr:nvCxnSpPr>
      <xdr:spPr>
        <a:xfrm>
          <a:off x="18656300" y="981551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1E4632B9-4347-4545-AEA8-33124B167EF3}"/>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FD4CF9A-A2AA-4281-9AB2-F509B7FFD588}"/>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A8D2B769-A329-40AB-B665-1CE30D0EE985}"/>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61CF4E8E-2055-4BFD-9AEC-8C63621BFC25}"/>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A62CF5C-3F5F-4777-B17B-EDF4EE396E6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708D033D-75D2-4930-A6A9-36C2753758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95DFD87-713A-4554-A8A9-E59F33264DF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0BAB04B-F1AA-4A5C-B135-11B648AD750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2270302-B4C0-434F-B536-2014132840F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154775</xdr:rowOff>
    </xdr:from>
    <xdr:to>
      <xdr:col>116</xdr:col>
      <xdr:colOff>114300</xdr:colOff>
      <xdr:row>57</xdr:row>
      <xdr:rowOff>84925</xdr:rowOff>
    </xdr:to>
    <xdr:sp macro="" textlink="">
      <xdr:nvSpPr>
        <xdr:cNvPr id="816" name="楕円 815">
          <a:extLst>
            <a:ext uri="{FF2B5EF4-FFF2-40B4-BE49-F238E27FC236}">
              <a16:creationId xmlns:a16="http://schemas.microsoft.com/office/drawing/2014/main" id="{48323FFF-182B-4FD1-A488-C34E2F02B6F8}"/>
            </a:ext>
          </a:extLst>
        </xdr:cNvPr>
        <xdr:cNvSpPr/>
      </xdr:nvSpPr>
      <xdr:spPr>
        <a:xfrm>
          <a:off x="22110700" y="97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6202</xdr:rowOff>
    </xdr:from>
    <xdr:ext cx="534377" cy="259045"/>
    <xdr:sp macro="" textlink="">
      <xdr:nvSpPr>
        <xdr:cNvPr id="817" name="貸付金該当値テキスト">
          <a:extLst>
            <a:ext uri="{FF2B5EF4-FFF2-40B4-BE49-F238E27FC236}">
              <a16:creationId xmlns:a16="http://schemas.microsoft.com/office/drawing/2014/main" id="{227A106A-86E5-4B99-BE7B-FCEAFC88516E}"/>
            </a:ext>
          </a:extLst>
        </xdr:cNvPr>
        <xdr:cNvSpPr txBox="1"/>
      </xdr:nvSpPr>
      <xdr:spPr>
        <a:xfrm>
          <a:off x="22212300" y="96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157499</xdr:rowOff>
    </xdr:from>
    <xdr:to>
      <xdr:col>112</xdr:col>
      <xdr:colOff>38100</xdr:colOff>
      <xdr:row>57</xdr:row>
      <xdr:rowOff>87649</xdr:rowOff>
    </xdr:to>
    <xdr:sp macro="" textlink="">
      <xdr:nvSpPr>
        <xdr:cNvPr id="818" name="楕円 817">
          <a:extLst>
            <a:ext uri="{FF2B5EF4-FFF2-40B4-BE49-F238E27FC236}">
              <a16:creationId xmlns:a16="http://schemas.microsoft.com/office/drawing/2014/main" id="{D0EE045E-BF48-4038-B162-04089300A0A7}"/>
            </a:ext>
          </a:extLst>
        </xdr:cNvPr>
        <xdr:cNvSpPr/>
      </xdr:nvSpPr>
      <xdr:spPr>
        <a:xfrm>
          <a:off x="21272500" y="97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104176</xdr:rowOff>
    </xdr:from>
    <xdr:ext cx="534377" cy="259045"/>
    <xdr:sp macro="" textlink="">
      <xdr:nvSpPr>
        <xdr:cNvPr id="819" name="テキスト ボックス 818">
          <a:extLst>
            <a:ext uri="{FF2B5EF4-FFF2-40B4-BE49-F238E27FC236}">
              <a16:creationId xmlns:a16="http://schemas.microsoft.com/office/drawing/2014/main" id="{96BB5E24-D4A2-408C-9386-B0DF6B0362B2}"/>
            </a:ext>
          </a:extLst>
        </xdr:cNvPr>
        <xdr:cNvSpPr txBox="1"/>
      </xdr:nvSpPr>
      <xdr:spPr>
        <a:xfrm>
          <a:off x="21056111" y="9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163747</xdr:rowOff>
    </xdr:from>
    <xdr:to>
      <xdr:col>107</xdr:col>
      <xdr:colOff>101600</xdr:colOff>
      <xdr:row>57</xdr:row>
      <xdr:rowOff>93897</xdr:rowOff>
    </xdr:to>
    <xdr:sp macro="" textlink="">
      <xdr:nvSpPr>
        <xdr:cNvPr id="820" name="楕円 819">
          <a:extLst>
            <a:ext uri="{FF2B5EF4-FFF2-40B4-BE49-F238E27FC236}">
              <a16:creationId xmlns:a16="http://schemas.microsoft.com/office/drawing/2014/main" id="{CDEF6073-B998-43D7-A160-5DBB0B80F4C1}"/>
            </a:ext>
          </a:extLst>
        </xdr:cNvPr>
        <xdr:cNvSpPr/>
      </xdr:nvSpPr>
      <xdr:spPr>
        <a:xfrm>
          <a:off x="20383500" y="97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110424</xdr:rowOff>
    </xdr:from>
    <xdr:ext cx="534377" cy="259045"/>
    <xdr:sp macro="" textlink="">
      <xdr:nvSpPr>
        <xdr:cNvPr id="821" name="テキスト ボックス 820">
          <a:extLst>
            <a:ext uri="{FF2B5EF4-FFF2-40B4-BE49-F238E27FC236}">
              <a16:creationId xmlns:a16="http://schemas.microsoft.com/office/drawing/2014/main" id="{A4A617A7-C302-4A0B-80FB-AF3003645D38}"/>
            </a:ext>
          </a:extLst>
        </xdr:cNvPr>
        <xdr:cNvSpPr txBox="1"/>
      </xdr:nvSpPr>
      <xdr:spPr>
        <a:xfrm>
          <a:off x="20167111" y="95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165595</xdr:rowOff>
    </xdr:from>
    <xdr:to>
      <xdr:col>102</xdr:col>
      <xdr:colOff>165100</xdr:colOff>
      <xdr:row>57</xdr:row>
      <xdr:rowOff>95745</xdr:rowOff>
    </xdr:to>
    <xdr:sp macro="" textlink="">
      <xdr:nvSpPr>
        <xdr:cNvPr id="822" name="楕円 821">
          <a:extLst>
            <a:ext uri="{FF2B5EF4-FFF2-40B4-BE49-F238E27FC236}">
              <a16:creationId xmlns:a16="http://schemas.microsoft.com/office/drawing/2014/main" id="{B78AA9ED-541B-4E21-85D0-775F802DE56E}"/>
            </a:ext>
          </a:extLst>
        </xdr:cNvPr>
        <xdr:cNvSpPr/>
      </xdr:nvSpPr>
      <xdr:spPr>
        <a:xfrm>
          <a:off x="19494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112272</xdr:rowOff>
    </xdr:from>
    <xdr:ext cx="534377" cy="259045"/>
    <xdr:sp macro="" textlink="">
      <xdr:nvSpPr>
        <xdr:cNvPr id="823" name="テキスト ボックス 822">
          <a:extLst>
            <a:ext uri="{FF2B5EF4-FFF2-40B4-BE49-F238E27FC236}">
              <a16:creationId xmlns:a16="http://schemas.microsoft.com/office/drawing/2014/main" id="{35022159-A5AA-4CA4-814A-886AA75FE5DC}"/>
            </a:ext>
          </a:extLst>
        </xdr:cNvPr>
        <xdr:cNvSpPr txBox="1"/>
      </xdr:nvSpPr>
      <xdr:spPr>
        <a:xfrm>
          <a:off x="19278111" y="95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163519</xdr:rowOff>
    </xdr:from>
    <xdr:to>
      <xdr:col>98</xdr:col>
      <xdr:colOff>38100</xdr:colOff>
      <xdr:row>57</xdr:row>
      <xdr:rowOff>93669</xdr:rowOff>
    </xdr:to>
    <xdr:sp macro="" textlink="">
      <xdr:nvSpPr>
        <xdr:cNvPr id="824" name="楕円 823">
          <a:extLst>
            <a:ext uri="{FF2B5EF4-FFF2-40B4-BE49-F238E27FC236}">
              <a16:creationId xmlns:a16="http://schemas.microsoft.com/office/drawing/2014/main" id="{67B98B2A-1859-4D97-8ECF-8ED7BEB4D356}"/>
            </a:ext>
          </a:extLst>
        </xdr:cNvPr>
        <xdr:cNvSpPr/>
      </xdr:nvSpPr>
      <xdr:spPr>
        <a:xfrm>
          <a:off x="18605500" y="9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110196</xdr:rowOff>
    </xdr:from>
    <xdr:ext cx="534377" cy="259045"/>
    <xdr:sp macro="" textlink="">
      <xdr:nvSpPr>
        <xdr:cNvPr id="825" name="テキスト ボックス 824">
          <a:extLst>
            <a:ext uri="{FF2B5EF4-FFF2-40B4-BE49-F238E27FC236}">
              <a16:creationId xmlns:a16="http://schemas.microsoft.com/office/drawing/2014/main" id="{112579ED-CD8B-48F8-9A9C-02839206B0F2}"/>
            </a:ext>
          </a:extLst>
        </xdr:cNvPr>
        <xdr:cNvSpPr txBox="1"/>
      </xdr:nvSpPr>
      <xdr:spPr>
        <a:xfrm>
          <a:off x="18389111" y="9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7EA5E4D-87D9-44F4-BAB8-8296EF9EE11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9DFE60EF-008A-448F-A664-F35137B467D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6B42879E-8F24-487A-BD6D-BFC6CD72D31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7A79A915-F60C-4056-A960-5D8BD13EE3A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39ACDB7B-0CEE-42D1-8E89-E2465B68F33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B356EA9E-1543-4A93-B253-D8C92FA425E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7ABF4374-AB4D-4AA9-BF28-FFD84F717ED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9666E0C7-2BE0-435C-ABF6-A78A01FB247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5720FF37-39DE-48FA-82E4-1E0FE76DE7D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C5C91084-B2F9-4FD2-8716-9AD2F9692C5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A5486A1F-97DE-4826-B9B5-E45432866C1C}"/>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EFD20D22-17C9-4114-B535-EDAE1DDA18D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9534BB13-5FB2-4655-BC07-F606E88266C7}"/>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FD1BE092-4798-46D0-8920-8FDA1E6FED9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F2070997-2647-4095-8FA0-CCC6B9768186}"/>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D9C08865-5B86-45BF-9486-B49839E5FBA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3750A765-2489-45D1-8394-CC26A62BFF95}"/>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19356E9C-855E-4315-AE37-F3594871CFC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8397A475-FA0C-4972-87CB-AEC076BB18A8}"/>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A15B733A-FC92-4BD6-BF83-439B44F48784}"/>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9CC531D-9F9B-4674-A6E0-462F6A5FBF83}"/>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9BA52B17-2081-4B0B-BCFE-1E277C11AA9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C3A94434-FDDD-4C77-AAE6-AE466DFEDA3B}"/>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D0570DFF-5547-4194-BA85-B7348979AB6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3D26B82E-76E8-4584-BE60-3EF4D99E2B39}"/>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E5428106-36CA-44E6-8778-7733AD6F4182}"/>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50C6C49F-01CD-41C2-AA7E-5669ABE72232}"/>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40BB49B4-D006-4583-9BCE-13DDC7E1F0D2}"/>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DC0DFE95-132C-4D4F-A8EA-55FDD702577E}"/>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33134</xdr:rowOff>
    </xdr:from>
    <xdr:to>
      <xdr:col>116</xdr:col>
      <xdr:colOff>63500</xdr:colOff>
      <xdr:row>72</xdr:row>
      <xdr:rowOff>67843</xdr:rowOff>
    </xdr:to>
    <xdr:cxnSp macro="">
      <xdr:nvCxnSpPr>
        <xdr:cNvPr id="855" name="直線コネクタ 854">
          <a:extLst>
            <a:ext uri="{FF2B5EF4-FFF2-40B4-BE49-F238E27FC236}">
              <a16:creationId xmlns:a16="http://schemas.microsoft.com/office/drawing/2014/main" id="{09A4EC5A-FA68-4136-995F-81F53C9AEB5D}"/>
            </a:ext>
          </a:extLst>
        </xdr:cNvPr>
        <xdr:cNvCxnSpPr/>
      </xdr:nvCxnSpPr>
      <xdr:spPr>
        <a:xfrm flipV="1">
          <a:off x="21323300" y="12377534"/>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5469B0AC-FD79-4C6E-8C29-741E5971D54C}"/>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C49DD963-8416-4908-B216-77D09FC35D76}"/>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67843</xdr:rowOff>
    </xdr:from>
    <xdr:to>
      <xdr:col>111</xdr:col>
      <xdr:colOff>177800</xdr:colOff>
      <xdr:row>72</xdr:row>
      <xdr:rowOff>93142</xdr:rowOff>
    </xdr:to>
    <xdr:cxnSp macro="">
      <xdr:nvCxnSpPr>
        <xdr:cNvPr id="858" name="直線コネクタ 857">
          <a:extLst>
            <a:ext uri="{FF2B5EF4-FFF2-40B4-BE49-F238E27FC236}">
              <a16:creationId xmlns:a16="http://schemas.microsoft.com/office/drawing/2014/main" id="{AC62C176-89A2-4A65-BD2D-06D84C0B84AD}"/>
            </a:ext>
          </a:extLst>
        </xdr:cNvPr>
        <xdr:cNvCxnSpPr/>
      </xdr:nvCxnSpPr>
      <xdr:spPr>
        <a:xfrm flipV="1">
          <a:off x="20434300" y="12412243"/>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EF4553D2-8CDB-41E1-BB80-BC58EFB99019}"/>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3FCB25A6-4DA4-4CC7-8D91-90678DB584E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93142</xdr:rowOff>
    </xdr:from>
    <xdr:to>
      <xdr:col>107</xdr:col>
      <xdr:colOff>50800</xdr:colOff>
      <xdr:row>72</xdr:row>
      <xdr:rowOff>161036</xdr:rowOff>
    </xdr:to>
    <xdr:cxnSp macro="">
      <xdr:nvCxnSpPr>
        <xdr:cNvPr id="861" name="直線コネクタ 860">
          <a:extLst>
            <a:ext uri="{FF2B5EF4-FFF2-40B4-BE49-F238E27FC236}">
              <a16:creationId xmlns:a16="http://schemas.microsoft.com/office/drawing/2014/main" id="{EFD9CC2D-A9EA-49D5-AFEC-74C376C3A776}"/>
            </a:ext>
          </a:extLst>
        </xdr:cNvPr>
        <xdr:cNvCxnSpPr/>
      </xdr:nvCxnSpPr>
      <xdr:spPr>
        <a:xfrm flipV="1">
          <a:off x="19545300" y="12437542"/>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F8B23BA3-2C32-4251-88B7-6B07E09A5D27}"/>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AA308994-E1E5-4050-9AE2-C0EAC3461B7A}"/>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161036</xdr:rowOff>
    </xdr:from>
    <xdr:to>
      <xdr:col>102</xdr:col>
      <xdr:colOff>114300</xdr:colOff>
      <xdr:row>73</xdr:row>
      <xdr:rowOff>156426</xdr:rowOff>
    </xdr:to>
    <xdr:cxnSp macro="">
      <xdr:nvCxnSpPr>
        <xdr:cNvPr id="864" name="直線コネクタ 863">
          <a:extLst>
            <a:ext uri="{FF2B5EF4-FFF2-40B4-BE49-F238E27FC236}">
              <a16:creationId xmlns:a16="http://schemas.microsoft.com/office/drawing/2014/main" id="{2A4C332A-3934-45A5-9223-7D8F3960A82C}"/>
            </a:ext>
          </a:extLst>
        </xdr:cNvPr>
        <xdr:cNvCxnSpPr/>
      </xdr:nvCxnSpPr>
      <xdr:spPr>
        <a:xfrm flipV="1">
          <a:off x="18656300" y="12505436"/>
          <a:ext cx="8890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34E11A4F-716F-4431-8CC6-320C0E62B4C7}"/>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3064F840-766B-4F50-9D95-8DD011D6793E}"/>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5134673E-B3A0-4C8B-9F4E-6497B8557279}"/>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a:extLst>
            <a:ext uri="{FF2B5EF4-FFF2-40B4-BE49-F238E27FC236}">
              <a16:creationId xmlns:a16="http://schemas.microsoft.com/office/drawing/2014/main" id="{2B61B010-8482-4A9A-B26E-A59C2774B2BD}"/>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66B68D55-6D7D-48BC-8BEC-6EB96F95BC3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012820E-2703-4CAF-99EA-310356567CF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F689C8E4-584B-4F36-B1DA-30308F3AB7A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F9653137-E288-4805-878E-B4CA13FFDD1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F4A1596-9672-4218-A73F-CAE2EBC21BE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153784</xdr:rowOff>
    </xdr:from>
    <xdr:to>
      <xdr:col>116</xdr:col>
      <xdr:colOff>114300</xdr:colOff>
      <xdr:row>72</xdr:row>
      <xdr:rowOff>83934</xdr:rowOff>
    </xdr:to>
    <xdr:sp macro="" textlink="">
      <xdr:nvSpPr>
        <xdr:cNvPr id="874" name="楕円 873">
          <a:extLst>
            <a:ext uri="{FF2B5EF4-FFF2-40B4-BE49-F238E27FC236}">
              <a16:creationId xmlns:a16="http://schemas.microsoft.com/office/drawing/2014/main" id="{52BB35C1-5A84-4AF5-86DF-C3114E2D9038}"/>
            </a:ext>
          </a:extLst>
        </xdr:cNvPr>
        <xdr:cNvSpPr/>
      </xdr:nvSpPr>
      <xdr:spPr>
        <a:xfrm>
          <a:off x="22110700" y="123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5211</xdr:rowOff>
    </xdr:from>
    <xdr:ext cx="534377" cy="259045"/>
    <xdr:sp macro="" textlink="">
      <xdr:nvSpPr>
        <xdr:cNvPr id="875" name="繰出金該当値テキスト">
          <a:extLst>
            <a:ext uri="{FF2B5EF4-FFF2-40B4-BE49-F238E27FC236}">
              <a16:creationId xmlns:a16="http://schemas.microsoft.com/office/drawing/2014/main" id="{DDDED7A6-AE44-4A69-A592-F27E75239A24}"/>
            </a:ext>
          </a:extLst>
        </xdr:cNvPr>
        <xdr:cNvSpPr txBox="1"/>
      </xdr:nvSpPr>
      <xdr:spPr>
        <a:xfrm>
          <a:off x="22212300" y="121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17043</xdr:rowOff>
    </xdr:from>
    <xdr:to>
      <xdr:col>112</xdr:col>
      <xdr:colOff>38100</xdr:colOff>
      <xdr:row>72</xdr:row>
      <xdr:rowOff>118643</xdr:rowOff>
    </xdr:to>
    <xdr:sp macro="" textlink="">
      <xdr:nvSpPr>
        <xdr:cNvPr id="876" name="楕円 875">
          <a:extLst>
            <a:ext uri="{FF2B5EF4-FFF2-40B4-BE49-F238E27FC236}">
              <a16:creationId xmlns:a16="http://schemas.microsoft.com/office/drawing/2014/main" id="{C94069E8-E63B-44F6-9994-BD6659884DCD}"/>
            </a:ext>
          </a:extLst>
        </xdr:cNvPr>
        <xdr:cNvSpPr/>
      </xdr:nvSpPr>
      <xdr:spPr>
        <a:xfrm>
          <a:off x="21272500" y="12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135170</xdr:rowOff>
    </xdr:from>
    <xdr:ext cx="534377" cy="259045"/>
    <xdr:sp macro="" textlink="">
      <xdr:nvSpPr>
        <xdr:cNvPr id="877" name="テキスト ボックス 876">
          <a:extLst>
            <a:ext uri="{FF2B5EF4-FFF2-40B4-BE49-F238E27FC236}">
              <a16:creationId xmlns:a16="http://schemas.microsoft.com/office/drawing/2014/main" id="{6DF0E003-A584-461F-BE41-DCA0245722D3}"/>
            </a:ext>
          </a:extLst>
        </xdr:cNvPr>
        <xdr:cNvSpPr txBox="1"/>
      </xdr:nvSpPr>
      <xdr:spPr>
        <a:xfrm>
          <a:off x="21056111" y="121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42342</xdr:rowOff>
    </xdr:from>
    <xdr:to>
      <xdr:col>107</xdr:col>
      <xdr:colOff>101600</xdr:colOff>
      <xdr:row>72</xdr:row>
      <xdr:rowOff>143942</xdr:rowOff>
    </xdr:to>
    <xdr:sp macro="" textlink="">
      <xdr:nvSpPr>
        <xdr:cNvPr id="878" name="楕円 877">
          <a:extLst>
            <a:ext uri="{FF2B5EF4-FFF2-40B4-BE49-F238E27FC236}">
              <a16:creationId xmlns:a16="http://schemas.microsoft.com/office/drawing/2014/main" id="{94D4C243-2F95-401D-8834-893ED3ED1F69}"/>
            </a:ext>
          </a:extLst>
        </xdr:cNvPr>
        <xdr:cNvSpPr/>
      </xdr:nvSpPr>
      <xdr:spPr>
        <a:xfrm>
          <a:off x="20383500" y="123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160469</xdr:rowOff>
    </xdr:from>
    <xdr:ext cx="534377" cy="259045"/>
    <xdr:sp macro="" textlink="">
      <xdr:nvSpPr>
        <xdr:cNvPr id="879" name="テキスト ボックス 878">
          <a:extLst>
            <a:ext uri="{FF2B5EF4-FFF2-40B4-BE49-F238E27FC236}">
              <a16:creationId xmlns:a16="http://schemas.microsoft.com/office/drawing/2014/main" id="{926FAB74-92A6-4690-8374-56A96A59A9F5}"/>
            </a:ext>
          </a:extLst>
        </xdr:cNvPr>
        <xdr:cNvSpPr txBox="1"/>
      </xdr:nvSpPr>
      <xdr:spPr>
        <a:xfrm>
          <a:off x="20167111" y="121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110236</xdr:rowOff>
    </xdr:from>
    <xdr:to>
      <xdr:col>102</xdr:col>
      <xdr:colOff>165100</xdr:colOff>
      <xdr:row>73</xdr:row>
      <xdr:rowOff>40386</xdr:rowOff>
    </xdr:to>
    <xdr:sp macro="" textlink="">
      <xdr:nvSpPr>
        <xdr:cNvPr id="880" name="楕円 879">
          <a:extLst>
            <a:ext uri="{FF2B5EF4-FFF2-40B4-BE49-F238E27FC236}">
              <a16:creationId xmlns:a16="http://schemas.microsoft.com/office/drawing/2014/main" id="{AF29C34F-6A8B-4721-8DE4-D25D99BEDB14}"/>
            </a:ext>
          </a:extLst>
        </xdr:cNvPr>
        <xdr:cNvSpPr/>
      </xdr:nvSpPr>
      <xdr:spPr>
        <a:xfrm>
          <a:off x="194945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56913</xdr:rowOff>
    </xdr:from>
    <xdr:ext cx="534377" cy="259045"/>
    <xdr:sp macro="" textlink="">
      <xdr:nvSpPr>
        <xdr:cNvPr id="881" name="テキスト ボックス 880">
          <a:extLst>
            <a:ext uri="{FF2B5EF4-FFF2-40B4-BE49-F238E27FC236}">
              <a16:creationId xmlns:a16="http://schemas.microsoft.com/office/drawing/2014/main" id="{9D433710-7D9A-407C-9C61-CE3524E06C18}"/>
            </a:ext>
          </a:extLst>
        </xdr:cNvPr>
        <xdr:cNvSpPr txBox="1"/>
      </xdr:nvSpPr>
      <xdr:spPr>
        <a:xfrm>
          <a:off x="19278111" y="12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105626</xdr:rowOff>
    </xdr:from>
    <xdr:to>
      <xdr:col>98</xdr:col>
      <xdr:colOff>38100</xdr:colOff>
      <xdr:row>74</xdr:row>
      <xdr:rowOff>35776</xdr:rowOff>
    </xdr:to>
    <xdr:sp macro="" textlink="">
      <xdr:nvSpPr>
        <xdr:cNvPr id="882" name="楕円 881">
          <a:extLst>
            <a:ext uri="{FF2B5EF4-FFF2-40B4-BE49-F238E27FC236}">
              <a16:creationId xmlns:a16="http://schemas.microsoft.com/office/drawing/2014/main" id="{CD28F56E-0C29-42B6-997F-8B67A11F3764}"/>
            </a:ext>
          </a:extLst>
        </xdr:cNvPr>
        <xdr:cNvSpPr/>
      </xdr:nvSpPr>
      <xdr:spPr>
        <a:xfrm>
          <a:off x="18605500" y="126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52303</xdr:rowOff>
    </xdr:from>
    <xdr:ext cx="534377" cy="259045"/>
    <xdr:sp macro="" textlink="">
      <xdr:nvSpPr>
        <xdr:cNvPr id="883" name="テキスト ボックス 882">
          <a:extLst>
            <a:ext uri="{FF2B5EF4-FFF2-40B4-BE49-F238E27FC236}">
              <a16:creationId xmlns:a16="http://schemas.microsoft.com/office/drawing/2014/main" id="{739EBD8B-67D4-4187-8FC7-C0D5112D31E9}"/>
            </a:ext>
          </a:extLst>
        </xdr:cNvPr>
        <xdr:cNvSpPr txBox="1"/>
      </xdr:nvSpPr>
      <xdr:spPr>
        <a:xfrm>
          <a:off x="18389111" y="123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81F4DE15-D368-40C2-8EF0-8EDF29B2DAF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2321579-0F02-4F22-BDBF-DB00F38494E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1B245FAC-F89B-42B7-B625-98E04632E89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AF6CEA05-91CC-4B48-BD84-F3C3A45649F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A0FD4F37-1EFF-4BB5-BD1E-C0D345DC4A3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E7224794-00D4-445D-88D5-780948A66E6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1D84F1E9-2D13-4388-91D3-23C73579A90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A62F08E8-309C-446D-9A96-62F7BC0A6C4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424332ED-C92C-4EC6-BBE2-F960DCE547D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B3C61DB1-7C43-421F-A9BC-43558C3B031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6D1456F2-3D89-4895-84AE-DEA0E059C71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28397812-997F-4163-A67A-702687E4E50F}"/>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14D26585-92EC-4F7E-A9B9-BB70C7CDD0E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B94C461C-3F7C-4DDE-AFDA-2E2EE5C6C57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13E0DC-459F-424D-9571-A5478838097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FAC4F144-47C9-4CF6-93D9-762CBA5F6C1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5D67348B-FFEC-4EBA-B977-04E98D596B3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F486504B-8F9D-4E94-80F9-E5F73690BF9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65820297-D663-4E9E-A79A-4447A416D36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49779502-400D-4974-8D6B-D76AF19C0D7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82720D33-D210-42C6-AF00-E926AAD576D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F9A7B7DD-B3D2-468C-9C38-E13BFE3EC32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203878D0-D94D-4887-AEC9-51B4E1059D6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C58C78E6-7068-4B31-B374-230C3A2E22C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F91426F6-42A1-484E-A844-FC00D609CCE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29E453D8-A96F-447E-B3B5-9C44BD6559D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14F2FE1D-F48B-4F7A-8452-236156F7439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17DBAC5B-C5BB-411F-A9BE-DD32C5EBBAB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EA4EFFDD-B583-4C93-8A7B-852C231772C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967BC0E1-8BF1-4A9E-9F46-8990AB26D9D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287A37D1-3C23-42C1-ABC3-1AD996EF0F4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32127B8F-7B83-4720-8C14-55BDF35CBEE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11759A5-DEE5-4EFF-B460-992C0C19AED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F1432323-5D61-48C5-AAB6-3A7B20DEF84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D9E4F58-05DA-499D-99E6-A1321E1C785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040E1F4-5E71-4548-9B7B-6DD40F6235C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C8C52481-5378-4575-BDA7-6BB62D844AF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F41F281B-5DCC-409E-8537-BDC929D24B4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A6C22A85-01E0-4DA3-8829-3EB8AF9BD7E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23C10856-0659-45C2-AA1D-192AEC37268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68578466-672E-4A70-9A03-8E6DA056DD7C}"/>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5E05BF6A-9151-41D5-9433-C90C12ED7A6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EC476413-B7AC-4BAA-B20D-A9DED59CF094}"/>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45C03E68-0F56-498C-93D2-093E3396EFE5}"/>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D01F7491-30D7-4D22-83C1-9E471596CB8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2E520DCF-4339-4198-A8F8-CC6FFB55346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FFBE825C-4F82-49B0-9E8C-5A8BD33EC14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69F99978-0CC9-4857-9A7A-7BEEC95C8EE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D21824C5-E379-4B10-B711-BB8F6132ED5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D5DAA8F0-DEA1-4D13-A9D5-8BA5C80FBD2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B06362A2-1279-4090-93D8-2EE24F937F0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DDA4E2AC-5C10-4789-A58F-2F11458189D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義務的経費のうち人件費は，呉市職員体制再構築計画等に沿って職員数の適正化等に取り組んでおり，職員給及び退職手当等が減少した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依然として高い水準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前年度より改善したものの，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における仮置きごみ火災対応や，新型コロナウイルス感染症拡大に伴う外出自粛に対する消費喚起事業の実施のほか，光熱費の高騰に伴う施設管理費の増により，前年よりも大幅な増となり，類似団体平均を上回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扶助費は，臨時特例給付金給付事業や，子育て世帯臨時特別給付金給付事業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により大きく減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となったものの，全国的な対応であるため，ともに類似団体と比較して依然として下回る状況である。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実施した水道基本料金の免除などにより増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，類似団体と比較して依然として下回る状況である。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普通建設事業費は，新規整備については，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民間保育所施設に係る増改築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より前年と比較し増となったが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，依然として類似団体平均を下回っている。更新整備については，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小中学校の改築工事や道路照明施設の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による増に伴い，類似団体平均を上回る状況となった。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月豪雨災害の農林土木施設の復旧事業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に引き続き取り組んでいるものである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106885-E88A-4496-A5A1-CF2F35BF74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3E7290D-36B6-496F-85BA-C41C8F768E1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8F426A9-2EE5-49EC-9129-78C0C1D526B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A69283A-5027-4FF1-B478-9E108F54981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5388B9-4979-4744-9497-C69A44E71D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E721A9-B3EE-4CB8-9C99-61D97225EF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F57A21-6172-440B-AE86-66F7435B41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8FA3FB-59D5-4ACA-AA35-60A2B79F00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90ACA9-4098-4BFB-ABCD-2F7E18CC04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331FAF-5F87-43A1-A303-014F70774D1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1D4DCB-A9BE-47FB-9C3D-79E9254421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8FF46F-A988-4067-ADB8-00E43AAEA0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D69881-E3E8-48B9-9907-C7F97FB743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C3B08B-AEAF-4988-88AA-ABEB6E50E8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8006A7-E6C1-43CB-9BD8-4BFE0BE77B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2004908-3DAA-434A-9433-8A0BCEE2748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C06D303-2BD7-4E3B-84DB-DF53F674C8A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3C96944-F944-413D-BC31-15E77F6DAE6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A99F19D-B5B2-4386-9B59-B4592023EC9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A79404-E603-44EC-9863-FAE6729ECE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224CDF4-3CD5-452D-A388-10FB9277C25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0B3ECB5-97DF-4BA3-8CA4-18B27400D51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CD55009-4F83-4E2D-9CD7-F2C77C99688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2F68524-6F8D-4C47-914D-635E0DD8DC4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2BC844-59BE-41C2-AE64-4B6546A690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47A6E02-42B7-45EB-B0F9-0A836C55B9E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2C8EC7-4047-480A-B7D3-F70C10D2AF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CFCA5B7-1DA0-410B-9957-8DE407A70E2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50D5280-DE4D-4FD2-A7A7-F0F6C1973B2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CDBC04B-263B-4BBE-A851-33723B71E1F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C42BA44-3A52-4AFA-8E08-491D2B38B0F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403240F-60AB-4485-BD80-44F458680B9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04BE6BA-E49B-4C27-A56D-6177E4F9A35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054E41A-40C4-4B91-B6E2-33192F4FFCB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07737AD-B777-407F-A78E-067B404EC25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DA632C2-7B1E-47B9-BE92-AC6A4DDAC7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D4101FF-255E-4C06-B5BF-9BE78CFC37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C327B89-89F1-453C-BCA5-E80D4D9D5D8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22C7FD9-3D9C-4D69-819C-32042A3981B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97BDE9B-872C-4E02-8EAA-C6E6F29E973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BF7CB169-AC9E-4F4B-815F-3AA75F9B9A45}"/>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EA0633A-4EDF-41DF-98BF-A9A9715CA43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61E0A29-4573-4B19-9584-E42EC476C14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9CE699D-8209-4780-9ABC-6A62C04DEB0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037A9A5-3CFA-4084-966C-DFAF11B5665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C4F45E9-F849-4CBD-93B1-CD4A71528FF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14A4FF6-15D7-4888-AEC9-348829714E2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A2B0882D-9A7C-4893-8686-9BBA6506BB7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E8B7E448-DE5E-419A-9718-290E53DAC253}"/>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93DF3D6C-9416-4711-A20A-94275C2209F4}"/>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46BF4D81-BD12-4714-AD7A-D23EDC517102}"/>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1F215F2E-2496-4901-B0CF-073CC9F2293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750284DE-0640-48AC-8762-2A693A1EBF6F}"/>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6123855-1C01-402E-B4D2-BD8374DB066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5CFF11EC-369F-4F4C-9EC1-4DCE60934A3C}"/>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AE743F72-8455-4F64-826A-E7C96FCA0512}"/>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98C2D403-C916-49BE-957D-5A53D3FFD343}"/>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DEEB35EA-19AB-4119-B26C-D982C31DDD34}"/>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C525CA1D-0075-4B6F-BB97-572D8078D0C2}"/>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86360</xdr:rowOff>
    </xdr:from>
    <xdr:to>
      <xdr:col>24</xdr:col>
      <xdr:colOff>63500</xdr:colOff>
      <xdr:row>32</xdr:row>
      <xdr:rowOff>110744</xdr:rowOff>
    </xdr:to>
    <xdr:cxnSp macro="">
      <xdr:nvCxnSpPr>
        <xdr:cNvPr id="61" name="直線コネクタ 60">
          <a:extLst>
            <a:ext uri="{FF2B5EF4-FFF2-40B4-BE49-F238E27FC236}">
              <a16:creationId xmlns:a16="http://schemas.microsoft.com/office/drawing/2014/main" id="{288A49D7-5D06-4DE3-8296-90D6A2CF745F}"/>
            </a:ext>
          </a:extLst>
        </xdr:cNvPr>
        <xdr:cNvCxnSpPr/>
      </xdr:nvCxnSpPr>
      <xdr:spPr>
        <a:xfrm flipV="1">
          <a:off x="3797300" y="557276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749A91A0-476F-48C7-A4D3-1B23CF7C124F}"/>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C0907C9-CE74-4FF8-A5CF-05723FDEF0E6}"/>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110744</xdr:rowOff>
    </xdr:from>
    <xdr:to>
      <xdr:col>19</xdr:col>
      <xdr:colOff>177800</xdr:colOff>
      <xdr:row>32</xdr:row>
      <xdr:rowOff>164084</xdr:rowOff>
    </xdr:to>
    <xdr:cxnSp macro="">
      <xdr:nvCxnSpPr>
        <xdr:cNvPr id="64" name="直線コネクタ 63">
          <a:extLst>
            <a:ext uri="{FF2B5EF4-FFF2-40B4-BE49-F238E27FC236}">
              <a16:creationId xmlns:a16="http://schemas.microsoft.com/office/drawing/2014/main" id="{1EBFCB7D-6D9F-4ADB-A3A2-CE935B3E0B4F}"/>
            </a:ext>
          </a:extLst>
        </xdr:cNvPr>
        <xdr:cNvCxnSpPr/>
      </xdr:nvCxnSpPr>
      <xdr:spPr>
        <a:xfrm flipV="1">
          <a:off x="2908300" y="559714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467AE901-45F0-439B-BE7E-9C2B5D893CF8}"/>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47E79A36-C545-4430-84B2-3888CD17CD75}"/>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65786</xdr:rowOff>
    </xdr:from>
    <xdr:to>
      <xdr:col>15</xdr:col>
      <xdr:colOff>50800</xdr:colOff>
      <xdr:row>32</xdr:row>
      <xdr:rowOff>164084</xdr:rowOff>
    </xdr:to>
    <xdr:cxnSp macro="">
      <xdr:nvCxnSpPr>
        <xdr:cNvPr id="67" name="直線コネクタ 66">
          <a:extLst>
            <a:ext uri="{FF2B5EF4-FFF2-40B4-BE49-F238E27FC236}">
              <a16:creationId xmlns:a16="http://schemas.microsoft.com/office/drawing/2014/main" id="{0046486A-5E9F-4E5D-9BDA-0ABE3E19050E}"/>
            </a:ext>
          </a:extLst>
        </xdr:cNvPr>
        <xdr:cNvCxnSpPr/>
      </xdr:nvCxnSpPr>
      <xdr:spPr>
        <a:xfrm>
          <a:off x="2019300" y="55521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934A4A2-3F4C-4C57-BE6A-614D7ADDAF51}"/>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F7FD71E3-98FD-49B4-8E3D-322417B18FEF}"/>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65786</xdr:rowOff>
    </xdr:from>
    <xdr:to>
      <xdr:col>10</xdr:col>
      <xdr:colOff>114300</xdr:colOff>
      <xdr:row>32</xdr:row>
      <xdr:rowOff>104648</xdr:rowOff>
    </xdr:to>
    <xdr:cxnSp macro="">
      <xdr:nvCxnSpPr>
        <xdr:cNvPr id="70" name="直線コネクタ 69">
          <a:extLst>
            <a:ext uri="{FF2B5EF4-FFF2-40B4-BE49-F238E27FC236}">
              <a16:creationId xmlns:a16="http://schemas.microsoft.com/office/drawing/2014/main" id="{0A5148DB-146A-405B-8EA5-210BE116C913}"/>
            </a:ext>
          </a:extLst>
        </xdr:cNvPr>
        <xdr:cNvCxnSpPr/>
      </xdr:nvCxnSpPr>
      <xdr:spPr>
        <a:xfrm flipV="1">
          <a:off x="1130300" y="55521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282E8A9-7F9D-422D-93F4-91CA1C23CEC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3A3E92FE-F74F-4DC1-B557-FA2806A9F511}"/>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9098E89F-3281-4B0D-985A-F6528C21FC6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F3E1CB38-0E59-431B-9CFB-9D179DE30895}"/>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FA74026-6C32-41FF-B706-9FF0C2BBFA3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85AC10D-F575-4EF4-92D5-73ED51DDF23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F350963-1670-4788-9BDA-2060D37EA02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81DB31A-9628-4ED8-BB71-FEEBD3BECA8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80BCA14-1052-44B2-9CA2-8005D48E964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35560</xdr:rowOff>
    </xdr:from>
    <xdr:to>
      <xdr:col>24</xdr:col>
      <xdr:colOff>114300</xdr:colOff>
      <xdr:row>32</xdr:row>
      <xdr:rowOff>137160</xdr:rowOff>
    </xdr:to>
    <xdr:sp macro="" textlink="">
      <xdr:nvSpPr>
        <xdr:cNvPr id="80" name="楕円 79">
          <a:extLst>
            <a:ext uri="{FF2B5EF4-FFF2-40B4-BE49-F238E27FC236}">
              <a16:creationId xmlns:a16="http://schemas.microsoft.com/office/drawing/2014/main" id="{5E515D11-7288-4E3E-99F1-4DA9F476E717}"/>
            </a:ext>
          </a:extLst>
        </xdr:cNvPr>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58437</xdr:rowOff>
    </xdr:from>
    <xdr:ext cx="469744" cy="259045"/>
    <xdr:sp macro="" textlink="">
      <xdr:nvSpPr>
        <xdr:cNvPr id="81" name="議会費該当値テキスト">
          <a:extLst>
            <a:ext uri="{FF2B5EF4-FFF2-40B4-BE49-F238E27FC236}">
              <a16:creationId xmlns:a16="http://schemas.microsoft.com/office/drawing/2014/main" id="{C303D703-F8F4-46E1-8787-7644BA1C38FF}"/>
            </a:ext>
          </a:extLst>
        </xdr:cNvPr>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59944</xdr:rowOff>
    </xdr:from>
    <xdr:to>
      <xdr:col>20</xdr:col>
      <xdr:colOff>38100</xdr:colOff>
      <xdr:row>32</xdr:row>
      <xdr:rowOff>161544</xdr:rowOff>
    </xdr:to>
    <xdr:sp macro="" textlink="">
      <xdr:nvSpPr>
        <xdr:cNvPr id="82" name="楕円 81">
          <a:extLst>
            <a:ext uri="{FF2B5EF4-FFF2-40B4-BE49-F238E27FC236}">
              <a16:creationId xmlns:a16="http://schemas.microsoft.com/office/drawing/2014/main" id="{9BF1F28B-1BE3-4241-9E16-F8F625A6825C}"/>
            </a:ext>
          </a:extLst>
        </xdr:cNvPr>
        <xdr:cNvSpPr/>
      </xdr:nvSpPr>
      <xdr:spPr>
        <a:xfrm>
          <a:off x="37465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6621</xdr:rowOff>
    </xdr:from>
    <xdr:ext cx="469744" cy="259045"/>
    <xdr:sp macro="" textlink="">
      <xdr:nvSpPr>
        <xdr:cNvPr id="83" name="テキスト ボックス 82">
          <a:extLst>
            <a:ext uri="{FF2B5EF4-FFF2-40B4-BE49-F238E27FC236}">
              <a16:creationId xmlns:a16="http://schemas.microsoft.com/office/drawing/2014/main" id="{C6163530-2F31-4E53-A605-DFE84EE6BE91}"/>
            </a:ext>
          </a:extLst>
        </xdr:cNvPr>
        <xdr:cNvSpPr txBox="1"/>
      </xdr:nvSpPr>
      <xdr:spPr>
        <a:xfrm>
          <a:off x="3562428"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113284</xdr:rowOff>
    </xdr:from>
    <xdr:to>
      <xdr:col>15</xdr:col>
      <xdr:colOff>101600</xdr:colOff>
      <xdr:row>33</xdr:row>
      <xdr:rowOff>43434</xdr:rowOff>
    </xdr:to>
    <xdr:sp macro="" textlink="">
      <xdr:nvSpPr>
        <xdr:cNvPr id="84" name="楕円 83">
          <a:extLst>
            <a:ext uri="{FF2B5EF4-FFF2-40B4-BE49-F238E27FC236}">
              <a16:creationId xmlns:a16="http://schemas.microsoft.com/office/drawing/2014/main" id="{54EB8B88-4B4E-4D9C-88FF-69DCFA666409}"/>
            </a:ext>
          </a:extLst>
        </xdr:cNvPr>
        <xdr:cNvSpPr/>
      </xdr:nvSpPr>
      <xdr:spPr>
        <a:xfrm>
          <a:off x="28575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59961</xdr:rowOff>
    </xdr:from>
    <xdr:ext cx="469744" cy="259045"/>
    <xdr:sp macro="" textlink="">
      <xdr:nvSpPr>
        <xdr:cNvPr id="85" name="テキスト ボックス 84">
          <a:extLst>
            <a:ext uri="{FF2B5EF4-FFF2-40B4-BE49-F238E27FC236}">
              <a16:creationId xmlns:a16="http://schemas.microsoft.com/office/drawing/2014/main" id="{6FE9AF51-E1A9-4E03-8B08-0FEC7AA51313}"/>
            </a:ext>
          </a:extLst>
        </xdr:cNvPr>
        <xdr:cNvSpPr txBox="1"/>
      </xdr:nvSpPr>
      <xdr:spPr>
        <a:xfrm>
          <a:off x="2673428" y="537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14986</xdr:rowOff>
    </xdr:from>
    <xdr:to>
      <xdr:col>10</xdr:col>
      <xdr:colOff>165100</xdr:colOff>
      <xdr:row>32</xdr:row>
      <xdr:rowOff>116586</xdr:rowOff>
    </xdr:to>
    <xdr:sp macro="" textlink="">
      <xdr:nvSpPr>
        <xdr:cNvPr id="86" name="楕円 85">
          <a:extLst>
            <a:ext uri="{FF2B5EF4-FFF2-40B4-BE49-F238E27FC236}">
              <a16:creationId xmlns:a16="http://schemas.microsoft.com/office/drawing/2014/main" id="{3AD9D549-2AD2-4FF1-9CE5-83C9691F970A}"/>
            </a:ext>
          </a:extLst>
        </xdr:cNvPr>
        <xdr:cNvSpPr/>
      </xdr:nvSpPr>
      <xdr:spPr>
        <a:xfrm>
          <a:off x="1968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133113</xdr:rowOff>
    </xdr:from>
    <xdr:ext cx="469744" cy="259045"/>
    <xdr:sp macro="" textlink="">
      <xdr:nvSpPr>
        <xdr:cNvPr id="87" name="テキスト ボックス 86">
          <a:extLst>
            <a:ext uri="{FF2B5EF4-FFF2-40B4-BE49-F238E27FC236}">
              <a16:creationId xmlns:a16="http://schemas.microsoft.com/office/drawing/2014/main" id="{B2DD20A1-5D6D-4E6E-A148-9355BB15D7FE}"/>
            </a:ext>
          </a:extLst>
        </xdr:cNvPr>
        <xdr:cNvSpPr txBox="1"/>
      </xdr:nvSpPr>
      <xdr:spPr>
        <a:xfrm>
          <a:off x="1784428"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53848</xdr:rowOff>
    </xdr:from>
    <xdr:to>
      <xdr:col>6</xdr:col>
      <xdr:colOff>38100</xdr:colOff>
      <xdr:row>32</xdr:row>
      <xdr:rowOff>155448</xdr:rowOff>
    </xdr:to>
    <xdr:sp macro="" textlink="">
      <xdr:nvSpPr>
        <xdr:cNvPr id="88" name="楕円 87">
          <a:extLst>
            <a:ext uri="{FF2B5EF4-FFF2-40B4-BE49-F238E27FC236}">
              <a16:creationId xmlns:a16="http://schemas.microsoft.com/office/drawing/2014/main" id="{1ECA3F42-9B20-4A91-8232-9B09F2A18657}"/>
            </a:ext>
          </a:extLst>
        </xdr:cNvPr>
        <xdr:cNvSpPr/>
      </xdr:nvSpPr>
      <xdr:spPr>
        <a:xfrm>
          <a:off x="1079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525</xdr:rowOff>
    </xdr:from>
    <xdr:ext cx="469744" cy="259045"/>
    <xdr:sp macro="" textlink="">
      <xdr:nvSpPr>
        <xdr:cNvPr id="89" name="テキスト ボックス 88">
          <a:extLst>
            <a:ext uri="{FF2B5EF4-FFF2-40B4-BE49-F238E27FC236}">
              <a16:creationId xmlns:a16="http://schemas.microsoft.com/office/drawing/2014/main" id="{13D20E65-8641-456A-980D-17579BD0A805}"/>
            </a:ext>
          </a:extLst>
        </xdr:cNvPr>
        <xdr:cNvSpPr txBox="1"/>
      </xdr:nvSpPr>
      <xdr:spPr>
        <a:xfrm>
          <a:off x="895428"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7DF7ACF-5C26-4BEB-AF81-167C5BEA4DD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7DEADADE-0755-4ABC-AE41-BA78C95192B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199F2DB-6CAE-445B-B482-E0E02D3CEE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5A743A8-1652-4B48-B650-4D5EEE8405A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E3F3BF2-9A43-46B7-91BC-1AF0443F9DB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AF7504F-A19F-4C4B-BA48-7531294A87C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B69F5DE-2D12-4E56-8939-67D7D1134F8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7C755B5-A7ED-49FF-9F71-41CD96837F8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9AE79FB-3EC7-4082-BFEB-CC975ECBAC7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01245BC-06D4-4AFA-8970-B3DF13D37E8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24FA7CC-77D7-492E-A36C-2DBCBB23DBE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367B266E-49D0-44B2-A05B-211CC6E273C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681E9E1C-91AB-4A15-AABD-F89E71540A5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FC7FA64C-64C8-4AE5-9BBC-DE9469A0CC71}"/>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A0FA6482-5A16-4899-BF2F-7881EAA9911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EF822A67-D24E-4A2C-896D-8B38CCF40601}"/>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6791D4EB-92D7-4900-8D54-30D6755159A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ABAA8D32-3BBF-474A-A4A5-304B19B62CAB}"/>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4BB6FEDB-F244-4595-BD2F-8F43F7DEBBD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8D0881F-AD95-44E4-B16C-71E130D2269C}"/>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92B52532-E569-46DB-A6D1-0858014ED54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EFD297C7-EE28-4446-AF2B-36D43C810815}"/>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BF53EBB9-18B6-4E7A-A08B-D6FEA31AE1A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D535654A-B305-4BCD-A733-5B4B91A3804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7BF4BCB-0682-493F-8A0E-B8E8A294E42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2B988A03-DFC0-460E-AC2B-A6BB9340469B}"/>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B19C061A-7F22-4D94-9FE3-2B7F288F0B3E}"/>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4E13B56E-F284-49CE-92AA-5B6023A6053E}"/>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DC53EC0-4527-4F6A-AA91-B0888374F0F8}"/>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BE3BCF6D-B0F4-437B-B18C-D4DB76BFE49D}"/>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37897</xdr:rowOff>
    </xdr:from>
    <xdr:to>
      <xdr:col>24</xdr:col>
      <xdr:colOff>63500</xdr:colOff>
      <xdr:row>56</xdr:row>
      <xdr:rowOff>51112</xdr:rowOff>
    </xdr:to>
    <xdr:cxnSp macro="">
      <xdr:nvCxnSpPr>
        <xdr:cNvPr id="120" name="直線コネクタ 119">
          <a:extLst>
            <a:ext uri="{FF2B5EF4-FFF2-40B4-BE49-F238E27FC236}">
              <a16:creationId xmlns:a16="http://schemas.microsoft.com/office/drawing/2014/main" id="{2338C269-7063-495B-A257-00FE18717565}"/>
            </a:ext>
          </a:extLst>
        </xdr:cNvPr>
        <xdr:cNvCxnSpPr/>
      </xdr:nvCxnSpPr>
      <xdr:spPr>
        <a:xfrm flipV="1">
          <a:off x="3797300" y="9639097"/>
          <a:ext cx="8382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A5F55F07-E8EA-4A43-A129-AB8EE1F73713}"/>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D022BC12-5336-4CF9-8200-A0A9DA70FACF}"/>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46453</xdr:rowOff>
    </xdr:from>
    <xdr:to>
      <xdr:col>19</xdr:col>
      <xdr:colOff>177800</xdr:colOff>
      <xdr:row>56</xdr:row>
      <xdr:rowOff>51112</xdr:rowOff>
    </xdr:to>
    <xdr:cxnSp macro="">
      <xdr:nvCxnSpPr>
        <xdr:cNvPr id="123" name="直線コネクタ 122">
          <a:extLst>
            <a:ext uri="{FF2B5EF4-FFF2-40B4-BE49-F238E27FC236}">
              <a16:creationId xmlns:a16="http://schemas.microsoft.com/office/drawing/2014/main" id="{2F480617-5ECB-4179-BBC9-A0C9B58ED422}"/>
            </a:ext>
          </a:extLst>
        </xdr:cNvPr>
        <xdr:cNvCxnSpPr/>
      </xdr:nvCxnSpPr>
      <xdr:spPr>
        <a:xfrm>
          <a:off x="2908300" y="8618953"/>
          <a:ext cx="889000" cy="10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AD6B8138-EA90-4325-BB0E-9581BAE3311E}"/>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4132C19B-074E-43C8-9178-38F717E937B3}"/>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46453</xdr:rowOff>
    </xdr:from>
    <xdr:to>
      <xdr:col>15</xdr:col>
      <xdr:colOff>50800</xdr:colOff>
      <xdr:row>56</xdr:row>
      <xdr:rowOff>99314</xdr:rowOff>
    </xdr:to>
    <xdr:cxnSp macro="">
      <xdr:nvCxnSpPr>
        <xdr:cNvPr id="126" name="直線コネクタ 125">
          <a:extLst>
            <a:ext uri="{FF2B5EF4-FFF2-40B4-BE49-F238E27FC236}">
              <a16:creationId xmlns:a16="http://schemas.microsoft.com/office/drawing/2014/main" id="{B5C9C164-F037-4C02-AC17-32152680FB0A}"/>
            </a:ext>
          </a:extLst>
        </xdr:cNvPr>
        <xdr:cNvCxnSpPr/>
      </xdr:nvCxnSpPr>
      <xdr:spPr>
        <a:xfrm flipV="1">
          <a:off x="2019300" y="8618953"/>
          <a:ext cx="889000" cy="10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FE1888D1-4279-4096-96A7-DB6BF9C0CCA8}"/>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9FB225-C3B5-4122-B1AC-A8CBC15089B9}"/>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99314</xdr:rowOff>
    </xdr:from>
    <xdr:to>
      <xdr:col>10</xdr:col>
      <xdr:colOff>114300</xdr:colOff>
      <xdr:row>56</xdr:row>
      <xdr:rowOff>126844</xdr:rowOff>
    </xdr:to>
    <xdr:cxnSp macro="">
      <xdr:nvCxnSpPr>
        <xdr:cNvPr id="129" name="直線コネクタ 128">
          <a:extLst>
            <a:ext uri="{FF2B5EF4-FFF2-40B4-BE49-F238E27FC236}">
              <a16:creationId xmlns:a16="http://schemas.microsoft.com/office/drawing/2014/main" id="{C1F9BE05-D024-4DF5-AC0F-9A97D2D84BA8}"/>
            </a:ext>
          </a:extLst>
        </xdr:cNvPr>
        <xdr:cNvCxnSpPr/>
      </xdr:nvCxnSpPr>
      <xdr:spPr>
        <a:xfrm flipV="1">
          <a:off x="1130300" y="9700514"/>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A5AF3AD7-7295-4BC2-A35F-AA66766CFC71}"/>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40E8702F-FD84-4256-A657-FF1148C112E8}"/>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47B3218F-2D76-4B9D-9F30-758F9A5959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6092940F-A484-4ED3-8BE8-879EEEDA45E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D56FB16-2410-45DD-9BFB-F59F651F943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92725C9-0909-4987-9234-F47651EAF14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CF11549-51A7-44AC-84A7-6F3B2522B86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D244D37-9131-47B0-B046-83B1900A51D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7D54160-F10A-402D-AD32-26AD14B8966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158547</xdr:rowOff>
    </xdr:from>
    <xdr:to>
      <xdr:col>24</xdr:col>
      <xdr:colOff>114300</xdr:colOff>
      <xdr:row>56</xdr:row>
      <xdr:rowOff>88697</xdr:rowOff>
    </xdr:to>
    <xdr:sp macro="" textlink="">
      <xdr:nvSpPr>
        <xdr:cNvPr id="139" name="楕円 138">
          <a:extLst>
            <a:ext uri="{FF2B5EF4-FFF2-40B4-BE49-F238E27FC236}">
              <a16:creationId xmlns:a16="http://schemas.microsoft.com/office/drawing/2014/main" id="{C24A166B-34F2-44F2-B7AC-6D09CE82BB0E}"/>
            </a:ext>
          </a:extLst>
        </xdr:cNvPr>
        <xdr:cNvSpPr/>
      </xdr:nvSpPr>
      <xdr:spPr>
        <a:xfrm>
          <a:off x="4584700" y="95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9974</xdr:rowOff>
    </xdr:from>
    <xdr:ext cx="534377" cy="259045"/>
    <xdr:sp macro="" textlink="">
      <xdr:nvSpPr>
        <xdr:cNvPr id="140" name="総務費該当値テキスト">
          <a:extLst>
            <a:ext uri="{FF2B5EF4-FFF2-40B4-BE49-F238E27FC236}">
              <a16:creationId xmlns:a16="http://schemas.microsoft.com/office/drawing/2014/main" id="{48CDA4E4-7B20-4B06-880E-4103AD29C5EE}"/>
            </a:ext>
          </a:extLst>
        </xdr:cNvPr>
        <xdr:cNvSpPr txBox="1"/>
      </xdr:nvSpPr>
      <xdr:spPr>
        <a:xfrm>
          <a:off x="4686300" y="9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312</xdr:rowOff>
    </xdr:from>
    <xdr:to>
      <xdr:col>20</xdr:col>
      <xdr:colOff>38100</xdr:colOff>
      <xdr:row>56</xdr:row>
      <xdr:rowOff>101912</xdr:rowOff>
    </xdr:to>
    <xdr:sp macro="" textlink="">
      <xdr:nvSpPr>
        <xdr:cNvPr id="141" name="楕円 140">
          <a:extLst>
            <a:ext uri="{FF2B5EF4-FFF2-40B4-BE49-F238E27FC236}">
              <a16:creationId xmlns:a16="http://schemas.microsoft.com/office/drawing/2014/main" id="{34B63C4C-9048-41D8-87FE-2953AB6CE7EA}"/>
            </a:ext>
          </a:extLst>
        </xdr:cNvPr>
        <xdr:cNvSpPr/>
      </xdr:nvSpPr>
      <xdr:spPr>
        <a:xfrm>
          <a:off x="3746500" y="96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118439</xdr:rowOff>
    </xdr:from>
    <xdr:ext cx="534377" cy="259045"/>
    <xdr:sp macro="" textlink="">
      <xdr:nvSpPr>
        <xdr:cNvPr id="142" name="テキスト ボックス 141">
          <a:extLst>
            <a:ext uri="{FF2B5EF4-FFF2-40B4-BE49-F238E27FC236}">
              <a16:creationId xmlns:a16="http://schemas.microsoft.com/office/drawing/2014/main" id="{2C4843A6-8260-4E15-B612-7E87518001DB}"/>
            </a:ext>
          </a:extLst>
        </xdr:cNvPr>
        <xdr:cNvSpPr txBox="1"/>
      </xdr:nvSpPr>
      <xdr:spPr>
        <a:xfrm>
          <a:off x="3530111" y="93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167103</xdr:rowOff>
    </xdr:from>
    <xdr:to>
      <xdr:col>15</xdr:col>
      <xdr:colOff>101600</xdr:colOff>
      <xdr:row>50</xdr:row>
      <xdr:rowOff>97253</xdr:rowOff>
    </xdr:to>
    <xdr:sp macro="" textlink="">
      <xdr:nvSpPr>
        <xdr:cNvPr id="143" name="楕円 142">
          <a:extLst>
            <a:ext uri="{FF2B5EF4-FFF2-40B4-BE49-F238E27FC236}">
              <a16:creationId xmlns:a16="http://schemas.microsoft.com/office/drawing/2014/main" id="{0BEC9262-0DA5-4372-93F6-DA1BA621C015}"/>
            </a:ext>
          </a:extLst>
        </xdr:cNvPr>
        <xdr:cNvSpPr/>
      </xdr:nvSpPr>
      <xdr:spPr>
        <a:xfrm>
          <a:off x="2857500" y="85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113780</xdr:rowOff>
    </xdr:from>
    <xdr:ext cx="599010" cy="259045"/>
    <xdr:sp macro="" textlink="">
      <xdr:nvSpPr>
        <xdr:cNvPr id="144" name="テキスト ボックス 143">
          <a:extLst>
            <a:ext uri="{FF2B5EF4-FFF2-40B4-BE49-F238E27FC236}">
              <a16:creationId xmlns:a16="http://schemas.microsoft.com/office/drawing/2014/main" id="{36CC346A-6B86-40A9-913A-A554E536BEB2}"/>
            </a:ext>
          </a:extLst>
        </xdr:cNvPr>
        <xdr:cNvSpPr txBox="1"/>
      </xdr:nvSpPr>
      <xdr:spPr>
        <a:xfrm>
          <a:off x="2608795" y="83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48514</xdr:rowOff>
    </xdr:from>
    <xdr:to>
      <xdr:col>10</xdr:col>
      <xdr:colOff>165100</xdr:colOff>
      <xdr:row>56</xdr:row>
      <xdr:rowOff>150114</xdr:rowOff>
    </xdr:to>
    <xdr:sp macro="" textlink="">
      <xdr:nvSpPr>
        <xdr:cNvPr id="145" name="楕円 144">
          <a:extLst>
            <a:ext uri="{FF2B5EF4-FFF2-40B4-BE49-F238E27FC236}">
              <a16:creationId xmlns:a16="http://schemas.microsoft.com/office/drawing/2014/main" id="{9BFECFAB-9800-4311-9584-2888E8863064}"/>
            </a:ext>
          </a:extLst>
        </xdr:cNvPr>
        <xdr:cNvSpPr/>
      </xdr:nvSpPr>
      <xdr:spPr>
        <a:xfrm>
          <a:off x="1968500" y="96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166641</xdr:rowOff>
    </xdr:from>
    <xdr:ext cx="534377" cy="259045"/>
    <xdr:sp macro="" textlink="">
      <xdr:nvSpPr>
        <xdr:cNvPr id="146" name="テキスト ボックス 145">
          <a:extLst>
            <a:ext uri="{FF2B5EF4-FFF2-40B4-BE49-F238E27FC236}">
              <a16:creationId xmlns:a16="http://schemas.microsoft.com/office/drawing/2014/main" id="{D2D2A258-963B-4AD1-AC77-1024642FBED2}"/>
            </a:ext>
          </a:extLst>
        </xdr:cNvPr>
        <xdr:cNvSpPr txBox="1"/>
      </xdr:nvSpPr>
      <xdr:spPr>
        <a:xfrm>
          <a:off x="1752111" y="94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76044</xdr:rowOff>
    </xdr:from>
    <xdr:to>
      <xdr:col>6</xdr:col>
      <xdr:colOff>38100</xdr:colOff>
      <xdr:row>57</xdr:row>
      <xdr:rowOff>6194</xdr:rowOff>
    </xdr:to>
    <xdr:sp macro="" textlink="">
      <xdr:nvSpPr>
        <xdr:cNvPr id="147" name="楕円 146">
          <a:extLst>
            <a:ext uri="{FF2B5EF4-FFF2-40B4-BE49-F238E27FC236}">
              <a16:creationId xmlns:a16="http://schemas.microsoft.com/office/drawing/2014/main" id="{3C6AFEB4-B2E2-4716-B60D-2AF600FE70B2}"/>
            </a:ext>
          </a:extLst>
        </xdr:cNvPr>
        <xdr:cNvSpPr/>
      </xdr:nvSpPr>
      <xdr:spPr>
        <a:xfrm>
          <a:off x="10795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22721</xdr:rowOff>
    </xdr:from>
    <xdr:ext cx="534377" cy="259045"/>
    <xdr:sp macro="" textlink="">
      <xdr:nvSpPr>
        <xdr:cNvPr id="148" name="テキスト ボックス 147">
          <a:extLst>
            <a:ext uri="{FF2B5EF4-FFF2-40B4-BE49-F238E27FC236}">
              <a16:creationId xmlns:a16="http://schemas.microsoft.com/office/drawing/2014/main" id="{B3916F03-F17A-4146-8862-5F1747044516}"/>
            </a:ext>
          </a:extLst>
        </xdr:cNvPr>
        <xdr:cNvSpPr txBox="1"/>
      </xdr:nvSpPr>
      <xdr:spPr>
        <a:xfrm>
          <a:off x="863111" y="94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20252D1F-1694-4FE8-BBA2-BB2C8278C10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F62ED732-FCE7-4720-AA6B-8B4E444F87C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905A8D3E-7631-4075-934F-D9F02BC0222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ED24724-08C3-4FE3-90FA-01A8DA14C9F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3A17D681-89B6-469F-B995-4204DA19C77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AF692DD9-E825-49DB-B137-B02B1E6343C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7A396746-B327-4FFD-AE01-72F4068F9A0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476AAA5-A22E-4DF9-BA58-2936813FC87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18CE6BA-F177-40EE-8BB6-418AF2F9175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824C9338-1162-4E51-A2A5-12579BB3B0B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C0E35402-51E0-4AD3-B022-076FC1D53715}"/>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7613B825-0733-40E2-9BC2-AF53D36CF72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70E3A065-03BD-4453-9D50-A044B79F2E0F}"/>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7DA679BA-07A6-4C0D-8ADF-8873FDE1951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4C0321A2-BE69-41F3-9569-FF3DEB8F191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BE94659B-5980-4627-84B2-6B343E0F29D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3206777F-26A1-45FD-92ED-352C907F62D6}"/>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2489BC2B-C14F-4A25-87A5-8F7BFCB619E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D9771406-A211-4C4D-BA3C-BA49518BB5C8}"/>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8FFB86D-F0CF-44AB-884B-773A1C3109B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8BB098A7-EC4E-4C6C-810C-C15DBEE040F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B8C8F985-AE6A-4A49-929C-032AB3D93F2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59F771FE-67EF-41AB-9A44-ED6B412B3866}"/>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AFB5EA7C-DBD0-4A27-83B4-A0DEDF0F053E}"/>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F39ECC3B-7219-400C-B65F-3AE3616E6FA8}"/>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A7A54C76-4DB8-4775-A54E-62EA5E362ABA}"/>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717D48C1-AE29-4B39-9DDC-81C9AF2E68E5}"/>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82505</xdr:rowOff>
    </xdr:from>
    <xdr:to>
      <xdr:col>24</xdr:col>
      <xdr:colOff>63500</xdr:colOff>
      <xdr:row>76</xdr:row>
      <xdr:rowOff>126048</xdr:rowOff>
    </xdr:to>
    <xdr:cxnSp macro="">
      <xdr:nvCxnSpPr>
        <xdr:cNvPr id="176" name="直線コネクタ 175">
          <a:extLst>
            <a:ext uri="{FF2B5EF4-FFF2-40B4-BE49-F238E27FC236}">
              <a16:creationId xmlns:a16="http://schemas.microsoft.com/office/drawing/2014/main" id="{A1A1686B-2B3E-4159-915C-2DE034D3A9FB}"/>
            </a:ext>
          </a:extLst>
        </xdr:cNvPr>
        <xdr:cNvCxnSpPr/>
      </xdr:nvCxnSpPr>
      <xdr:spPr>
        <a:xfrm>
          <a:off x="3797300" y="1311270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9EBB0025-5E33-43FF-A695-8209A5F966AA}"/>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AD92BD1D-5463-49FA-97EC-8AC5DC30D516}"/>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82505</xdr:rowOff>
    </xdr:from>
    <xdr:to>
      <xdr:col>19</xdr:col>
      <xdr:colOff>177800</xdr:colOff>
      <xdr:row>77</xdr:row>
      <xdr:rowOff>98763</xdr:rowOff>
    </xdr:to>
    <xdr:cxnSp macro="">
      <xdr:nvCxnSpPr>
        <xdr:cNvPr id="179" name="直線コネクタ 178">
          <a:extLst>
            <a:ext uri="{FF2B5EF4-FFF2-40B4-BE49-F238E27FC236}">
              <a16:creationId xmlns:a16="http://schemas.microsoft.com/office/drawing/2014/main" id="{18F4CB99-BBA3-4969-B8ED-FE18E0F0229D}"/>
            </a:ext>
          </a:extLst>
        </xdr:cNvPr>
        <xdr:cNvCxnSpPr/>
      </xdr:nvCxnSpPr>
      <xdr:spPr>
        <a:xfrm flipV="1">
          <a:off x="2908300" y="13112705"/>
          <a:ext cx="8890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E84E16C1-3F25-4F6D-A814-8E507F65F971}"/>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47EB888B-52F8-475A-A7A8-BB990A7728FA}"/>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98763</xdr:rowOff>
    </xdr:from>
    <xdr:to>
      <xdr:col>15</xdr:col>
      <xdr:colOff>50800</xdr:colOff>
      <xdr:row>78</xdr:row>
      <xdr:rowOff>23078</xdr:rowOff>
    </xdr:to>
    <xdr:cxnSp macro="">
      <xdr:nvCxnSpPr>
        <xdr:cNvPr id="182" name="直線コネクタ 181">
          <a:extLst>
            <a:ext uri="{FF2B5EF4-FFF2-40B4-BE49-F238E27FC236}">
              <a16:creationId xmlns:a16="http://schemas.microsoft.com/office/drawing/2014/main" id="{20625A90-E330-409D-B636-FEA356545B54}"/>
            </a:ext>
          </a:extLst>
        </xdr:cNvPr>
        <xdr:cNvCxnSpPr/>
      </xdr:nvCxnSpPr>
      <xdr:spPr>
        <a:xfrm flipV="1">
          <a:off x="2019300" y="13300413"/>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1EF96CB5-61AA-453E-A906-1DBF99D0B6FA}"/>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FFFAD7C6-B051-41EB-9AA2-862D144425B4}"/>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23078</xdr:rowOff>
    </xdr:from>
    <xdr:to>
      <xdr:col>10</xdr:col>
      <xdr:colOff>114300</xdr:colOff>
      <xdr:row>78</xdr:row>
      <xdr:rowOff>63402</xdr:rowOff>
    </xdr:to>
    <xdr:cxnSp macro="">
      <xdr:nvCxnSpPr>
        <xdr:cNvPr id="185" name="直線コネクタ 184">
          <a:extLst>
            <a:ext uri="{FF2B5EF4-FFF2-40B4-BE49-F238E27FC236}">
              <a16:creationId xmlns:a16="http://schemas.microsoft.com/office/drawing/2014/main" id="{12214B89-8BD8-4144-8A01-20E3E5EB0466}"/>
            </a:ext>
          </a:extLst>
        </xdr:cNvPr>
        <xdr:cNvCxnSpPr/>
      </xdr:nvCxnSpPr>
      <xdr:spPr>
        <a:xfrm flipV="1">
          <a:off x="1130300" y="13396178"/>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759DEE86-F604-4CCE-9696-B35F9606C3D8}"/>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5855C1D3-014A-422F-9D85-685E2C2BB50D}"/>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139CC2F2-9FC9-4846-B53E-8CCCAD463A7B}"/>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A859F562-9767-4AB8-85ED-CA80FD89B23B}"/>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21662F5-2349-4D28-8954-AF2A802A525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B29AAAF-895B-421C-82AC-5F58383DD80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78932E2-46FB-4AFB-BE3C-6BB014F565C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EF93E83-E443-4B43-B4DE-7AE10D796E5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DC8E524-4F4F-438A-A2B3-AA43764CA72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75248</xdr:rowOff>
    </xdr:from>
    <xdr:to>
      <xdr:col>24</xdr:col>
      <xdr:colOff>114300</xdr:colOff>
      <xdr:row>77</xdr:row>
      <xdr:rowOff>5398</xdr:rowOff>
    </xdr:to>
    <xdr:sp macro="" textlink="">
      <xdr:nvSpPr>
        <xdr:cNvPr id="195" name="楕円 194">
          <a:extLst>
            <a:ext uri="{FF2B5EF4-FFF2-40B4-BE49-F238E27FC236}">
              <a16:creationId xmlns:a16="http://schemas.microsoft.com/office/drawing/2014/main" id="{B7F8EC4C-399A-4469-84D6-49BFD5377B96}"/>
            </a:ext>
          </a:extLst>
        </xdr:cNvPr>
        <xdr:cNvSpPr/>
      </xdr:nvSpPr>
      <xdr:spPr>
        <a:xfrm>
          <a:off x="4584700" y="13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53675</xdr:rowOff>
    </xdr:from>
    <xdr:ext cx="599010" cy="259045"/>
    <xdr:sp macro="" textlink="">
      <xdr:nvSpPr>
        <xdr:cNvPr id="196" name="民生費該当値テキスト">
          <a:extLst>
            <a:ext uri="{FF2B5EF4-FFF2-40B4-BE49-F238E27FC236}">
              <a16:creationId xmlns:a16="http://schemas.microsoft.com/office/drawing/2014/main" id="{0B4AA8CD-692A-4C7D-9C98-37488452E2FF}"/>
            </a:ext>
          </a:extLst>
        </xdr:cNvPr>
        <xdr:cNvSpPr txBox="1"/>
      </xdr:nvSpPr>
      <xdr:spPr>
        <a:xfrm>
          <a:off x="4686300" y="130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31705</xdr:rowOff>
    </xdr:from>
    <xdr:to>
      <xdr:col>20</xdr:col>
      <xdr:colOff>38100</xdr:colOff>
      <xdr:row>76</xdr:row>
      <xdr:rowOff>133305</xdr:rowOff>
    </xdr:to>
    <xdr:sp macro="" textlink="">
      <xdr:nvSpPr>
        <xdr:cNvPr id="197" name="楕円 196">
          <a:extLst>
            <a:ext uri="{FF2B5EF4-FFF2-40B4-BE49-F238E27FC236}">
              <a16:creationId xmlns:a16="http://schemas.microsoft.com/office/drawing/2014/main" id="{4BAB77FA-F414-4D65-AD58-9E1C413E54A5}"/>
            </a:ext>
          </a:extLst>
        </xdr:cNvPr>
        <xdr:cNvSpPr/>
      </xdr:nvSpPr>
      <xdr:spPr>
        <a:xfrm>
          <a:off x="3746500" y="130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124432</xdr:rowOff>
    </xdr:from>
    <xdr:ext cx="599010" cy="259045"/>
    <xdr:sp macro="" textlink="">
      <xdr:nvSpPr>
        <xdr:cNvPr id="198" name="テキスト ボックス 197">
          <a:extLst>
            <a:ext uri="{FF2B5EF4-FFF2-40B4-BE49-F238E27FC236}">
              <a16:creationId xmlns:a16="http://schemas.microsoft.com/office/drawing/2014/main" id="{B9728BA2-3843-4221-A369-3F17B984748D}"/>
            </a:ext>
          </a:extLst>
        </xdr:cNvPr>
        <xdr:cNvSpPr txBox="1"/>
      </xdr:nvSpPr>
      <xdr:spPr>
        <a:xfrm>
          <a:off x="3497795" y="1315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47963</xdr:rowOff>
    </xdr:from>
    <xdr:to>
      <xdr:col>15</xdr:col>
      <xdr:colOff>101600</xdr:colOff>
      <xdr:row>77</xdr:row>
      <xdr:rowOff>149563</xdr:rowOff>
    </xdr:to>
    <xdr:sp macro="" textlink="">
      <xdr:nvSpPr>
        <xdr:cNvPr id="199" name="楕円 198">
          <a:extLst>
            <a:ext uri="{FF2B5EF4-FFF2-40B4-BE49-F238E27FC236}">
              <a16:creationId xmlns:a16="http://schemas.microsoft.com/office/drawing/2014/main" id="{FEFC1EFC-BFB3-4EEE-8134-884ACC7FB5FE}"/>
            </a:ext>
          </a:extLst>
        </xdr:cNvPr>
        <xdr:cNvSpPr/>
      </xdr:nvSpPr>
      <xdr:spPr>
        <a:xfrm>
          <a:off x="2857500" y="132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140690</xdr:rowOff>
    </xdr:from>
    <xdr:ext cx="599010" cy="259045"/>
    <xdr:sp macro="" textlink="">
      <xdr:nvSpPr>
        <xdr:cNvPr id="200" name="テキスト ボックス 199">
          <a:extLst>
            <a:ext uri="{FF2B5EF4-FFF2-40B4-BE49-F238E27FC236}">
              <a16:creationId xmlns:a16="http://schemas.microsoft.com/office/drawing/2014/main" id="{A34E005C-808E-43AD-BC6E-DA95E07D988B}"/>
            </a:ext>
          </a:extLst>
        </xdr:cNvPr>
        <xdr:cNvSpPr txBox="1"/>
      </xdr:nvSpPr>
      <xdr:spPr>
        <a:xfrm>
          <a:off x="2608795" y="133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143728</xdr:rowOff>
    </xdr:from>
    <xdr:to>
      <xdr:col>10</xdr:col>
      <xdr:colOff>165100</xdr:colOff>
      <xdr:row>78</xdr:row>
      <xdr:rowOff>73878</xdr:rowOff>
    </xdr:to>
    <xdr:sp macro="" textlink="">
      <xdr:nvSpPr>
        <xdr:cNvPr id="201" name="楕円 200">
          <a:extLst>
            <a:ext uri="{FF2B5EF4-FFF2-40B4-BE49-F238E27FC236}">
              <a16:creationId xmlns:a16="http://schemas.microsoft.com/office/drawing/2014/main" id="{AC804236-89AD-405F-9C8D-87B5747CA1B9}"/>
            </a:ext>
          </a:extLst>
        </xdr:cNvPr>
        <xdr:cNvSpPr/>
      </xdr:nvSpPr>
      <xdr:spPr>
        <a:xfrm>
          <a:off x="1968500" y="133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65005</xdr:rowOff>
    </xdr:from>
    <xdr:ext cx="599010" cy="259045"/>
    <xdr:sp macro="" textlink="">
      <xdr:nvSpPr>
        <xdr:cNvPr id="202" name="テキスト ボックス 201">
          <a:extLst>
            <a:ext uri="{FF2B5EF4-FFF2-40B4-BE49-F238E27FC236}">
              <a16:creationId xmlns:a16="http://schemas.microsoft.com/office/drawing/2014/main" id="{90666A25-1AC0-4F37-9EB4-3080738EB280}"/>
            </a:ext>
          </a:extLst>
        </xdr:cNvPr>
        <xdr:cNvSpPr txBox="1"/>
      </xdr:nvSpPr>
      <xdr:spPr>
        <a:xfrm>
          <a:off x="1719795" y="134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12602</xdr:rowOff>
    </xdr:from>
    <xdr:to>
      <xdr:col>6</xdr:col>
      <xdr:colOff>38100</xdr:colOff>
      <xdr:row>78</xdr:row>
      <xdr:rowOff>114202</xdr:rowOff>
    </xdr:to>
    <xdr:sp macro="" textlink="">
      <xdr:nvSpPr>
        <xdr:cNvPr id="203" name="楕円 202">
          <a:extLst>
            <a:ext uri="{FF2B5EF4-FFF2-40B4-BE49-F238E27FC236}">
              <a16:creationId xmlns:a16="http://schemas.microsoft.com/office/drawing/2014/main" id="{F4748774-54BC-43AC-AED1-95D9BCD14236}"/>
            </a:ext>
          </a:extLst>
        </xdr:cNvPr>
        <xdr:cNvSpPr/>
      </xdr:nvSpPr>
      <xdr:spPr>
        <a:xfrm>
          <a:off x="1079500" y="133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105329</xdr:rowOff>
    </xdr:from>
    <xdr:ext cx="599010" cy="259045"/>
    <xdr:sp macro="" textlink="">
      <xdr:nvSpPr>
        <xdr:cNvPr id="204" name="テキスト ボックス 203">
          <a:extLst>
            <a:ext uri="{FF2B5EF4-FFF2-40B4-BE49-F238E27FC236}">
              <a16:creationId xmlns:a16="http://schemas.microsoft.com/office/drawing/2014/main" id="{8C8DCF9F-EA06-409C-8197-FFD8AA0B28AC}"/>
            </a:ext>
          </a:extLst>
        </xdr:cNvPr>
        <xdr:cNvSpPr txBox="1"/>
      </xdr:nvSpPr>
      <xdr:spPr>
        <a:xfrm>
          <a:off x="830795" y="134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94B0AF35-D41F-4EC1-A026-9E3CFBF7E22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ACF03C9-9BE3-4573-A91D-84B24EB3E9B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7B8B1512-DD06-4760-8777-8412A63C24D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F21E9CE7-732B-47A2-8766-28D50C39902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9F8C98B-5CB4-4EC2-98B5-5850CF86F37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683E987-B711-4F7C-828F-DABD625AE93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069D334-29DA-412C-B1F7-644EFE06076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A7CD2FF0-2EA6-4709-A3C1-CC7B7174181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BA280E5-5FBF-4721-B0BD-34C35F281D2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408661D6-D527-49E6-8E42-B43610660E3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3C460F35-055D-423A-AB1E-A95048F21DF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BCC7DFA6-2C72-43BF-AB1A-5122DBF99E0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B8B1A1D2-F771-4F0A-847D-3EA52E6D6D0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A82B1A2F-1548-4B1A-BA1A-CA915E70274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652E31DC-D4D7-401E-BD89-7E5A6B47422C}"/>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EDBDFDA1-506E-4416-AF71-19C5EC2F2D9F}"/>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AC7693BE-EF08-4DE1-996F-7A4617223452}"/>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292DD812-0EEC-4F9A-9CEE-C54E582FEA5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8B2A492F-1ACB-44C9-A389-841930084FF7}"/>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77CCD2C9-7C44-4A0C-A208-77834320117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5A867A66-FA30-4E22-8509-FFF6E4D0382D}"/>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7D79C00-F234-41A3-AA9B-130729A2370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B5ABD849-CC76-47D0-BBEE-D6FD29EB1F16}"/>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BB1F1283-6EC5-4D5D-AB30-1BF1DD69A73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C9B37833-56A4-40EC-9946-D0A4E4845E68}"/>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57DE9B3F-6B13-4F5E-A32A-9993E9E20F0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434B5D3C-198B-4D8D-A9D3-DB486B09E1DD}"/>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3553F702-5606-4A24-815C-5B54560D8AFF}"/>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C9316A79-4BC2-4283-AF84-D9883581C56A}"/>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F6EE6DB-FA1C-4F5D-B590-8F4C699C89B5}"/>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AAE4C09-470A-4011-8844-7D6A71B8A44B}"/>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7373</xdr:rowOff>
    </xdr:from>
    <xdr:to>
      <xdr:col>24</xdr:col>
      <xdr:colOff>63500</xdr:colOff>
      <xdr:row>97</xdr:row>
      <xdr:rowOff>163083</xdr:rowOff>
    </xdr:to>
    <xdr:cxnSp macro="">
      <xdr:nvCxnSpPr>
        <xdr:cNvPr id="236" name="直線コネクタ 235">
          <a:extLst>
            <a:ext uri="{FF2B5EF4-FFF2-40B4-BE49-F238E27FC236}">
              <a16:creationId xmlns:a16="http://schemas.microsoft.com/office/drawing/2014/main" id="{DA55CF3C-A9FA-4748-A6A7-645965DB8ED6}"/>
            </a:ext>
          </a:extLst>
        </xdr:cNvPr>
        <xdr:cNvCxnSpPr/>
      </xdr:nvCxnSpPr>
      <xdr:spPr>
        <a:xfrm flipV="1">
          <a:off x="3797300" y="16466573"/>
          <a:ext cx="838200" cy="3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8B04CA54-423F-453B-A475-76A418C53018}"/>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44AA4404-C382-417E-96DA-092413016758}"/>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163083</xdr:rowOff>
    </xdr:from>
    <xdr:to>
      <xdr:col>19</xdr:col>
      <xdr:colOff>177800</xdr:colOff>
      <xdr:row>99</xdr:row>
      <xdr:rowOff>128694</xdr:rowOff>
    </xdr:to>
    <xdr:cxnSp macro="">
      <xdr:nvCxnSpPr>
        <xdr:cNvPr id="239" name="直線コネクタ 238">
          <a:extLst>
            <a:ext uri="{FF2B5EF4-FFF2-40B4-BE49-F238E27FC236}">
              <a16:creationId xmlns:a16="http://schemas.microsoft.com/office/drawing/2014/main" id="{F7176462-0973-4346-B16A-4CBA3A7D86FD}"/>
            </a:ext>
          </a:extLst>
        </xdr:cNvPr>
        <xdr:cNvCxnSpPr/>
      </xdr:nvCxnSpPr>
      <xdr:spPr>
        <a:xfrm flipV="1">
          <a:off x="2908300" y="16793733"/>
          <a:ext cx="889000" cy="30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B810B416-ED2E-403E-837C-9FADFDAF66FB}"/>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4EAE5956-1181-4AA1-9373-7E10D9F07B3F}"/>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83955</xdr:rowOff>
    </xdr:from>
    <xdr:to>
      <xdr:col>15</xdr:col>
      <xdr:colOff>50800</xdr:colOff>
      <xdr:row>99</xdr:row>
      <xdr:rowOff>128694</xdr:rowOff>
    </xdr:to>
    <xdr:cxnSp macro="">
      <xdr:nvCxnSpPr>
        <xdr:cNvPr id="242" name="直線コネクタ 241">
          <a:extLst>
            <a:ext uri="{FF2B5EF4-FFF2-40B4-BE49-F238E27FC236}">
              <a16:creationId xmlns:a16="http://schemas.microsoft.com/office/drawing/2014/main" id="{E897011A-77F6-4B8F-BED5-D8F1511B60D3}"/>
            </a:ext>
          </a:extLst>
        </xdr:cNvPr>
        <xdr:cNvCxnSpPr/>
      </xdr:nvCxnSpPr>
      <xdr:spPr>
        <a:xfrm>
          <a:off x="2019300" y="16200255"/>
          <a:ext cx="889000" cy="90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3CF96DBC-4480-4021-9ED5-43346E1C2FE4}"/>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37CB322-76AC-4912-B2BC-ECBE159B3621}"/>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83955</xdr:rowOff>
    </xdr:from>
    <xdr:to>
      <xdr:col>10</xdr:col>
      <xdr:colOff>114300</xdr:colOff>
      <xdr:row>98</xdr:row>
      <xdr:rowOff>166478</xdr:rowOff>
    </xdr:to>
    <xdr:cxnSp macro="">
      <xdr:nvCxnSpPr>
        <xdr:cNvPr id="245" name="直線コネクタ 244">
          <a:extLst>
            <a:ext uri="{FF2B5EF4-FFF2-40B4-BE49-F238E27FC236}">
              <a16:creationId xmlns:a16="http://schemas.microsoft.com/office/drawing/2014/main" id="{32ED22F1-640A-4E42-98A9-07362A0A647F}"/>
            </a:ext>
          </a:extLst>
        </xdr:cNvPr>
        <xdr:cNvCxnSpPr/>
      </xdr:nvCxnSpPr>
      <xdr:spPr>
        <a:xfrm flipV="1">
          <a:off x="1130300" y="16200255"/>
          <a:ext cx="889000" cy="7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DEC598F8-D6E4-49B8-BD7A-A54099D13A1C}"/>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65856D7C-3EF4-460C-BDB2-0CF14BBE7303}"/>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85DE3B62-77F9-4D50-B707-0A2F97D617FA}"/>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a:extLst>
            <a:ext uri="{FF2B5EF4-FFF2-40B4-BE49-F238E27FC236}">
              <a16:creationId xmlns:a16="http://schemas.microsoft.com/office/drawing/2014/main" id="{F8ECC964-614E-4178-971A-D6A9340E9C9E}"/>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E297258-FD27-418F-A29B-53F12A0368E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FFA9731-A6AD-41B3-B4FC-E4ACF09E125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983EB93-E2BE-42AA-9F13-FD6654EF76F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681D415-2450-4BCA-B046-E13F73ED861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567BC9C-8C5A-4549-BD64-C2E702FCC7A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128023</xdr:rowOff>
    </xdr:from>
    <xdr:to>
      <xdr:col>24</xdr:col>
      <xdr:colOff>114300</xdr:colOff>
      <xdr:row>96</xdr:row>
      <xdr:rowOff>58173</xdr:rowOff>
    </xdr:to>
    <xdr:sp macro="" textlink="">
      <xdr:nvSpPr>
        <xdr:cNvPr id="255" name="楕円 254">
          <a:extLst>
            <a:ext uri="{FF2B5EF4-FFF2-40B4-BE49-F238E27FC236}">
              <a16:creationId xmlns:a16="http://schemas.microsoft.com/office/drawing/2014/main" id="{8AEA760C-1495-4172-96D1-AFCCF363528F}"/>
            </a:ext>
          </a:extLst>
        </xdr:cNvPr>
        <xdr:cNvSpPr/>
      </xdr:nvSpPr>
      <xdr:spPr>
        <a:xfrm>
          <a:off x="4584700" y="164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106450</xdr:rowOff>
    </xdr:from>
    <xdr:ext cx="534377" cy="259045"/>
    <xdr:sp macro="" textlink="">
      <xdr:nvSpPr>
        <xdr:cNvPr id="256" name="衛生費該当値テキスト">
          <a:extLst>
            <a:ext uri="{FF2B5EF4-FFF2-40B4-BE49-F238E27FC236}">
              <a16:creationId xmlns:a16="http://schemas.microsoft.com/office/drawing/2014/main" id="{4404A3BE-9F0E-4270-A1B4-2AEDE2B9DD73}"/>
            </a:ext>
          </a:extLst>
        </xdr:cNvPr>
        <xdr:cNvSpPr txBox="1"/>
      </xdr:nvSpPr>
      <xdr:spPr>
        <a:xfrm>
          <a:off x="4686300" y="163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112283</xdr:rowOff>
    </xdr:from>
    <xdr:to>
      <xdr:col>20</xdr:col>
      <xdr:colOff>38100</xdr:colOff>
      <xdr:row>98</xdr:row>
      <xdr:rowOff>42433</xdr:rowOff>
    </xdr:to>
    <xdr:sp macro="" textlink="">
      <xdr:nvSpPr>
        <xdr:cNvPr id="257" name="楕円 256">
          <a:extLst>
            <a:ext uri="{FF2B5EF4-FFF2-40B4-BE49-F238E27FC236}">
              <a16:creationId xmlns:a16="http://schemas.microsoft.com/office/drawing/2014/main" id="{6E6AA097-36DE-4389-90A6-59AC23BAD9B4}"/>
            </a:ext>
          </a:extLst>
        </xdr:cNvPr>
        <xdr:cNvSpPr/>
      </xdr:nvSpPr>
      <xdr:spPr>
        <a:xfrm>
          <a:off x="3746500" y="167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33560</xdr:rowOff>
    </xdr:from>
    <xdr:ext cx="534377" cy="259045"/>
    <xdr:sp macro="" textlink="">
      <xdr:nvSpPr>
        <xdr:cNvPr id="258" name="テキスト ボックス 257">
          <a:extLst>
            <a:ext uri="{FF2B5EF4-FFF2-40B4-BE49-F238E27FC236}">
              <a16:creationId xmlns:a16="http://schemas.microsoft.com/office/drawing/2014/main" id="{AD2D6098-20E7-46BA-ACFD-FC6FB3903BEB}"/>
            </a:ext>
          </a:extLst>
        </xdr:cNvPr>
        <xdr:cNvSpPr txBox="1"/>
      </xdr:nvSpPr>
      <xdr:spPr>
        <a:xfrm>
          <a:off x="3530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77894</xdr:rowOff>
    </xdr:from>
    <xdr:to>
      <xdr:col>15</xdr:col>
      <xdr:colOff>101600</xdr:colOff>
      <xdr:row>100</xdr:row>
      <xdr:rowOff>8044</xdr:rowOff>
    </xdr:to>
    <xdr:sp macro="" textlink="">
      <xdr:nvSpPr>
        <xdr:cNvPr id="259" name="楕円 258">
          <a:extLst>
            <a:ext uri="{FF2B5EF4-FFF2-40B4-BE49-F238E27FC236}">
              <a16:creationId xmlns:a16="http://schemas.microsoft.com/office/drawing/2014/main" id="{FCAE08C8-6A16-46AB-B458-DC1B7FB82E07}"/>
            </a:ext>
          </a:extLst>
        </xdr:cNvPr>
        <xdr:cNvSpPr/>
      </xdr:nvSpPr>
      <xdr:spPr>
        <a:xfrm>
          <a:off x="2857500" y="170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170621</xdr:rowOff>
    </xdr:from>
    <xdr:ext cx="534377" cy="259045"/>
    <xdr:sp macro="" textlink="">
      <xdr:nvSpPr>
        <xdr:cNvPr id="260" name="テキスト ボックス 259">
          <a:extLst>
            <a:ext uri="{FF2B5EF4-FFF2-40B4-BE49-F238E27FC236}">
              <a16:creationId xmlns:a16="http://schemas.microsoft.com/office/drawing/2014/main" id="{5BD49FD6-5404-408B-842A-FCB491611F71}"/>
            </a:ext>
          </a:extLst>
        </xdr:cNvPr>
        <xdr:cNvSpPr txBox="1"/>
      </xdr:nvSpPr>
      <xdr:spPr>
        <a:xfrm>
          <a:off x="2641111" y="171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33155</xdr:rowOff>
    </xdr:from>
    <xdr:to>
      <xdr:col>10</xdr:col>
      <xdr:colOff>165100</xdr:colOff>
      <xdr:row>94</xdr:row>
      <xdr:rowOff>134755</xdr:rowOff>
    </xdr:to>
    <xdr:sp macro="" textlink="">
      <xdr:nvSpPr>
        <xdr:cNvPr id="261" name="楕円 260">
          <a:extLst>
            <a:ext uri="{FF2B5EF4-FFF2-40B4-BE49-F238E27FC236}">
              <a16:creationId xmlns:a16="http://schemas.microsoft.com/office/drawing/2014/main" id="{DA399773-1287-4871-B0BB-CC621C0E3FDC}"/>
            </a:ext>
          </a:extLst>
        </xdr:cNvPr>
        <xdr:cNvSpPr/>
      </xdr:nvSpPr>
      <xdr:spPr>
        <a:xfrm>
          <a:off x="1968500" y="16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151282</xdr:rowOff>
    </xdr:from>
    <xdr:ext cx="534377" cy="259045"/>
    <xdr:sp macro="" textlink="">
      <xdr:nvSpPr>
        <xdr:cNvPr id="262" name="テキスト ボックス 261">
          <a:extLst>
            <a:ext uri="{FF2B5EF4-FFF2-40B4-BE49-F238E27FC236}">
              <a16:creationId xmlns:a16="http://schemas.microsoft.com/office/drawing/2014/main" id="{942058C3-CF30-43A3-8B18-5577C44FE721}"/>
            </a:ext>
          </a:extLst>
        </xdr:cNvPr>
        <xdr:cNvSpPr txBox="1"/>
      </xdr:nvSpPr>
      <xdr:spPr>
        <a:xfrm>
          <a:off x="1752111" y="15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115678</xdr:rowOff>
    </xdr:from>
    <xdr:to>
      <xdr:col>6</xdr:col>
      <xdr:colOff>38100</xdr:colOff>
      <xdr:row>99</xdr:row>
      <xdr:rowOff>45828</xdr:rowOff>
    </xdr:to>
    <xdr:sp macro="" textlink="">
      <xdr:nvSpPr>
        <xdr:cNvPr id="263" name="楕円 262">
          <a:extLst>
            <a:ext uri="{FF2B5EF4-FFF2-40B4-BE49-F238E27FC236}">
              <a16:creationId xmlns:a16="http://schemas.microsoft.com/office/drawing/2014/main" id="{6527FFD2-706F-4F64-9690-E48A77E327D7}"/>
            </a:ext>
          </a:extLst>
        </xdr:cNvPr>
        <xdr:cNvSpPr/>
      </xdr:nvSpPr>
      <xdr:spPr>
        <a:xfrm>
          <a:off x="1079500" y="169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36955</xdr:rowOff>
    </xdr:from>
    <xdr:ext cx="534377" cy="259045"/>
    <xdr:sp macro="" textlink="">
      <xdr:nvSpPr>
        <xdr:cNvPr id="264" name="テキスト ボックス 263">
          <a:extLst>
            <a:ext uri="{FF2B5EF4-FFF2-40B4-BE49-F238E27FC236}">
              <a16:creationId xmlns:a16="http://schemas.microsoft.com/office/drawing/2014/main" id="{12882BA8-70E8-4095-ADA3-8AC4EB32C80A}"/>
            </a:ext>
          </a:extLst>
        </xdr:cNvPr>
        <xdr:cNvSpPr txBox="1"/>
      </xdr:nvSpPr>
      <xdr:spPr>
        <a:xfrm>
          <a:off x="863111" y="170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206E4612-7F9E-4E04-B699-1EA368CB3CB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96A37B5-59D9-4E5F-B4CC-F41F771A191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204CD21-0335-4710-BCF3-28C4604F565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35F79D3-83ED-40EE-982F-8F51D3730DF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1EB2ED7A-DD8B-4FF1-9542-9E827F5F140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BCD3E68C-F1B6-4E6B-8DB9-0B5C8D78287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178B387-37EA-4116-AF12-04C2FF08861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A61E00A-E7DA-495E-8C48-D70A38D92CC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96CCF97-E7F7-4992-AB17-6C5B8DA2D1D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D76DCBFF-D6CA-4F0F-AC26-0C53A2B9E03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54ACF31A-46A2-4830-A338-3B2E3AC287B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69DCA546-68D8-48EF-A340-C5DF9617B18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F0EB4168-D743-40EB-92CF-B3AF78E6F0F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79B1155F-C69E-4CE5-8E72-6CB3C2CBA3C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1E56219B-B302-47E7-9244-02F8FF0CB47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2F902FF-A7C0-46B3-8A90-A84D0D3BEA76}"/>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1ECE384A-36C3-4D30-AC68-8A339847CEB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456B4D77-48AA-4526-851C-0BCAC2F7D64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90376E1-7F76-4F69-A2CE-F1E5A0DB612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9ADFE741-FAF6-4438-816E-48F7EE20E4A2}"/>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6C82FF18-3C6B-459B-B5B7-8FA5605DE4A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423C492F-FA9E-45C1-98AF-AD539B382B2E}"/>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1C8439C6-A777-4F7A-801C-6CFC8E1D5CF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2D0870E9-21C8-4F60-B410-3161A8865928}"/>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E0CA274B-2641-47C4-BFAB-D1040D244C47}"/>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81F0E9E1-F93B-484A-B0A7-EE0AB85E8454}"/>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51003</xdr:rowOff>
    </xdr:from>
    <xdr:to>
      <xdr:col>55</xdr:col>
      <xdr:colOff>0</xdr:colOff>
      <xdr:row>31</xdr:row>
      <xdr:rowOff>84836</xdr:rowOff>
    </xdr:to>
    <xdr:cxnSp macro="">
      <xdr:nvCxnSpPr>
        <xdr:cNvPr id="291" name="直線コネクタ 290">
          <a:extLst>
            <a:ext uri="{FF2B5EF4-FFF2-40B4-BE49-F238E27FC236}">
              <a16:creationId xmlns:a16="http://schemas.microsoft.com/office/drawing/2014/main" id="{5DD76D88-C5C9-4B67-BE0F-9E62338B2968}"/>
            </a:ext>
          </a:extLst>
        </xdr:cNvPr>
        <xdr:cNvCxnSpPr/>
      </xdr:nvCxnSpPr>
      <xdr:spPr>
        <a:xfrm flipV="1">
          <a:off x="9639300" y="5365953"/>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B2303BEF-155D-4227-A812-075679DED0E2}"/>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6A7FDF6E-BFAC-437E-854E-1AD50AABE672}"/>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78892</xdr:rowOff>
    </xdr:from>
    <xdr:to>
      <xdr:col>50</xdr:col>
      <xdr:colOff>114300</xdr:colOff>
      <xdr:row>31</xdr:row>
      <xdr:rowOff>84836</xdr:rowOff>
    </xdr:to>
    <xdr:cxnSp macro="">
      <xdr:nvCxnSpPr>
        <xdr:cNvPr id="294" name="直線コネクタ 293">
          <a:extLst>
            <a:ext uri="{FF2B5EF4-FFF2-40B4-BE49-F238E27FC236}">
              <a16:creationId xmlns:a16="http://schemas.microsoft.com/office/drawing/2014/main" id="{D5B14D04-31BE-45F5-A619-4F63089AE0CC}"/>
            </a:ext>
          </a:extLst>
        </xdr:cNvPr>
        <xdr:cNvCxnSpPr/>
      </xdr:nvCxnSpPr>
      <xdr:spPr>
        <a:xfrm>
          <a:off x="8750300" y="539384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13D2585A-1132-4A0B-9273-DD3E073A71DA}"/>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607A6D6B-19DE-4FD8-8C0A-425D8DCA3886}"/>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78892</xdr:rowOff>
    </xdr:from>
    <xdr:to>
      <xdr:col>45</xdr:col>
      <xdr:colOff>177800</xdr:colOff>
      <xdr:row>31</xdr:row>
      <xdr:rowOff>157074</xdr:rowOff>
    </xdr:to>
    <xdr:cxnSp macro="">
      <xdr:nvCxnSpPr>
        <xdr:cNvPr id="297" name="直線コネクタ 296">
          <a:extLst>
            <a:ext uri="{FF2B5EF4-FFF2-40B4-BE49-F238E27FC236}">
              <a16:creationId xmlns:a16="http://schemas.microsoft.com/office/drawing/2014/main" id="{6001FE86-697B-478F-9C29-117D0B1CA33B}"/>
            </a:ext>
          </a:extLst>
        </xdr:cNvPr>
        <xdr:cNvCxnSpPr/>
      </xdr:nvCxnSpPr>
      <xdr:spPr>
        <a:xfrm flipV="1">
          <a:off x="7861300" y="5393842"/>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1A5CE521-E729-451A-AB18-4229692B5F57}"/>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81E00B5D-1586-4BEA-8AE1-663A61BDE21C}"/>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133299</xdr:rowOff>
    </xdr:from>
    <xdr:to>
      <xdr:col>41</xdr:col>
      <xdr:colOff>50800</xdr:colOff>
      <xdr:row>31</xdr:row>
      <xdr:rowOff>157074</xdr:rowOff>
    </xdr:to>
    <xdr:cxnSp macro="">
      <xdr:nvCxnSpPr>
        <xdr:cNvPr id="300" name="直線コネクタ 299">
          <a:extLst>
            <a:ext uri="{FF2B5EF4-FFF2-40B4-BE49-F238E27FC236}">
              <a16:creationId xmlns:a16="http://schemas.microsoft.com/office/drawing/2014/main" id="{F378814F-CA6E-469C-B38F-B96C073DEC06}"/>
            </a:ext>
          </a:extLst>
        </xdr:cNvPr>
        <xdr:cNvCxnSpPr/>
      </xdr:nvCxnSpPr>
      <xdr:spPr>
        <a:xfrm>
          <a:off x="6972300" y="544824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91657B50-EA88-4B86-B6EC-F7CB71C6AB9A}"/>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137EEC18-1261-43D2-ACCC-F9B912C367E9}"/>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B1701408-7CBA-4AE1-8BA7-DB75CA049736}"/>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83D2141F-173F-4BE0-AFDE-F1659FC621A4}"/>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43FF241-B0F7-4F6C-BA06-4FCB6ED4A11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5508CEE-17C0-4036-9400-C91B4975AD3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FF7403D-7815-4F42-98C2-1EA594EFFA7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8F74BC5-8930-4555-8331-60668F8D30C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9716938-6F7E-423F-A199-16D9A58F9DC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203</xdr:rowOff>
    </xdr:from>
    <xdr:to>
      <xdr:col>55</xdr:col>
      <xdr:colOff>50800</xdr:colOff>
      <xdr:row>31</xdr:row>
      <xdr:rowOff>101803</xdr:rowOff>
    </xdr:to>
    <xdr:sp macro="" textlink="">
      <xdr:nvSpPr>
        <xdr:cNvPr id="310" name="楕円 309">
          <a:extLst>
            <a:ext uri="{FF2B5EF4-FFF2-40B4-BE49-F238E27FC236}">
              <a16:creationId xmlns:a16="http://schemas.microsoft.com/office/drawing/2014/main" id="{94B29917-7608-4C6E-9507-B9823927A322}"/>
            </a:ext>
          </a:extLst>
        </xdr:cNvPr>
        <xdr:cNvSpPr/>
      </xdr:nvSpPr>
      <xdr:spPr>
        <a:xfrm>
          <a:off x="10426700" y="5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124680</xdr:rowOff>
    </xdr:from>
    <xdr:ext cx="469744" cy="259045"/>
    <xdr:sp macro="" textlink="">
      <xdr:nvSpPr>
        <xdr:cNvPr id="311" name="労働費該当値テキスト">
          <a:extLst>
            <a:ext uri="{FF2B5EF4-FFF2-40B4-BE49-F238E27FC236}">
              <a16:creationId xmlns:a16="http://schemas.microsoft.com/office/drawing/2014/main" id="{ED5EEF4C-7A12-40AC-999E-78B1970E2AA2}"/>
            </a:ext>
          </a:extLst>
        </xdr:cNvPr>
        <xdr:cNvSpPr txBox="1"/>
      </xdr:nvSpPr>
      <xdr:spPr>
        <a:xfrm>
          <a:off x="10528300" y="52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34036</xdr:rowOff>
    </xdr:from>
    <xdr:to>
      <xdr:col>50</xdr:col>
      <xdr:colOff>165100</xdr:colOff>
      <xdr:row>31</xdr:row>
      <xdr:rowOff>135636</xdr:rowOff>
    </xdr:to>
    <xdr:sp macro="" textlink="">
      <xdr:nvSpPr>
        <xdr:cNvPr id="312" name="楕円 311">
          <a:extLst>
            <a:ext uri="{FF2B5EF4-FFF2-40B4-BE49-F238E27FC236}">
              <a16:creationId xmlns:a16="http://schemas.microsoft.com/office/drawing/2014/main" id="{68E4DBC3-CE9B-480D-AC34-A2766F7822D1}"/>
            </a:ext>
          </a:extLst>
        </xdr:cNvPr>
        <xdr:cNvSpPr/>
      </xdr:nvSpPr>
      <xdr:spPr>
        <a:xfrm>
          <a:off x="9588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152163</xdr:rowOff>
    </xdr:from>
    <xdr:ext cx="469744" cy="259045"/>
    <xdr:sp macro="" textlink="">
      <xdr:nvSpPr>
        <xdr:cNvPr id="313" name="テキスト ボックス 312">
          <a:extLst>
            <a:ext uri="{FF2B5EF4-FFF2-40B4-BE49-F238E27FC236}">
              <a16:creationId xmlns:a16="http://schemas.microsoft.com/office/drawing/2014/main" id="{6A63308E-C056-4E1F-B4FC-3D68BF354B8D}"/>
            </a:ext>
          </a:extLst>
        </xdr:cNvPr>
        <xdr:cNvSpPr txBox="1"/>
      </xdr:nvSpPr>
      <xdr:spPr>
        <a:xfrm>
          <a:off x="9404428" y="51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28092</xdr:rowOff>
    </xdr:from>
    <xdr:to>
      <xdr:col>46</xdr:col>
      <xdr:colOff>38100</xdr:colOff>
      <xdr:row>31</xdr:row>
      <xdr:rowOff>129692</xdr:rowOff>
    </xdr:to>
    <xdr:sp macro="" textlink="">
      <xdr:nvSpPr>
        <xdr:cNvPr id="314" name="楕円 313">
          <a:extLst>
            <a:ext uri="{FF2B5EF4-FFF2-40B4-BE49-F238E27FC236}">
              <a16:creationId xmlns:a16="http://schemas.microsoft.com/office/drawing/2014/main" id="{A6EAAC2E-B955-4D14-AA69-53A040241C5C}"/>
            </a:ext>
          </a:extLst>
        </xdr:cNvPr>
        <xdr:cNvSpPr/>
      </xdr:nvSpPr>
      <xdr:spPr>
        <a:xfrm>
          <a:off x="8699500" y="53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146219</xdr:rowOff>
    </xdr:from>
    <xdr:ext cx="469744" cy="259045"/>
    <xdr:sp macro="" textlink="">
      <xdr:nvSpPr>
        <xdr:cNvPr id="315" name="テキスト ボックス 314">
          <a:extLst>
            <a:ext uri="{FF2B5EF4-FFF2-40B4-BE49-F238E27FC236}">
              <a16:creationId xmlns:a16="http://schemas.microsoft.com/office/drawing/2014/main" id="{A7BFA7E3-DD6E-4810-92EF-2442FA0C5F23}"/>
            </a:ext>
          </a:extLst>
        </xdr:cNvPr>
        <xdr:cNvSpPr txBox="1"/>
      </xdr:nvSpPr>
      <xdr:spPr>
        <a:xfrm>
          <a:off x="8515428" y="51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106274</xdr:rowOff>
    </xdr:from>
    <xdr:to>
      <xdr:col>41</xdr:col>
      <xdr:colOff>101600</xdr:colOff>
      <xdr:row>32</xdr:row>
      <xdr:rowOff>36424</xdr:rowOff>
    </xdr:to>
    <xdr:sp macro="" textlink="">
      <xdr:nvSpPr>
        <xdr:cNvPr id="316" name="楕円 315">
          <a:extLst>
            <a:ext uri="{FF2B5EF4-FFF2-40B4-BE49-F238E27FC236}">
              <a16:creationId xmlns:a16="http://schemas.microsoft.com/office/drawing/2014/main" id="{33E9BB11-9D9B-426E-95C9-BB262EED724D}"/>
            </a:ext>
          </a:extLst>
        </xdr:cNvPr>
        <xdr:cNvSpPr/>
      </xdr:nvSpPr>
      <xdr:spPr>
        <a:xfrm>
          <a:off x="78105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52951</xdr:rowOff>
    </xdr:from>
    <xdr:ext cx="469744" cy="259045"/>
    <xdr:sp macro="" textlink="">
      <xdr:nvSpPr>
        <xdr:cNvPr id="317" name="テキスト ボックス 316">
          <a:extLst>
            <a:ext uri="{FF2B5EF4-FFF2-40B4-BE49-F238E27FC236}">
              <a16:creationId xmlns:a16="http://schemas.microsoft.com/office/drawing/2014/main" id="{4CBB7334-4134-4311-8B4C-42633797B548}"/>
            </a:ext>
          </a:extLst>
        </xdr:cNvPr>
        <xdr:cNvSpPr txBox="1"/>
      </xdr:nvSpPr>
      <xdr:spPr>
        <a:xfrm>
          <a:off x="7626428" y="51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82499</xdr:rowOff>
    </xdr:from>
    <xdr:to>
      <xdr:col>36</xdr:col>
      <xdr:colOff>165100</xdr:colOff>
      <xdr:row>32</xdr:row>
      <xdr:rowOff>12649</xdr:rowOff>
    </xdr:to>
    <xdr:sp macro="" textlink="">
      <xdr:nvSpPr>
        <xdr:cNvPr id="318" name="楕円 317">
          <a:extLst>
            <a:ext uri="{FF2B5EF4-FFF2-40B4-BE49-F238E27FC236}">
              <a16:creationId xmlns:a16="http://schemas.microsoft.com/office/drawing/2014/main" id="{86EFBC70-A21E-4B85-AA90-889F31E288C0}"/>
            </a:ext>
          </a:extLst>
        </xdr:cNvPr>
        <xdr:cNvSpPr/>
      </xdr:nvSpPr>
      <xdr:spPr>
        <a:xfrm>
          <a:off x="6921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29176</xdr:rowOff>
    </xdr:from>
    <xdr:ext cx="469744" cy="259045"/>
    <xdr:sp macro="" textlink="">
      <xdr:nvSpPr>
        <xdr:cNvPr id="319" name="テキスト ボックス 318">
          <a:extLst>
            <a:ext uri="{FF2B5EF4-FFF2-40B4-BE49-F238E27FC236}">
              <a16:creationId xmlns:a16="http://schemas.microsoft.com/office/drawing/2014/main" id="{5E2B673C-74B3-417C-AEA0-81211C52B6C5}"/>
            </a:ext>
          </a:extLst>
        </xdr:cNvPr>
        <xdr:cNvSpPr txBox="1"/>
      </xdr:nvSpPr>
      <xdr:spPr>
        <a:xfrm>
          <a:off x="6737428" y="517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1AB8810-A973-4CEC-AF9B-A5734569C43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2EFC043-23B9-4DBA-850B-ACC0BD6B92C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897BBBFF-F837-4D00-A9DE-AA1C13D9A46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667A36C8-6694-498D-BAB5-8AD31C238A5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4F445825-6661-42F7-8B69-15981FC4B9F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711A1B20-E317-4517-923B-DF1A5B9AF0D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114ECF2-1429-4284-8C79-1209CD281AB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61DB5385-742F-487B-93BD-58BC7D547FF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E8072610-A77D-47D1-9978-F98AC511ED2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987DDF07-4C25-4B6C-940F-F2477516B6A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35AB827F-9914-420E-985F-6258F5EC2D39}"/>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F7655651-935B-4CEB-A753-6EB4589AE2C7}"/>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76D1A4EC-F3DC-4D7D-A387-44121809A57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ED243F9-1116-45C3-B433-AC50016BB8E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E4E492B6-C0DA-4DA0-A98C-CD9E13A7E513}"/>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B5403806-8B55-4DD5-BEDD-024C2B2ED35C}"/>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7037F778-97F3-4F17-B05D-4FBDABB2351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14287F9A-B3F2-4982-A0F9-5C46D6ED0C65}"/>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CB50D4A3-A1EB-4E95-89A4-CB146B600CD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BF0DD963-5EBE-4823-9DA7-477F9BD6BB53}"/>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1EF707A5-2118-4360-B778-9FDF40F2B78C}"/>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603D9A9A-73C1-47FC-B3CF-C7C12A5BD205}"/>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81226353-BD7E-4D68-B565-3C779D82CB14}"/>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B461EB28-6316-4B79-8BA0-D956698F72B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31572</xdr:rowOff>
    </xdr:from>
    <xdr:to>
      <xdr:col>55</xdr:col>
      <xdr:colOff>0</xdr:colOff>
      <xdr:row>55</xdr:row>
      <xdr:rowOff>65233</xdr:rowOff>
    </xdr:to>
    <xdr:cxnSp macro="">
      <xdr:nvCxnSpPr>
        <xdr:cNvPr id="344" name="直線コネクタ 343">
          <a:extLst>
            <a:ext uri="{FF2B5EF4-FFF2-40B4-BE49-F238E27FC236}">
              <a16:creationId xmlns:a16="http://schemas.microsoft.com/office/drawing/2014/main" id="{6A6AB654-0D4D-4F13-AFC1-BE7670747AE0}"/>
            </a:ext>
          </a:extLst>
        </xdr:cNvPr>
        <xdr:cNvCxnSpPr/>
      </xdr:nvCxnSpPr>
      <xdr:spPr>
        <a:xfrm flipV="1">
          <a:off x="9639300" y="9461322"/>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D9A6853E-5247-4035-8919-A16F65C212B9}"/>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EA75A611-3C4F-4C1A-8428-D3E4592F1D3A}"/>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65233</xdr:rowOff>
    </xdr:from>
    <xdr:to>
      <xdr:col>50</xdr:col>
      <xdr:colOff>114300</xdr:colOff>
      <xdr:row>55</xdr:row>
      <xdr:rowOff>90436</xdr:rowOff>
    </xdr:to>
    <xdr:cxnSp macro="">
      <xdr:nvCxnSpPr>
        <xdr:cNvPr id="347" name="直線コネクタ 346">
          <a:extLst>
            <a:ext uri="{FF2B5EF4-FFF2-40B4-BE49-F238E27FC236}">
              <a16:creationId xmlns:a16="http://schemas.microsoft.com/office/drawing/2014/main" id="{63D9B8E5-5C3E-434B-BE24-A231FCDC400A}"/>
            </a:ext>
          </a:extLst>
        </xdr:cNvPr>
        <xdr:cNvCxnSpPr/>
      </xdr:nvCxnSpPr>
      <xdr:spPr>
        <a:xfrm flipV="1">
          <a:off x="8750300" y="949498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57B5AC7E-44C2-40ED-9DAC-F2B752220BAA}"/>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8C6D1BB6-F1EF-45C2-9E30-B8C91BFCBFBB}"/>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90436</xdr:rowOff>
    </xdr:from>
    <xdr:to>
      <xdr:col>45</xdr:col>
      <xdr:colOff>177800</xdr:colOff>
      <xdr:row>55</xdr:row>
      <xdr:rowOff>158845</xdr:rowOff>
    </xdr:to>
    <xdr:cxnSp macro="">
      <xdr:nvCxnSpPr>
        <xdr:cNvPr id="350" name="直線コネクタ 349">
          <a:extLst>
            <a:ext uri="{FF2B5EF4-FFF2-40B4-BE49-F238E27FC236}">
              <a16:creationId xmlns:a16="http://schemas.microsoft.com/office/drawing/2014/main" id="{AE4DFE1E-5637-4978-BE73-0C8C070553BD}"/>
            </a:ext>
          </a:extLst>
        </xdr:cNvPr>
        <xdr:cNvCxnSpPr/>
      </xdr:nvCxnSpPr>
      <xdr:spPr>
        <a:xfrm flipV="1">
          <a:off x="7861300" y="9520186"/>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EF64F58B-7B1B-4D8B-A55E-F59773FD4507}"/>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ED524FE2-53DD-4C69-BABC-D56D7647631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158845</xdr:rowOff>
    </xdr:from>
    <xdr:to>
      <xdr:col>41</xdr:col>
      <xdr:colOff>50800</xdr:colOff>
      <xdr:row>56</xdr:row>
      <xdr:rowOff>55575</xdr:rowOff>
    </xdr:to>
    <xdr:cxnSp macro="">
      <xdr:nvCxnSpPr>
        <xdr:cNvPr id="353" name="直線コネクタ 352">
          <a:extLst>
            <a:ext uri="{FF2B5EF4-FFF2-40B4-BE49-F238E27FC236}">
              <a16:creationId xmlns:a16="http://schemas.microsoft.com/office/drawing/2014/main" id="{21DB8E12-6C00-4258-B438-E9B937376100}"/>
            </a:ext>
          </a:extLst>
        </xdr:cNvPr>
        <xdr:cNvCxnSpPr/>
      </xdr:nvCxnSpPr>
      <xdr:spPr>
        <a:xfrm flipV="1">
          <a:off x="6972300" y="9588595"/>
          <a:ext cx="8890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CEE29F7D-16FC-4431-AEC7-4806E25B0E31}"/>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870A28CA-D8EC-46B2-A29E-8CB64C735BB6}"/>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F0FC5F51-F26E-4AE7-8617-6682DA48326F}"/>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84A720FE-E6E1-4E52-8E34-27ECF679B21F}"/>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73BB02C-4471-46D1-85E1-AE0B5A18B1A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4B8BC3A-9144-4506-B522-BB11E18DE81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19F2A3F-D681-4B0E-A5B5-55F9878C1A1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87E8EA9-4EB5-41F3-AFD7-1E9F314D458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B2C9BDD-E7B7-4F95-8A7E-400ECA1B368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152222</xdr:rowOff>
    </xdr:from>
    <xdr:to>
      <xdr:col>55</xdr:col>
      <xdr:colOff>50800</xdr:colOff>
      <xdr:row>55</xdr:row>
      <xdr:rowOff>82372</xdr:rowOff>
    </xdr:to>
    <xdr:sp macro="" textlink="">
      <xdr:nvSpPr>
        <xdr:cNvPr id="363" name="楕円 362">
          <a:extLst>
            <a:ext uri="{FF2B5EF4-FFF2-40B4-BE49-F238E27FC236}">
              <a16:creationId xmlns:a16="http://schemas.microsoft.com/office/drawing/2014/main" id="{E764AB61-4590-414F-B504-AD4D34995FE3}"/>
            </a:ext>
          </a:extLst>
        </xdr:cNvPr>
        <xdr:cNvSpPr/>
      </xdr:nvSpPr>
      <xdr:spPr>
        <a:xfrm>
          <a:off x="10426700" y="94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3649</xdr:rowOff>
    </xdr:from>
    <xdr:ext cx="469744" cy="259045"/>
    <xdr:sp macro="" textlink="">
      <xdr:nvSpPr>
        <xdr:cNvPr id="364" name="農林水産業費該当値テキスト">
          <a:extLst>
            <a:ext uri="{FF2B5EF4-FFF2-40B4-BE49-F238E27FC236}">
              <a16:creationId xmlns:a16="http://schemas.microsoft.com/office/drawing/2014/main" id="{F11F2187-578A-4F73-9F79-94344AFC9A18}"/>
            </a:ext>
          </a:extLst>
        </xdr:cNvPr>
        <xdr:cNvSpPr txBox="1"/>
      </xdr:nvSpPr>
      <xdr:spPr>
        <a:xfrm>
          <a:off x="10528300" y="926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14433</xdr:rowOff>
    </xdr:from>
    <xdr:to>
      <xdr:col>50</xdr:col>
      <xdr:colOff>165100</xdr:colOff>
      <xdr:row>55</xdr:row>
      <xdr:rowOff>116033</xdr:rowOff>
    </xdr:to>
    <xdr:sp macro="" textlink="">
      <xdr:nvSpPr>
        <xdr:cNvPr id="365" name="楕円 364">
          <a:extLst>
            <a:ext uri="{FF2B5EF4-FFF2-40B4-BE49-F238E27FC236}">
              <a16:creationId xmlns:a16="http://schemas.microsoft.com/office/drawing/2014/main" id="{28D0EB3C-0B1A-4BB3-832D-CBDCA62FA57A}"/>
            </a:ext>
          </a:extLst>
        </xdr:cNvPr>
        <xdr:cNvSpPr/>
      </xdr:nvSpPr>
      <xdr:spPr>
        <a:xfrm>
          <a:off x="9588500" y="9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132560</xdr:rowOff>
    </xdr:from>
    <xdr:ext cx="469744" cy="259045"/>
    <xdr:sp macro="" textlink="">
      <xdr:nvSpPr>
        <xdr:cNvPr id="366" name="テキスト ボックス 365">
          <a:extLst>
            <a:ext uri="{FF2B5EF4-FFF2-40B4-BE49-F238E27FC236}">
              <a16:creationId xmlns:a16="http://schemas.microsoft.com/office/drawing/2014/main" id="{B814969F-FD79-4D27-A1DD-16026BA793DB}"/>
            </a:ext>
          </a:extLst>
        </xdr:cNvPr>
        <xdr:cNvSpPr txBox="1"/>
      </xdr:nvSpPr>
      <xdr:spPr>
        <a:xfrm>
          <a:off x="9404428" y="9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39636</xdr:rowOff>
    </xdr:from>
    <xdr:to>
      <xdr:col>46</xdr:col>
      <xdr:colOff>38100</xdr:colOff>
      <xdr:row>55</xdr:row>
      <xdr:rowOff>141236</xdr:rowOff>
    </xdr:to>
    <xdr:sp macro="" textlink="">
      <xdr:nvSpPr>
        <xdr:cNvPr id="367" name="楕円 366">
          <a:extLst>
            <a:ext uri="{FF2B5EF4-FFF2-40B4-BE49-F238E27FC236}">
              <a16:creationId xmlns:a16="http://schemas.microsoft.com/office/drawing/2014/main" id="{AEB45C87-5A4E-4465-986A-05174C4D448D}"/>
            </a:ext>
          </a:extLst>
        </xdr:cNvPr>
        <xdr:cNvSpPr/>
      </xdr:nvSpPr>
      <xdr:spPr>
        <a:xfrm>
          <a:off x="86995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157763</xdr:rowOff>
    </xdr:from>
    <xdr:ext cx="469744" cy="259045"/>
    <xdr:sp macro="" textlink="">
      <xdr:nvSpPr>
        <xdr:cNvPr id="368" name="テキスト ボックス 367">
          <a:extLst>
            <a:ext uri="{FF2B5EF4-FFF2-40B4-BE49-F238E27FC236}">
              <a16:creationId xmlns:a16="http://schemas.microsoft.com/office/drawing/2014/main" id="{34E44B01-B961-43E6-84A8-6CA131189E3B}"/>
            </a:ext>
          </a:extLst>
        </xdr:cNvPr>
        <xdr:cNvSpPr txBox="1"/>
      </xdr:nvSpPr>
      <xdr:spPr>
        <a:xfrm>
          <a:off x="8515428" y="92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108045</xdr:rowOff>
    </xdr:from>
    <xdr:to>
      <xdr:col>41</xdr:col>
      <xdr:colOff>101600</xdr:colOff>
      <xdr:row>56</xdr:row>
      <xdr:rowOff>38195</xdr:rowOff>
    </xdr:to>
    <xdr:sp macro="" textlink="">
      <xdr:nvSpPr>
        <xdr:cNvPr id="369" name="楕円 368">
          <a:extLst>
            <a:ext uri="{FF2B5EF4-FFF2-40B4-BE49-F238E27FC236}">
              <a16:creationId xmlns:a16="http://schemas.microsoft.com/office/drawing/2014/main" id="{37128CED-452E-4231-92A6-FDD998A92962}"/>
            </a:ext>
          </a:extLst>
        </xdr:cNvPr>
        <xdr:cNvSpPr/>
      </xdr:nvSpPr>
      <xdr:spPr>
        <a:xfrm>
          <a:off x="7810500" y="95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54722</xdr:rowOff>
    </xdr:from>
    <xdr:ext cx="469744" cy="259045"/>
    <xdr:sp macro="" textlink="">
      <xdr:nvSpPr>
        <xdr:cNvPr id="370" name="テキスト ボックス 369">
          <a:extLst>
            <a:ext uri="{FF2B5EF4-FFF2-40B4-BE49-F238E27FC236}">
              <a16:creationId xmlns:a16="http://schemas.microsoft.com/office/drawing/2014/main" id="{8727E5EA-5A24-4BC5-8A70-E511AE0BCFAC}"/>
            </a:ext>
          </a:extLst>
        </xdr:cNvPr>
        <xdr:cNvSpPr txBox="1"/>
      </xdr:nvSpPr>
      <xdr:spPr>
        <a:xfrm>
          <a:off x="7626428" y="93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4775</xdr:rowOff>
    </xdr:from>
    <xdr:to>
      <xdr:col>36</xdr:col>
      <xdr:colOff>165100</xdr:colOff>
      <xdr:row>56</xdr:row>
      <xdr:rowOff>106375</xdr:rowOff>
    </xdr:to>
    <xdr:sp macro="" textlink="">
      <xdr:nvSpPr>
        <xdr:cNvPr id="371" name="楕円 370">
          <a:extLst>
            <a:ext uri="{FF2B5EF4-FFF2-40B4-BE49-F238E27FC236}">
              <a16:creationId xmlns:a16="http://schemas.microsoft.com/office/drawing/2014/main" id="{07F99F69-D819-48E0-9BF1-7530A77A2064}"/>
            </a:ext>
          </a:extLst>
        </xdr:cNvPr>
        <xdr:cNvSpPr/>
      </xdr:nvSpPr>
      <xdr:spPr>
        <a:xfrm>
          <a:off x="6921500" y="96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122902</xdr:rowOff>
    </xdr:from>
    <xdr:ext cx="469744" cy="259045"/>
    <xdr:sp macro="" textlink="">
      <xdr:nvSpPr>
        <xdr:cNvPr id="372" name="テキスト ボックス 371">
          <a:extLst>
            <a:ext uri="{FF2B5EF4-FFF2-40B4-BE49-F238E27FC236}">
              <a16:creationId xmlns:a16="http://schemas.microsoft.com/office/drawing/2014/main" id="{E02FF909-6365-4FE2-84B6-8D1BB8181AD8}"/>
            </a:ext>
          </a:extLst>
        </xdr:cNvPr>
        <xdr:cNvSpPr txBox="1"/>
      </xdr:nvSpPr>
      <xdr:spPr>
        <a:xfrm>
          <a:off x="6737428" y="93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AE9049C6-5F98-4514-9FC1-18FF664C2D8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B243F779-021C-49D1-BD28-39BAF40FA15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AF1BBBE9-089B-495B-8AD6-76F5CDEA92D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EA8CCF2-3238-432E-9F18-5FAFBBF5DFF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74E8DEA5-C660-47DA-96FC-5E59AF16AE6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A70F5758-5CEB-4C21-9A29-E2BB75AE9E3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4C36EBAB-69D1-422C-BC66-8E347F33FC9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8282CF8F-7E46-42AC-842B-A4FD754D839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DBD1E3F5-7D7A-4BA5-94D4-DF16CABC1C3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1DAEF1F7-BF3C-4A2C-B506-C324A6E082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5B256967-40E9-46C9-A5A7-896CC97B37A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A67883EA-6527-429E-8559-3B5B9FD76AD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FF199E59-B1B0-447C-AFC4-7A34A33F4897}"/>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5A9878F9-73C5-46B0-841B-6C44D5FBE3F9}"/>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9F7EB618-F628-4160-AD6B-8459D480F34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83480EE2-76AA-450D-B883-756EE3230E66}"/>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DC0E0A3A-9761-4856-A140-CE24F234A0FC}"/>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72B883BB-74D2-4EA2-B3D6-92DBEDFE5AF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9243C552-7AC4-401D-A0CB-B5F274628B8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558B2A7-9141-4E0D-9A15-384E4CA13F66}"/>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DB07FD68-7EF5-48AB-95D5-9DC2A0C5071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B79371B6-362A-4713-8209-FD367066A74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1A5E09EA-50C3-43D7-8722-D2491F7561A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98D1F5C5-A5C3-4D1F-93BB-076DB572C53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7B865473-5686-465D-9875-B1B69B03753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CAAEF7C7-4517-4D9F-B6DE-FADDAD1DD44D}"/>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DB161B05-A07A-42D7-97D2-5B81A0A39718}"/>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25B8912D-DEE6-491C-8FDA-A1BF41A83838}"/>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741C7B8-6FC2-4D3E-A18E-D6C454452D05}"/>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35AD8F76-7C47-4D5A-9193-802941CFCA14}"/>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162429</xdr:rowOff>
    </xdr:from>
    <xdr:to>
      <xdr:col>55</xdr:col>
      <xdr:colOff>0</xdr:colOff>
      <xdr:row>77</xdr:row>
      <xdr:rowOff>20208</xdr:rowOff>
    </xdr:to>
    <xdr:cxnSp macro="">
      <xdr:nvCxnSpPr>
        <xdr:cNvPr id="403" name="直線コネクタ 402">
          <a:extLst>
            <a:ext uri="{FF2B5EF4-FFF2-40B4-BE49-F238E27FC236}">
              <a16:creationId xmlns:a16="http://schemas.microsoft.com/office/drawing/2014/main" id="{B33CB4A3-8A9E-4C2F-A3B7-743033365A89}"/>
            </a:ext>
          </a:extLst>
        </xdr:cNvPr>
        <xdr:cNvCxnSpPr/>
      </xdr:nvCxnSpPr>
      <xdr:spPr>
        <a:xfrm flipV="1">
          <a:off x="9639300" y="13192629"/>
          <a:ext cx="8382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4D1DFC94-3E67-491F-886D-4B0AD85A24CC}"/>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9E952525-F4BC-4280-B0B8-5A7FF895958F}"/>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132434</xdr:rowOff>
    </xdr:from>
    <xdr:to>
      <xdr:col>50</xdr:col>
      <xdr:colOff>114300</xdr:colOff>
      <xdr:row>77</xdr:row>
      <xdr:rowOff>20208</xdr:rowOff>
    </xdr:to>
    <xdr:cxnSp macro="">
      <xdr:nvCxnSpPr>
        <xdr:cNvPr id="406" name="直線コネクタ 405">
          <a:extLst>
            <a:ext uri="{FF2B5EF4-FFF2-40B4-BE49-F238E27FC236}">
              <a16:creationId xmlns:a16="http://schemas.microsoft.com/office/drawing/2014/main" id="{76CAF459-ACF9-4D70-83FB-45D9584CB23E}"/>
            </a:ext>
          </a:extLst>
        </xdr:cNvPr>
        <xdr:cNvCxnSpPr/>
      </xdr:nvCxnSpPr>
      <xdr:spPr>
        <a:xfrm>
          <a:off x="8750300" y="13162634"/>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E97E9E62-463D-4C57-921F-33B04BDE0C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C20E9459-53EA-4F18-A7E1-CBCE96A1FB0C}"/>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132434</xdr:rowOff>
    </xdr:from>
    <xdr:to>
      <xdr:col>45</xdr:col>
      <xdr:colOff>177800</xdr:colOff>
      <xdr:row>77</xdr:row>
      <xdr:rowOff>86894</xdr:rowOff>
    </xdr:to>
    <xdr:cxnSp macro="">
      <xdr:nvCxnSpPr>
        <xdr:cNvPr id="409" name="直線コネクタ 408">
          <a:extLst>
            <a:ext uri="{FF2B5EF4-FFF2-40B4-BE49-F238E27FC236}">
              <a16:creationId xmlns:a16="http://schemas.microsoft.com/office/drawing/2014/main" id="{D501E360-2FA4-413D-A179-0E78035B4680}"/>
            </a:ext>
          </a:extLst>
        </xdr:cNvPr>
        <xdr:cNvCxnSpPr/>
      </xdr:nvCxnSpPr>
      <xdr:spPr>
        <a:xfrm flipV="1">
          <a:off x="7861300" y="13162634"/>
          <a:ext cx="8890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667873B8-6276-40F0-BCBD-415F487B29F3}"/>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1" name="テキスト ボックス 410">
          <a:extLst>
            <a:ext uri="{FF2B5EF4-FFF2-40B4-BE49-F238E27FC236}">
              <a16:creationId xmlns:a16="http://schemas.microsoft.com/office/drawing/2014/main" id="{7996645C-A971-4920-ACB1-FE3033C6E7BD}"/>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46169</xdr:rowOff>
    </xdr:from>
    <xdr:to>
      <xdr:col>41</xdr:col>
      <xdr:colOff>50800</xdr:colOff>
      <xdr:row>77</xdr:row>
      <xdr:rowOff>86894</xdr:rowOff>
    </xdr:to>
    <xdr:cxnSp macro="">
      <xdr:nvCxnSpPr>
        <xdr:cNvPr id="412" name="直線コネクタ 411">
          <a:extLst>
            <a:ext uri="{FF2B5EF4-FFF2-40B4-BE49-F238E27FC236}">
              <a16:creationId xmlns:a16="http://schemas.microsoft.com/office/drawing/2014/main" id="{6E6799F5-892C-45E2-A9B5-7038210A4F6B}"/>
            </a:ext>
          </a:extLst>
        </xdr:cNvPr>
        <xdr:cNvCxnSpPr/>
      </xdr:nvCxnSpPr>
      <xdr:spPr>
        <a:xfrm>
          <a:off x="6972300" y="13247819"/>
          <a:ext cx="889000" cy="4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D47A52BB-8900-4D56-A48A-164D06989C43}"/>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48468555-4EE3-4A9B-AC75-02A11F22614D}"/>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1BE1DF1A-453A-4C14-A9D2-32CF15154CD9}"/>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E4992CF0-3F22-40D6-A0C9-8CC04AC07B36}"/>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D9EE78C-007B-4DB3-8750-8478686E2B3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114F3B6-6E39-4EEC-86E9-CE5F7A4CAF7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9506E06-A49E-4CEA-B1EE-6788041CCD1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DD0AA14-60E4-45FD-86F0-A584C5339A5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B88B217-40AF-4AF4-9E66-E4A0AEAD8C1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111629</xdr:rowOff>
    </xdr:from>
    <xdr:to>
      <xdr:col>55</xdr:col>
      <xdr:colOff>50800</xdr:colOff>
      <xdr:row>77</xdr:row>
      <xdr:rowOff>41779</xdr:rowOff>
    </xdr:to>
    <xdr:sp macro="" textlink="">
      <xdr:nvSpPr>
        <xdr:cNvPr id="422" name="楕円 421">
          <a:extLst>
            <a:ext uri="{FF2B5EF4-FFF2-40B4-BE49-F238E27FC236}">
              <a16:creationId xmlns:a16="http://schemas.microsoft.com/office/drawing/2014/main" id="{FC7CB7CD-05F4-44C6-87DA-6117FE673031}"/>
            </a:ext>
          </a:extLst>
        </xdr:cNvPr>
        <xdr:cNvSpPr/>
      </xdr:nvSpPr>
      <xdr:spPr>
        <a:xfrm>
          <a:off x="10426700" y="131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134506</xdr:rowOff>
    </xdr:from>
    <xdr:ext cx="534377" cy="259045"/>
    <xdr:sp macro="" textlink="">
      <xdr:nvSpPr>
        <xdr:cNvPr id="423" name="商工費該当値テキスト">
          <a:extLst>
            <a:ext uri="{FF2B5EF4-FFF2-40B4-BE49-F238E27FC236}">
              <a16:creationId xmlns:a16="http://schemas.microsoft.com/office/drawing/2014/main" id="{52768D88-0952-4D54-BEB7-504F2D1B2A2E}"/>
            </a:ext>
          </a:extLst>
        </xdr:cNvPr>
        <xdr:cNvSpPr txBox="1"/>
      </xdr:nvSpPr>
      <xdr:spPr>
        <a:xfrm>
          <a:off x="10528300" y="129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140858</xdr:rowOff>
    </xdr:from>
    <xdr:to>
      <xdr:col>50</xdr:col>
      <xdr:colOff>165100</xdr:colOff>
      <xdr:row>77</xdr:row>
      <xdr:rowOff>71008</xdr:rowOff>
    </xdr:to>
    <xdr:sp macro="" textlink="">
      <xdr:nvSpPr>
        <xdr:cNvPr id="424" name="楕円 423">
          <a:extLst>
            <a:ext uri="{FF2B5EF4-FFF2-40B4-BE49-F238E27FC236}">
              <a16:creationId xmlns:a16="http://schemas.microsoft.com/office/drawing/2014/main" id="{B47836BE-6D30-435E-906D-876A263E13DD}"/>
            </a:ext>
          </a:extLst>
        </xdr:cNvPr>
        <xdr:cNvSpPr/>
      </xdr:nvSpPr>
      <xdr:spPr>
        <a:xfrm>
          <a:off x="9588500" y="131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87534</xdr:rowOff>
    </xdr:from>
    <xdr:ext cx="534377" cy="259045"/>
    <xdr:sp macro="" textlink="">
      <xdr:nvSpPr>
        <xdr:cNvPr id="425" name="テキスト ボックス 424">
          <a:extLst>
            <a:ext uri="{FF2B5EF4-FFF2-40B4-BE49-F238E27FC236}">
              <a16:creationId xmlns:a16="http://schemas.microsoft.com/office/drawing/2014/main" id="{E0DB99D9-CF49-448B-ADBF-5A468E38CFDA}"/>
            </a:ext>
          </a:extLst>
        </xdr:cNvPr>
        <xdr:cNvSpPr txBox="1"/>
      </xdr:nvSpPr>
      <xdr:spPr>
        <a:xfrm>
          <a:off x="9372111" y="129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81634</xdr:rowOff>
    </xdr:from>
    <xdr:to>
      <xdr:col>46</xdr:col>
      <xdr:colOff>38100</xdr:colOff>
      <xdr:row>77</xdr:row>
      <xdr:rowOff>11784</xdr:rowOff>
    </xdr:to>
    <xdr:sp macro="" textlink="">
      <xdr:nvSpPr>
        <xdr:cNvPr id="426" name="楕円 425">
          <a:extLst>
            <a:ext uri="{FF2B5EF4-FFF2-40B4-BE49-F238E27FC236}">
              <a16:creationId xmlns:a16="http://schemas.microsoft.com/office/drawing/2014/main" id="{2C8FB6B5-9A5D-4C11-82FD-C3526616B190}"/>
            </a:ext>
          </a:extLst>
        </xdr:cNvPr>
        <xdr:cNvSpPr/>
      </xdr:nvSpPr>
      <xdr:spPr>
        <a:xfrm>
          <a:off x="8699500" y="131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28311</xdr:rowOff>
    </xdr:from>
    <xdr:ext cx="534377" cy="259045"/>
    <xdr:sp macro="" textlink="">
      <xdr:nvSpPr>
        <xdr:cNvPr id="427" name="テキスト ボックス 426">
          <a:extLst>
            <a:ext uri="{FF2B5EF4-FFF2-40B4-BE49-F238E27FC236}">
              <a16:creationId xmlns:a16="http://schemas.microsoft.com/office/drawing/2014/main" id="{137E76EF-4EA7-4693-8687-DD44A7C297E6}"/>
            </a:ext>
          </a:extLst>
        </xdr:cNvPr>
        <xdr:cNvSpPr txBox="1"/>
      </xdr:nvSpPr>
      <xdr:spPr>
        <a:xfrm>
          <a:off x="8483111" y="128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36094</xdr:rowOff>
    </xdr:from>
    <xdr:to>
      <xdr:col>41</xdr:col>
      <xdr:colOff>101600</xdr:colOff>
      <xdr:row>77</xdr:row>
      <xdr:rowOff>137694</xdr:rowOff>
    </xdr:to>
    <xdr:sp macro="" textlink="">
      <xdr:nvSpPr>
        <xdr:cNvPr id="428" name="楕円 427">
          <a:extLst>
            <a:ext uri="{FF2B5EF4-FFF2-40B4-BE49-F238E27FC236}">
              <a16:creationId xmlns:a16="http://schemas.microsoft.com/office/drawing/2014/main" id="{830FFA5D-9AD2-4E35-95B5-83F121BAA7C9}"/>
            </a:ext>
          </a:extLst>
        </xdr:cNvPr>
        <xdr:cNvSpPr/>
      </xdr:nvSpPr>
      <xdr:spPr>
        <a:xfrm>
          <a:off x="7810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154221</xdr:rowOff>
    </xdr:from>
    <xdr:ext cx="534377" cy="259045"/>
    <xdr:sp macro="" textlink="">
      <xdr:nvSpPr>
        <xdr:cNvPr id="429" name="テキスト ボックス 428">
          <a:extLst>
            <a:ext uri="{FF2B5EF4-FFF2-40B4-BE49-F238E27FC236}">
              <a16:creationId xmlns:a16="http://schemas.microsoft.com/office/drawing/2014/main" id="{E779137D-98B7-4AB0-B643-96A82A9091D6}"/>
            </a:ext>
          </a:extLst>
        </xdr:cNvPr>
        <xdr:cNvSpPr txBox="1"/>
      </xdr:nvSpPr>
      <xdr:spPr>
        <a:xfrm>
          <a:off x="7594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166819</xdr:rowOff>
    </xdr:from>
    <xdr:to>
      <xdr:col>36</xdr:col>
      <xdr:colOff>165100</xdr:colOff>
      <xdr:row>77</xdr:row>
      <xdr:rowOff>96969</xdr:rowOff>
    </xdr:to>
    <xdr:sp macro="" textlink="">
      <xdr:nvSpPr>
        <xdr:cNvPr id="430" name="楕円 429">
          <a:extLst>
            <a:ext uri="{FF2B5EF4-FFF2-40B4-BE49-F238E27FC236}">
              <a16:creationId xmlns:a16="http://schemas.microsoft.com/office/drawing/2014/main" id="{7A77F63A-0FB4-4ECC-A099-C14F0BB7C319}"/>
            </a:ext>
          </a:extLst>
        </xdr:cNvPr>
        <xdr:cNvSpPr/>
      </xdr:nvSpPr>
      <xdr:spPr>
        <a:xfrm>
          <a:off x="6921500" y="131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113496</xdr:rowOff>
    </xdr:from>
    <xdr:ext cx="534377" cy="259045"/>
    <xdr:sp macro="" textlink="">
      <xdr:nvSpPr>
        <xdr:cNvPr id="431" name="テキスト ボックス 430">
          <a:extLst>
            <a:ext uri="{FF2B5EF4-FFF2-40B4-BE49-F238E27FC236}">
              <a16:creationId xmlns:a16="http://schemas.microsoft.com/office/drawing/2014/main" id="{1A0B3E6F-FE9F-4E93-BB9D-7D0E7CC5A83D}"/>
            </a:ext>
          </a:extLst>
        </xdr:cNvPr>
        <xdr:cNvSpPr txBox="1"/>
      </xdr:nvSpPr>
      <xdr:spPr>
        <a:xfrm>
          <a:off x="6705111" y="129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F8B1A38E-A05F-4C89-B131-A52BF67B52F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85E7C937-9DA9-4296-8995-098E28D9B07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F269F255-C2D7-4A67-B0EE-154F218B3ED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9F854A5B-4A54-4639-BAA2-8DC35EC6E20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E031E667-657B-4839-B1AE-322AB76B95E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63260383-6C0F-412C-A28E-FE59DE05D87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4901BBBC-CDAB-4347-96CF-529AF534DE6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C196BE7F-A189-4BC4-A520-6285FB852BA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E81FC806-7A7C-493F-BDDC-E8FAB7C7E1C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5D790774-EA36-4AFB-9109-8CF2166B038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738F9C00-9E88-480E-8DFD-41A42254092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C0C6B9AF-9C57-4704-AF80-987337B73EE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A7A2BA10-E93C-4D8E-AE2E-BFD222BE3488}"/>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C7065586-1068-4BF3-A70A-E0DDE76D6AE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286CCDC7-8F76-4C92-92F0-154FE15A7DE5}"/>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C7408142-0449-4745-8D4D-DFE202891C01}"/>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5F5A68E6-1D54-4FF1-A453-92F4E0D0DF93}"/>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C2FC15DC-67DF-4BB9-9A79-609DB170531B}"/>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8702676D-D8E3-4517-BFD2-2C5EE8E67684}"/>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BDBD5814-8FB1-445F-BD30-06343B9C3CFD}"/>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66F2342A-E7FD-47C7-8341-17EFF3472B1D}"/>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27ABC12D-CA8A-4E3D-AB59-F607F457330C}"/>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93CBE8F0-FFF6-4DA5-83D4-D0FC030BD7DA}"/>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34845E42-8653-4885-A0B1-01D4802909B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577A5E7C-7AEE-447B-A10E-97E808F61E6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A40486A9-DF37-42EC-9663-5B469867CE3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D9C9B0AE-A87D-4B33-9EA8-36FCC994621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6A1D540D-60B2-4491-93DD-B1A1EC96E60B}"/>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7EB90D6A-6D50-43BC-8C13-C3727770A285}"/>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E3854A29-2F3A-4F87-85E9-FA089CFED838}"/>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DC65374B-1A29-433F-97E2-F93112B16471}"/>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124808</xdr:rowOff>
    </xdr:from>
    <xdr:to>
      <xdr:col>55</xdr:col>
      <xdr:colOff>0</xdr:colOff>
      <xdr:row>96</xdr:row>
      <xdr:rowOff>134769</xdr:rowOff>
    </xdr:to>
    <xdr:cxnSp macro="">
      <xdr:nvCxnSpPr>
        <xdr:cNvPr id="463" name="直線コネクタ 462">
          <a:extLst>
            <a:ext uri="{FF2B5EF4-FFF2-40B4-BE49-F238E27FC236}">
              <a16:creationId xmlns:a16="http://schemas.microsoft.com/office/drawing/2014/main" id="{22E0B3B0-C665-406D-B733-81BA296849C2}"/>
            </a:ext>
          </a:extLst>
        </xdr:cNvPr>
        <xdr:cNvCxnSpPr/>
      </xdr:nvCxnSpPr>
      <xdr:spPr>
        <a:xfrm flipV="1">
          <a:off x="9639300" y="16584008"/>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A397EDE7-17F2-4338-B3C3-EAE9796A91A3}"/>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E8B58C76-3B5E-4EB1-A857-52F4E24344FA}"/>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98912</xdr:rowOff>
    </xdr:from>
    <xdr:to>
      <xdr:col>50</xdr:col>
      <xdr:colOff>114300</xdr:colOff>
      <xdr:row>96</xdr:row>
      <xdr:rowOff>134769</xdr:rowOff>
    </xdr:to>
    <xdr:cxnSp macro="">
      <xdr:nvCxnSpPr>
        <xdr:cNvPr id="466" name="直線コネクタ 465">
          <a:extLst>
            <a:ext uri="{FF2B5EF4-FFF2-40B4-BE49-F238E27FC236}">
              <a16:creationId xmlns:a16="http://schemas.microsoft.com/office/drawing/2014/main" id="{31E59384-A675-4E38-A742-E22550E1C5A3}"/>
            </a:ext>
          </a:extLst>
        </xdr:cNvPr>
        <xdr:cNvCxnSpPr/>
      </xdr:nvCxnSpPr>
      <xdr:spPr>
        <a:xfrm>
          <a:off x="8750300" y="16558112"/>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75E7C8EF-6814-4744-BDEB-97125EB805FD}"/>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8F94364F-EE0A-47C9-9141-E922EB13388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98912</xdr:rowOff>
    </xdr:from>
    <xdr:to>
      <xdr:col>45</xdr:col>
      <xdr:colOff>177800</xdr:colOff>
      <xdr:row>97</xdr:row>
      <xdr:rowOff>121836</xdr:rowOff>
    </xdr:to>
    <xdr:cxnSp macro="">
      <xdr:nvCxnSpPr>
        <xdr:cNvPr id="469" name="直線コネクタ 468">
          <a:extLst>
            <a:ext uri="{FF2B5EF4-FFF2-40B4-BE49-F238E27FC236}">
              <a16:creationId xmlns:a16="http://schemas.microsoft.com/office/drawing/2014/main" id="{1C702B3A-7C8B-4D6D-8849-C7F725570E46}"/>
            </a:ext>
          </a:extLst>
        </xdr:cNvPr>
        <xdr:cNvCxnSpPr/>
      </xdr:nvCxnSpPr>
      <xdr:spPr>
        <a:xfrm flipV="1">
          <a:off x="7861300" y="16558112"/>
          <a:ext cx="889000" cy="1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F5D63969-DFFC-460D-A38B-86AC4CF30AFB}"/>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7B1351D9-486A-4E71-8EF6-48B59659872E}"/>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121836</xdr:rowOff>
    </xdr:from>
    <xdr:to>
      <xdr:col>41</xdr:col>
      <xdr:colOff>50800</xdr:colOff>
      <xdr:row>98</xdr:row>
      <xdr:rowOff>97245</xdr:rowOff>
    </xdr:to>
    <xdr:cxnSp macro="">
      <xdr:nvCxnSpPr>
        <xdr:cNvPr id="472" name="直線コネクタ 471">
          <a:extLst>
            <a:ext uri="{FF2B5EF4-FFF2-40B4-BE49-F238E27FC236}">
              <a16:creationId xmlns:a16="http://schemas.microsoft.com/office/drawing/2014/main" id="{20CB59D3-2C2E-49B5-94C9-C8E2459F96CE}"/>
            </a:ext>
          </a:extLst>
        </xdr:cNvPr>
        <xdr:cNvCxnSpPr/>
      </xdr:nvCxnSpPr>
      <xdr:spPr>
        <a:xfrm flipV="1">
          <a:off x="6972300" y="16752486"/>
          <a:ext cx="8890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1F0E9C21-A974-49AF-B6C5-1182473F41DC}"/>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E7DDA4C-4B07-4883-A753-48686893E371}"/>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87AC6B10-A5C5-47AB-B661-786F68695BD7}"/>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43EF08D6-29D0-44CB-993B-3ED8257AD14A}"/>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12BA2C3-6D78-4A8A-B65B-478B6621926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CFEAC27-59F4-445C-9324-EDBAF4B6797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75BD29C-0DBF-4E6E-9200-D5954BF8F8E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1EB2656-86AF-45C8-8D9B-9CBC8F0055A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1E5C7EB-FACE-44FE-AE56-F2987C9298D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74008</xdr:rowOff>
    </xdr:from>
    <xdr:to>
      <xdr:col>55</xdr:col>
      <xdr:colOff>50800</xdr:colOff>
      <xdr:row>97</xdr:row>
      <xdr:rowOff>4158</xdr:rowOff>
    </xdr:to>
    <xdr:sp macro="" textlink="">
      <xdr:nvSpPr>
        <xdr:cNvPr id="482" name="楕円 481">
          <a:extLst>
            <a:ext uri="{FF2B5EF4-FFF2-40B4-BE49-F238E27FC236}">
              <a16:creationId xmlns:a16="http://schemas.microsoft.com/office/drawing/2014/main" id="{A49995EC-DA07-4BB8-BBF7-979C23515DFD}"/>
            </a:ext>
          </a:extLst>
        </xdr:cNvPr>
        <xdr:cNvSpPr/>
      </xdr:nvSpPr>
      <xdr:spPr>
        <a:xfrm>
          <a:off x="10426700" y="165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96885</xdr:rowOff>
    </xdr:from>
    <xdr:ext cx="534377" cy="259045"/>
    <xdr:sp macro="" textlink="">
      <xdr:nvSpPr>
        <xdr:cNvPr id="483" name="土木費該当値テキスト">
          <a:extLst>
            <a:ext uri="{FF2B5EF4-FFF2-40B4-BE49-F238E27FC236}">
              <a16:creationId xmlns:a16="http://schemas.microsoft.com/office/drawing/2014/main" id="{5FAB1BA7-DA7B-4A3E-A201-1ACADF359197}"/>
            </a:ext>
          </a:extLst>
        </xdr:cNvPr>
        <xdr:cNvSpPr txBox="1"/>
      </xdr:nvSpPr>
      <xdr:spPr>
        <a:xfrm>
          <a:off x="10528300" y="163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83969</xdr:rowOff>
    </xdr:from>
    <xdr:to>
      <xdr:col>50</xdr:col>
      <xdr:colOff>165100</xdr:colOff>
      <xdr:row>97</xdr:row>
      <xdr:rowOff>14119</xdr:rowOff>
    </xdr:to>
    <xdr:sp macro="" textlink="">
      <xdr:nvSpPr>
        <xdr:cNvPr id="484" name="楕円 483">
          <a:extLst>
            <a:ext uri="{FF2B5EF4-FFF2-40B4-BE49-F238E27FC236}">
              <a16:creationId xmlns:a16="http://schemas.microsoft.com/office/drawing/2014/main" id="{B1958180-6189-4BB1-BBA2-D238DCA94032}"/>
            </a:ext>
          </a:extLst>
        </xdr:cNvPr>
        <xdr:cNvSpPr/>
      </xdr:nvSpPr>
      <xdr:spPr>
        <a:xfrm>
          <a:off x="9588500" y="165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30646</xdr:rowOff>
    </xdr:from>
    <xdr:ext cx="534377" cy="259045"/>
    <xdr:sp macro="" textlink="">
      <xdr:nvSpPr>
        <xdr:cNvPr id="485" name="テキスト ボックス 484">
          <a:extLst>
            <a:ext uri="{FF2B5EF4-FFF2-40B4-BE49-F238E27FC236}">
              <a16:creationId xmlns:a16="http://schemas.microsoft.com/office/drawing/2014/main" id="{69DDD931-641F-4C43-A13E-6F16FF968D4A}"/>
            </a:ext>
          </a:extLst>
        </xdr:cNvPr>
        <xdr:cNvSpPr txBox="1"/>
      </xdr:nvSpPr>
      <xdr:spPr>
        <a:xfrm>
          <a:off x="9372111" y="163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48112</xdr:rowOff>
    </xdr:from>
    <xdr:to>
      <xdr:col>46</xdr:col>
      <xdr:colOff>38100</xdr:colOff>
      <xdr:row>96</xdr:row>
      <xdr:rowOff>149712</xdr:rowOff>
    </xdr:to>
    <xdr:sp macro="" textlink="">
      <xdr:nvSpPr>
        <xdr:cNvPr id="486" name="楕円 485">
          <a:extLst>
            <a:ext uri="{FF2B5EF4-FFF2-40B4-BE49-F238E27FC236}">
              <a16:creationId xmlns:a16="http://schemas.microsoft.com/office/drawing/2014/main" id="{ECD8E93A-7318-424A-8DE7-C7AA760758AE}"/>
            </a:ext>
          </a:extLst>
        </xdr:cNvPr>
        <xdr:cNvSpPr/>
      </xdr:nvSpPr>
      <xdr:spPr>
        <a:xfrm>
          <a:off x="8699500" y="165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166239</xdr:rowOff>
    </xdr:from>
    <xdr:ext cx="534377" cy="259045"/>
    <xdr:sp macro="" textlink="">
      <xdr:nvSpPr>
        <xdr:cNvPr id="487" name="テキスト ボックス 486">
          <a:extLst>
            <a:ext uri="{FF2B5EF4-FFF2-40B4-BE49-F238E27FC236}">
              <a16:creationId xmlns:a16="http://schemas.microsoft.com/office/drawing/2014/main" id="{94A88C6E-BEBB-4F15-8B04-1A11F7F9D865}"/>
            </a:ext>
          </a:extLst>
        </xdr:cNvPr>
        <xdr:cNvSpPr txBox="1"/>
      </xdr:nvSpPr>
      <xdr:spPr>
        <a:xfrm>
          <a:off x="8483111" y="1628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71036</xdr:rowOff>
    </xdr:from>
    <xdr:to>
      <xdr:col>41</xdr:col>
      <xdr:colOff>101600</xdr:colOff>
      <xdr:row>98</xdr:row>
      <xdr:rowOff>1186</xdr:rowOff>
    </xdr:to>
    <xdr:sp macro="" textlink="">
      <xdr:nvSpPr>
        <xdr:cNvPr id="488" name="楕円 487">
          <a:extLst>
            <a:ext uri="{FF2B5EF4-FFF2-40B4-BE49-F238E27FC236}">
              <a16:creationId xmlns:a16="http://schemas.microsoft.com/office/drawing/2014/main" id="{82182692-4E73-45A2-9767-E13CB208223A}"/>
            </a:ext>
          </a:extLst>
        </xdr:cNvPr>
        <xdr:cNvSpPr/>
      </xdr:nvSpPr>
      <xdr:spPr>
        <a:xfrm>
          <a:off x="7810500" y="16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163763</xdr:rowOff>
    </xdr:from>
    <xdr:ext cx="534377" cy="259045"/>
    <xdr:sp macro="" textlink="">
      <xdr:nvSpPr>
        <xdr:cNvPr id="489" name="テキスト ボックス 488">
          <a:extLst>
            <a:ext uri="{FF2B5EF4-FFF2-40B4-BE49-F238E27FC236}">
              <a16:creationId xmlns:a16="http://schemas.microsoft.com/office/drawing/2014/main" id="{30A462B2-7F48-444A-8B69-B3B464DF35F8}"/>
            </a:ext>
          </a:extLst>
        </xdr:cNvPr>
        <xdr:cNvSpPr txBox="1"/>
      </xdr:nvSpPr>
      <xdr:spPr>
        <a:xfrm>
          <a:off x="7594111" y="167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46445</xdr:rowOff>
    </xdr:from>
    <xdr:to>
      <xdr:col>36</xdr:col>
      <xdr:colOff>165100</xdr:colOff>
      <xdr:row>98</xdr:row>
      <xdr:rowOff>148045</xdr:rowOff>
    </xdr:to>
    <xdr:sp macro="" textlink="">
      <xdr:nvSpPr>
        <xdr:cNvPr id="490" name="楕円 489">
          <a:extLst>
            <a:ext uri="{FF2B5EF4-FFF2-40B4-BE49-F238E27FC236}">
              <a16:creationId xmlns:a16="http://schemas.microsoft.com/office/drawing/2014/main" id="{BF852700-1FAE-4638-9328-E3A11B7304DD}"/>
            </a:ext>
          </a:extLst>
        </xdr:cNvPr>
        <xdr:cNvSpPr/>
      </xdr:nvSpPr>
      <xdr:spPr>
        <a:xfrm>
          <a:off x="6921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139172</xdr:rowOff>
    </xdr:from>
    <xdr:ext cx="534377" cy="259045"/>
    <xdr:sp macro="" textlink="">
      <xdr:nvSpPr>
        <xdr:cNvPr id="491" name="テキスト ボックス 490">
          <a:extLst>
            <a:ext uri="{FF2B5EF4-FFF2-40B4-BE49-F238E27FC236}">
              <a16:creationId xmlns:a16="http://schemas.microsoft.com/office/drawing/2014/main" id="{476078C4-3562-4240-94CC-5A5BFE47C228}"/>
            </a:ext>
          </a:extLst>
        </xdr:cNvPr>
        <xdr:cNvSpPr txBox="1"/>
      </xdr:nvSpPr>
      <xdr:spPr>
        <a:xfrm>
          <a:off x="6705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2E334740-EB09-462B-8ED4-9DC7C192E65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DD378324-AFE0-478D-91F7-B7504DA9898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2CA4C683-3093-4897-9F21-BC74432E1F9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E7A61351-16FF-4311-B732-AE176EBDDEF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A3D7DD28-6DB1-4851-B751-5A4D2C65F8F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C3586E23-6AE9-4062-8393-47C4D7605E9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6F0F7380-F1C6-43E6-97C5-1435D2E4773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1F5CDCC1-70C1-46C6-AA7F-AD00D4921BA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9B929D80-732C-4854-AA7D-638DB2760F4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78F6F7C6-743B-4CBE-B4E1-027F7FB2CC1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1D61781E-0FE4-47B1-B9C2-EA8FA45A0B68}"/>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6E855FBF-6D1F-4540-91D3-C1E11D018853}"/>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81345893-33B2-4AC2-9907-FC7A49229F74}"/>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C0585793-BA93-457B-A1BD-B7207B20B35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6F2204B6-184C-495B-AD18-4AC4F2D4C16E}"/>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B3BE51F7-DF78-4D26-AE4C-7E2525206B5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E49F4255-F137-4FBE-B35B-3DF9BA0F6A6F}"/>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EC8F9DFB-BBBC-4877-A6D0-8F1220B63216}"/>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E5DE1D0D-4B5F-4EAA-BC41-62CB1AE0B16C}"/>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BB9B4386-81FB-42E7-A9A2-8B6F0D6A8D8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DAAD0DD2-AE6A-4C41-AA7D-3215A9FD15F8}"/>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311567AD-7274-4A7D-8B82-7CD49579764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7B5B8CFA-D56B-45FF-83BA-A948B6CD3ADC}"/>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6D027CB1-006A-4FF3-9494-B6F883409A6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F7FDF88A-F457-4022-B3E6-C67EEF7A412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88E5E727-5678-4975-AB5B-73828878249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17562</xdr:rowOff>
    </xdr:from>
    <xdr:to>
      <xdr:col>85</xdr:col>
      <xdr:colOff>126364</xdr:colOff>
      <xdr:row>39</xdr:row>
      <xdr:rowOff>132515</xdr:rowOff>
    </xdr:to>
    <xdr:cxnSp macro="">
      <xdr:nvCxnSpPr>
        <xdr:cNvPr id="518" name="直線コネクタ 517">
          <a:extLst>
            <a:ext uri="{FF2B5EF4-FFF2-40B4-BE49-F238E27FC236}">
              <a16:creationId xmlns:a16="http://schemas.microsoft.com/office/drawing/2014/main" id="{D69A11AB-7123-4B69-849C-FEB5AA0E0D6E}"/>
            </a:ext>
          </a:extLst>
        </xdr:cNvPr>
        <xdr:cNvCxnSpPr/>
      </xdr:nvCxnSpPr>
      <xdr:spPr>
        <a:xfrm flipV="1">
          <a:off x="16317595" y="5846862"/>
          <a:ext cx="1269" cy="97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136342</xdr:rowOff>
    </xdr:from>
    <xdr:ext cx="469744" cy="259045"/>
    <xdr:sp macro="" textlink="">
      <xdr:nvSpPr>
        <xdr:cNvPr id="519" name="消防費最小値テキスト">
          <a:extLst>
            <a:ext uri="{FF2B5EF4-FFF2-40B4-BE49-F238E27FC236}">
              <a16:creationId xmlns:a16="http://schemas.microsoft.com/office/drawing/2014/main" id="{BB5CF7E2-6907-440A-A9ED-AD052035D42A}"/>
            </a:ext>
          </a:extLst>
        </xdr:cNvPr>
        <xdr:cNvSpPr txBox="1"/>
      </xdr:nvSpPr>
      <xdr:spPr>
        <a:xfrm>
          <a:off x="16370300" y="68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132515</xdr:rowOff>
    </xdr:from>
    <xdr:to>
      <xdr:col>86</xdr:col>
      <xdr:colOff>25400</xdr:colOff>
      <xdr:row>39</xdr:row>
      <xdr:rowOff>132515</xdr:rowOff>
    </xdr:to>
    <xdr:cxnSp macro="">
      <xdr:nvCxnSpPr>
        <xdr:cNvPr id="520" name="直線コネクタ 519">
          <a:extLst>
            <a:ext uri="{FF2B5EF4-FFF2-40B4-BE49-F238E27FC236}">
              <a16:creationId xmlns:a16="http://schemas.microsoft.com/office/drawing/2014/main" id="{B6CAC84E-CD4B-4330-9252-27009B916FE7}"/>
            </a:ext>
          </a:extLst>
        </xdr:cNvPr>
        <xdr:cNvCxnSpPr/>
      </xdr:nvCxnSpPr>
      <xdr:spPr>
        <a:xfrm>
          <a:off x="16230600" y="6819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135689</xdr:rowOff>
    </xdr:from>
    <xdr:ext cx="534377" cy="259045"/>
    <xdr:sp macro="" textlink="">
      <xdr:nvSpPr>
        <xdr:cNvPr id="521" name="消防費最大値テキスト">
          <a:extLst>
            <a:ext uri="{FF2B5EF4-FFF2-40B4-BE49-F238E27FC236}">
              <a16:creationId xmlns:a16="http://schemas.microsoft.com/office/drawing/2014/main" id="{67E964ED-CC25-40EA-9919-3371D6E546D4}"/>
            </a:ext>
          </a:extLst>
        </xdr:cNvPr>
        <xdr:cNvSpPr txBox="1"/>
      </xdr:nvSpPr>
      <xdr:spPr>
        <a:xfrm>
          <a:off x="16370300" y="56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17562</xdr:rowOff>
    </xdr:from>
    <xdr:to>
      <xdr:col>86</xdr:col>
      <xdr:colOff>25400</xdr:colOff>
      <xdr:row>34</xdr:row>
      <xdr:rowOff>17562</xdr:rowOff>
    </xdr:to>
    <xdr:cxnSp macro="">
      <xdr:nvCxnSpPr>
        <xdr:cNvPr id="522" name="直線コネクタ 521">
          <a:extLst>
            <a:ext uri="{FF2B5EF4-FFF2-40B4-BE49-F238E27FC236}">
              <a16:creationId xmlns:a16="http://schemas.microsoft.com/office/drawing/2014/main" id="{264D5CB2-3373-47BA-B784-98805DC54B0D}"/>
            </a:ext>
          </a:extLst>
        </xdr:cNvPr>
        <xdr:cNvCxnSpPr/>
      </xdr:nvCxnSpPr>
      <xdr:spPr>
        <a:xfrm>
          <a:off x="16230600" y="58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170507</xdr:rowOff>
    </xdr:from>
    <xdr:to>
      <xdr:col>85</xdr:col>
      <xdr:colOff>127000</xdr:colOff>
      <xdr:row>34</xdr:row>
      <xdr:rowOff>17562</xdr:rowOff>
    </xdr:to>
    <xdr:cxnSp macro="">
      <xdr:nvCxnSpPr>
        <xdr:cNvPr id="523" name="直線コネクタ 522">
          <a:extLst>
            <a:ext uri="{FF2B5EF4-FFF2-40B4-BE49-F238E27FC236}">
              <a16:creationId xmlns:a16="http://schemas.microsoft.com/office/drawing/2014/main" id="{52CCCFC4-5EA4-4FF3-ABCF-2DEA81378AF3}"/>
            </a:ext>
          </a:extLst>
        </xdr:cNvPr>
        <xdr:cNvCxnSpPr/>
      </xdr:nvCxnSpPr>
      <xdr:spPr>
        <a:xfrm>
          <a:off x="15481300" y="5828357"/>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3755</xdr:rowOff>
    </xdr:from>
    <xdr:ext cx="534377" cy="259045"/>
    <xdr:sp macro="" textlink="">
      <xdr:nvSpPr>
        <xdr:cNvPr id="524" name="消防費平均値テキスト">
          <a:extLst>
            <a:ext uri="{FF2B5EF4-FFF2-40B4-BE49-F238E27FC236}">
              <a16:creationId xmlns:a16="http://schemas.microsoft.com/office/drawing/2014/main" id="{C81F5C72-6549-4A82-A997-9D20BBFFE149}"/>
            </a:ext>
          </a:extLst>
        </xdr:cNvPr>
        <xdr:cNvSpPr txBox="1"/>
      </xdr:nvSpPr>
      <xdr:spPr>
        <a:xfrm>
          <a:off x="16370300" y="6347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25328</xdr:rowOff>
    </xdr:from>
    <xdr:to>
      <xdr:col>85</xdr:col>
      <xdr:colOff>177800</xdr:colOff>
      <xdr:row>37</xdr:row>
      <xdr:rowOff>126928</xdr:rowOff>
    </xdr:to>
    <xdr:sp macro="" textlink="">
      <xdr:nvSpPr>
        <xdr:cNvPr id="525" name="フローチャート: 判断 524">
          <a:extLst>
            <a:ext uri="{FF2B5EF4-FFF2-40B4-BE49-F238E27FC236}">
              <a16:creationId xmlns:a16="http://schemas.microsoft.com/office/drawing/2014/main" id="{E70C558D-6BD2-4B2A-9996-EC29931BC8FE}"/>
            </a:ext>
          </a:extLst>
        </xdr:cNvPr>
        <xdr:cNvSpPr/>
      </xdr:nvSpPr>
      <xdr:spPr>
        <a:xfrm>
          <a:off x="162687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170507</xdr:rowOff>
    </xdr:from>
    <xdr:to>
      <xdr:col>81</xdr:col>
      <xdr:colOff>50800</xdr:colOff>
      <xdr:row>34</xdr:row>
      <xdr:rowOff>70793</xdr:rowOff>
    </xdr:to>
    <xdr:cxnSp macro="">
      <xdr:nvCxnSpPr>
        <xdr:cNvPr id="526" name="直線コネクタ 525">
          <a:extLst>
            <a:ext uri="{FF2B5EF4-FFF2-40B4-BE49-F238E27FC236}">
              <a16:creationId xmlns:a16="http://schemas.microsoft.com/office/drawing/2014/main" id="{BD9F7B06-E40A-41F5-85EB-9B0B4BB04DE8}"/>
            </a:ext>
          </a:extLst>
        </xdr:cNvPr>
        <xdr:cNvCxnSpPr/>
      </xdr:nvCxnSpPr>
      <xdr:spPr>
        <a:xfrm flipV="1">
          <a:off x="14592300" y="5828357"/>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61577</xdr:rowOff>
    </xdr:from>
    <xdr:to>
      <xdr:col>81</xdr:col>
      <xdr:colOff>101600</xdr:colOff>
      <xdr:row>37</xdr:row>
      <xdr:rowOff>163177</xdr:rowOff>
    </xdr:to>
    <xdr:sp macro="" textlink="">
      <xdr:nvSpPr>
        <xdr:cNvPr id="527" name="フローチャート: 判断 526">
          <a:extLst>
            <a:ext uri="{FF2B5EF4-FFF2-40B4-BE49-F238E27FC236}">
              <a16:creationId xmlns:a16="http://schemas.microsoft.com/office/drawing/2014/main" id="{640CB01D-E30D-4944-A4D9-9BCCF3ED6FCC}"/>
            </a:ext>
          </a:extLst>
        </xdr:cNvPr>
        <xdr:cNvSpPr/>
      </xdr:nvSpPr>
      <xdr:spPr>
        <a:xfrm>
          <a:off x="15430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154304</xdr:rowOff>
    </xdr:from>
    <xdr:ext cx="534377" cy="259045"/>
    <xdr:sp macro="" textlink="">
      <xdr:nvSpPr>
        <xdr:cNvPr id="528" name="テキスト ボックス 527">
          <a:extLst>
            <a:ext uri="{FF2B5EF4-FFF2-40B4-BE49-F238E27FC236}">
              <a16:creationId xmlns:a16="http://schemas.microsoft.com/office/drawing/2014/main" id="{FCB50F53-4466-4298-A1C1-6125D96A0F7D}"/>
            </a:ext>
          </a:extLst>
        </xdr:cNvPr>
        <xdr:cNvSpPr txBox="1"/>
      </xdr:nvSpPr>
      <xdr:spPr>
        <a:xfrm>
          <a:off x="15214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42817</xdr:rowOff>
    </xdr:from>
    <xdr:to>
      <xdr:col>76</xdr:col>
      <xdr:colOff>114300</xdr:colOff>
      <xdr:row>34</xdr:row>
      <xdr:rowOff>70793</xdr:rowOff>
    </xdr:to>
    <xdr:cxnSp macro="">
      <xdr:nvCxnSpPr>
        <xdr:cNvPr id="529" name="直線コネクタ 528">
          <a:extLst>
            <a:ext uri="{FF2B5EF4-FFF2-40B4-BE49-F238E27FC236}">
              <a16:creationId xmlns:a16="http://schemas.microsoft.com/office/drawing/2014/main" id="{862677B7-8CFC-430D-BD02-F543400ACA94}"/>
            </a:ext>
          </a:extLst>
        </xdr:cNvPr>
        <xdr:cNvCxnSpPr/>
      </xdr:nvCxnSpPr>
      <xdr:spPr>
        <a:xfrm>
          <a:off x="13703300" y="5186317"/>
          <a:ext cx="889000" cy="7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16401</xdr:rowOff>
    </xdr:from>
    <xdr:to>
      <xdr:col>76</xdr:col>
      <xdr:colOff>165100</xdr:colOff>
      <xdr:row>37</xdr:row>
      <xdr:rowOff>118001</xdr:rowOff>
    </xdr:to>
    <xdr:sp macro="" textlink="">
      <xdr:nvSpPr>
        <xdr:cNvPr id="530" name="フローチャート: 判断 529">
          <a:extLst>
            <a:ext uri="{FF2B5EF4-FFF2-40B4-BE49-F238E27FC236}">
              <a16:creationId xmlns:a16="http://schemas.microsoft.com/office/drawing/2014/main" id="{D4AA368E-16A0-4D24-9093-222BA46089D4}"/>
            </a:ext>
          </a:extLst>
        </xdr:cNvPr>
        <xdr:cNvSpPr/>
      </xdr:nvSpPr>
      <xdr:spPr>
        <a:xfrm>
          <a:off x="14541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109128</xdr:rowOff>
    </xdr:from>
    <xdr:ext cx="534377" cy="259045"/>
    <xdr:sp macro="" textlink="">
      <xdr:nvSpPr>
        <xdr:cNvPr id="531" name="テキスト ボックス 530">
          <a:extLst>
            <a:ext uri="{FF2B5EF4-FFF2-40B4-BE49-F238E27FC236}">
              <a16:creationId xmlns:a16="http://schemas.microsoft.com/office/drawing/2014/main" id="{4A15F1C4-9C40-4DA0-AE01-058CDBB0CFD7}"/>
            </a:ext>
          </a:extLst>
        </xdr:cNvPr>
        <xdr:cNvSpPr txBox="1"/>
      </xdr:nvSpPr>
      <xdr:spPr>
        <a:xfrm>
          <a:off x="14325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42817</xdr:rowOff>
    </xdr:from>
    <xdr:to>
      <xdr:col>71</xdr:col>
      <xdr:colOff>177800</xdr:colOff>
      <xdr:row>31</xdr:row>
      <xdr:rowOff>9834</xdr:rowOff>
    </xdr:to>
    <xdr:cxnSp macro="">
      <xdr:nvCxnSpPr>
        <xdr:cNvPr id="532" name="直線コネクタ 531">
          <a:extLst>
            <a:ext uri="{FF2B5EF4-FFF2-40B4-BE49-F238E27FC236}">
              <a16:creationId xmlns:a16="http://schemas.microsoft.com/office/drawing/2014/main" id="{7A12A798-406C-483C-BD28-890B0BBC9557}"/>
            </a:ext>
          </a:extLst>
        </xdr:cNvPr>
        <xdr:cNvCxnSpPr/>
      </xdr:nvCxnSpPr>
      <xdr:spPr>
        <a:xfrm flipV="1">
          <a:off x="12814300" y="5186317"/>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32730</xdr:rowOff>
    </xdr:from>
    <xdr:to>
      <xdr:col>72</xdr:col>
      <xdr:colOff>38100</xdr:colOff>
      <xdr:row>37</xdr:row>
      <xdr:rowOff>134330</xdr:rowOff>
    </xdr:to>
    <xdr:sp macro="" textlink="">
      <xdr:nvSpPr>
        <xdr:cNvPr id="533" name="フローチャート: 判断 532">
          <a:extLst>
            <a:ext uri="{FF2B5EF4-FFF2-40B4-BE49-F238E27FC236}">
              <a16:creationId xmlns:a16="http://schemas.microsoft.com/office/drawing/2014/main" id="{B45B4C0A-D227-4E4F-B3E0-473173750722}"/>
            </a:ext>
          </a:extLst>
        </xdr:cNvPr>
        <xdr:cNvSpPr/>
      </xdr:nvSpPr>
      <xdr:spPr>
        <a:xfrm>
          <a:off x="13652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125457</xdr:rowOff>
    </xdr:from>
    <xdr:ext cx="534377" cy="259045"/>
    <xdr:sp macro="" textlink="">
      <xdr:nvSpPr>
        <xdr:cNvPr id="534" name="テキスト ボックス 533">
          <a:extLst>
            <a:ext uri="{FF2B5EF4-FFF2-40B4-BE49-F238E27FC236}">
              <a16:creationId xmlns:a16="http://schemas.microsoft.com/office/drawing/2014/main" id="{32195C9C-29F4-4BC2-9044-14A99122C6F3}"/>
            </a:ext>
          </a:extLst>
        </xdr:cNvPr>
        <xdr:cNvSpPr txBox="1"/>
      </xdr:nvSpPr>
      <xdr:spPr>
        <a:xfrm>
          <a:off x="13436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67237</xdr:rowOff>
    </xdr:from>
    <xdr:to>
      <xdr:col>67</xdr:col>
      <xdr:colOff>101600</xdr:colOff>
      <xdr:row>37</xdr:row>
      <xdr:rowOff>168838</xdr:rowOff>
    </xdr:to>
    <xdr:sp macro="" textlink="">
      <xdr:nvSpPr>
        <xdr:cNvPr id="535" name="フローチャート: 判断 534">
          <a:extLst>
            <a:ext uri="{FF2B5EF4-FFF2-40B4-BE49-F238E27FC236}">
              <a16:creationId xmlns:a16="http://schemas.microsoft.com/office/drawing/2014/main" id="{07147D8F-0C18-4EA0-816A-56A479BAD4CB}"/>
            </a:ext>
          </a:extLst>
        </xdr:cNvPr>
        <xdr:cNvSpPr/>
      </xdr:nvSpPr>
      <xdr:spPr>
        <a:xfrm>
          <a:off x="12763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159965</xdr:rowOff>
    </xdr:from>
    <xdr:ext cx="534377" cy="259045"/>
    <xdr:sp macro="" textlink="">
      <xdr:nvSpPr>
        <xdr:cNvPr id="536" name="テキスト ボックス 535">
          <a:extLst>
            <a:ext uri="{FF2B5EF4-FFF2-40B4-BE49-F238E27FC236}">
              <a16:creationId xmlns:a16="http://schemas.microsoft.com/office/drawing/2014/main" id="{41102B5F-B02F-4A2C-BAF9-5F87383C90CA}"/>
            </a:ext>
          </a:extLst>
        </xdr:cNvPr>
        <xdr:cNvSpPr txBox="1"/>
      </xdr:nvSpPr>
      <xdr:spPr>
        <a:xfrm>
          <a:off x="12547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DD677415-9866-415F-A038-DE29BF65E62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98AFA011-C87B-4EF9-A5A2-89A910B5B1F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95E963E-51DD-425B-A656-7BAA899ADC1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F7C71FE-D347-41A0-976A-F4D5D8033BF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47F39F01-D087-43D8-B70B-139B6F1C25E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138212</xdr:rowOff>
    </xdr:from>
    <xdr:to>
      <xdr:col>85</xdr:col>
      <xdr:colOff>177800</xdr:colOff>
      <xdr:row>34</xdr:row>
      <xdr:rowOff>68362</xdr:rowOff>
    </xdr:to>
    <xdr:sp macro="" textlink="">
      <xdr:nvSpPr>
        <xdr:cNvPr id="542" name="楕円 541">
          <a:extLst>
            <a:ext uri="{FF2B5EF4-FFF2-40B4-BE49-F238E27FC236}">
              <a16:creationId xmlns:a16="http://schemas.microsoft.com/office/drawing/2014/main" id="{C5593FA3-A497-4ACE-ABE5-3AD3A3AE9AA1}"/>
            </a:ext>
          </a:extLst>
        </xdr:cNvPr>
        <xdr:cNvSpPr/>
      </xdr:nvSpPr>
      <xdr:spPr>
        <a:xfrm>
          <a:off x="162687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91239</xdr:rowOff>
    </xdr:from>
    <xdr:ext cx="534377" cy="259045"/>
    <xdr:sp macro="" textlink="">
      <xdr:nvSpPr>
        <xdr:cNvPr id="543" name="消防費該当値テキスト">
          <a:extLst>
            <a:ext uri="{FF2B5EF4-FFF2-40B4-BE49-F238E27FC236}">
              <a16:creationId xmlns:a16="http://schemas.microsoft.com/office/drawing/2014/main" id="{4060BF15-B3AB-4393-86A9-1AC813870F86}"/>
            </a:ext>
          </a:extLst>
        </xdr:cNvPr>
        <xdr:cNvSpPr txBox="1"/>
      </xdr:nvSpPr>
      <xdr:spPr>
        <a:xfrm>
          <a:off x="16370300" y="57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119707</xdr:rowOff>
    </xdr:from>
    <xdr:to>
      <xdr:col>81</xdr:col>
      <xdr:colOff>101600</xdr:colOff>
      <xdr:row>34</xdr:row>
      <xdr:rowOff>49857</xdr:rowOff>
    </xdr:to>
    <xdr:sp macro="" textlink="">
      <xdr:nvSpPr>
        <xdr:cNvPr id="544" name="楕円 543">
          <a:extLst>
            <a:ext uri="{FF2B5EF4-FFF2-40B4-BE49-F238E27FC236}">
              <a16:creationId xmlns:a16="http://schemas.microsoft.com/office/drawing/2014/main" id="{3847E6EF-E158-4E11-B294-A5CF955E176D}"/>
            </a:ext>
          </a:extLst>
        </xdr:cNvPr>
        <xdr:cNvSpPr/>
      </xdr:nvSpPr>
      <xdr:spPr>
        <a:xfrm>
          <a:off x="15430500" y="57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66384</xdr:rowOff>
    </xdr:from>
    <xdr:ext cx="534377" cy="259045"/>
    <xdr:sp macro="" textlink="">
      <xdr:nvSpPr>
        <xdr:cNvPr id="545" name="テキスト ボックス 544">
          <a:extLst>
            <a:ext uri="{FF2B5EF4-FFF2-40B4-BE49-F238E27FC236}">
              <a16:creationId xmlns:a16="http://schemas.microsoft.com/office/drawing/2014/main" id="{61012476-215B-4E99-AD0F-CE440BE6A822}"/>
            </a:ext>
          </a:extLst>
        </xdr:cNvPr>
        <xdr:cNvSpPr txBox="1"/>
      </xdr:nvSpPr>
      <xdr:spPr>
        <a:xfrm>
          <a:off x="15214111" y="5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19993</xdr:rowOff>
    </xdr:from>
    <xdr:to>
      <xdr:col>76</xdr:col>
      <xdr:colOff>165100</xdr:colOff>
      <xdr:row>34</xdr:row>
      <xdr:rowOff>121593</xdr:rowOff>
    </xdr:to>
    <xdr:sp macro="" textlink="">
      <xdr:nvSpPr>
        <xdr:cNvPr id="546" name="楕円 545">
          <a:extLst>
            <a:ext uri="{FF2B5EF4-FFF2-40B4-BE49-F238E27FC236}">
              <a16:creationId xmlns:a16="http://schemas.microsoft.com/office/drawing/2014/main" id="{10384017-164F-48C7-A954-4933B8622824}"/>
            </a:ext>
          </a:extLst>
        </xdr:cNvPr>
        <xdr:cNvSpPr/>
      </xdr:nvSpPr>
      <xdr:spPr>
        <a:xfrm>
          <a:off x="14541500" y="5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138120</xdr:rowOff>
    </xdr:from>
    <xdr:ext cx="534377" cy="259045"/>
    <xdr:sp macro="" textlink="">
      <xdr:nvSpPr>
        <xdr:cNvPr id="547" name="テキスト ボックス 546">
          <a:extLst>
            <a:ext uri="{FF2B5EF4-FFF2-40B4-BE49-F238E27FC236}">
              <a16:creationId xmlns:a16="http://schemas.microsoft.com/office/drawing/2014/main" id="{B07916A6-5EE6-44DA-BABB-AFC3BEB8CF2C}"/>
            </a:ext>
          </a:extLst>
        </xdr:cNvPr>
        <xdr:cNvSpPr txBox="1"/>
      </xdr:nvSpPr>
      <xdr:spPr>
        <a:xfrm>
          <a:off x="14325111" y="56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163467</xdr:rowOff>
    </xdr:from>
    <xdr:to>
      <xdr:col>72</xdr:col>
      <xdr:colOff>38100</xdr:colOff>
      <xdr:row>30</xdr:row>
      <xdr:rowOff>93617</xdr:rowOff>
    </xdr:to>
    <xdr:sp macro="" textlink="">
      <xdr:nvSpPr>
        <xdr:cNvPr id="548" name="楕円 547">
          <a:extLst>
            <a:ext uri="{FF2B5EF4-FFF2-40B4-BE49-F238E27FC236}">
              <a16:creationId xmlns:a16="http://schemas.microsoft.com/office/drawing/2014/main" id="{FAC00CA8-301C-4F3B-AC63-A2562BC73306}"/>
            </a:ext>
          </a:extLst>
        </xdr:cNvPr>
        <xdr:cNvSpPr/>
      </xdr:nvSpPr>
      <xdr:spPr>
        <a:xfrm>
          <a:off x="13652500" y="51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110144</xdr:rowOff>
    </xdr:from>
    <xdr:ext cx="534377" cy="259045"/>
    <xdr:sp macro="" textlink="">
      <xdr:nvSpPr>
        <xdr:cNvPr id="549" name="テキスト ボックス 548">
          <a:extLst>
            <a:ext uri="{FF2B5EF4-FFF2-40B4-BE49-F238E27FC236}">
              <a16:creationId xmlns:a16="http://schemas.microsoft.com/office/drawing/2014/main" id="{2E350E89-715B-40F5-96F9-B24E1965C1FA}"/>
            </a:ext>
          </a:extLst>
        </xdr:cNvPr>
        <xdr:cNvSpPr txBox="1"/>
      </xdr:nvSpPr>
      <xdr:spPr>
        <a:xfrm>
          <a:off x="13436111" y="49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130484</xdr:rowOff>
    </xdr:from>
    <xdr:to>
      <xdr:col>67</xdr:col>
      <xdr:colOff>101600</xdr:colOff>
      <xdr:row>31</xdr:row>
      <xdr:rowOff>60634</xdr:rowOff>
    </xdr:to>
    <xdr:sp macro="" textlink="">
      <xdr:nvSpPr>
        <xdr:cNvPr id="550" name="楕円 549">
          <a:extLst>
            <a:ext uri="{FF2B5EF4-FFF2-40B4-BE49-F238E27FC236}">
              <a16:creationId xmlns:a16="http://schemas.microsoft.com/office/drawing/2014/main" id="{E406D922-F644-4710-B785-5A351B1A9191}"/>
            </a:ext>
          </a:extLst>
        </xdr:cNvPr>
        <xdr:cNvSpPr/>
      </xdr:nvSpPr>
      <xdr:spPr>
        <a:xfrm>
          <a:off x="12763500" y="5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77161</xdr:rowOff>
    </xdr:from>
    <xdr:ext cx="534377" cy="259045"/>
    <xdr:sp macro="" textlink="">
      <xdr:nvSpPr>
        <xdr:cNvPr id="551" name="テキスト ボックス 550">
          <a:extLst>
            <a:ext uri="{FF2B5EF4-FFF2-40B4-BE49-F238E27FC236}">
              <a16:creationId xmlns:a16="http://schemas.microsoft.com/office/drawing/2014/main" id="{6122ABE2-4138-4030-92BB-6463E3ED88EA}"/>
            </a:ext>
          </a:extLst>
        </xdr:cNvPr>
        <xdr:cNvSpPr txBox="1"/>
      </xdr:nvSpPr>
      <xdr:spPr>
        <a:xfrm>
          <a:off x="12547111" y="50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4C208BD9-11F2-4F50-A5BE-1F84183171C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403CB1B2-B7A7-4F58-80A5-4FE682B2885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B8C589E6-06A1-4B09-BCEF-6EDCC667BA5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CB1F024D-690C-477F-89F3-949150C7D55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52F9EF47-C9B5-4AA6-8E75-48670607CB5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5081AA51-B82A-4DFF-B662-A8E79516FDA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21A11908-D247-4E16-8F92-2820E78497C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AC799D68-FB4E-4297-A84D-EEF864C14A6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49E97E36-1092-487E-9812-FA39E16F952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3DA4E57C-FE1A-4B66-9D7A-3AF44194B36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93199646-61F1-4FA5-B06E-9F36AEFAEB1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F8DF2B52-0427-47B2-A702-24F71BA0F7E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2FD6AE2B-B29E-4014-888A-1DDA9BB8A39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D3833335-C023-43F9-BE16-72143EE1D89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AD427680-60E2-4FDC-9C96-036A0FAFD34B}"/>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E9448B1D-C89F-4AE7-87DC-B17792209AD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6B476B8D-FF6C-4ADA-8917-D21BEDAEC5EA}"/>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DFE7EF8-1CB0-403D-A2D8-04EF3A8DE071}"/>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C195C820-B11A-451C-ACBF-34E182B5CFEB}"/>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21BD64FC-F49C-4B96-AE07-842DE7F1DCC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BC3DE397-C5C2-4D96-950D-9434A78FEDE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1E445613-7B45-44FA-A72A-661B15C4CDC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87FA51B6-C912-44D3-99BC-C2A9A374552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120F98ED-3017-4EFD-9271-665DFE1C5FC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5988FF5A-428C-4D86-B7D7-41B5A910B3B8}"/>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11CA1606-CE8F-41C5-8A6A-667FD1CFDECC}"/>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DA615126-A1EB-48F9-A959-C797733EE535}"/>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D74ED13E-DB94-4115-B0C8-B96B51D2BD59}"/>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BC90B1E3-622C-4E77-87BB-9C6047EF0449}"/>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157988</xdr:rowOff>
    </xdr:from>
    <xdr:to>
      <xdr:col>85</xdr:col>
      <xdr:colOff>127000</xdr:colOff>
      <xdr:row>56</xdr:row>
      <xdr:rowOff>127374</xdr:rowOff>
    </xdr:to>
    <xdr:cxnSp macro="">
      <xdr:nvCxnSpPr>
        <xdr:cNvPr id="581" name="直線コネクタ 580">
          <a:extLst>
            <a:ext uri="{FF2B5EF4-FFF2-40B4-BE49-F238E27FC236}">
              <a16:creationId xmlns:a16="http://schemas.microsoft.com/office/drawing/2014/main" id="{DCC7A9F2-F6D5-4F74-A885-9AE9498842BE}"/>
            </a:ext>
          </a:extLst>
        </xdr:cNvPr>
        <xdr:cNvCxnSpPr/>
      </xdr:nvCxnSpPr>
      <xdr:spPr>
        <a:xfrm flipV="1">
          <a:off x="15481300" y="9587738"/>
          <a:ext cx="838200" cy="1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61976272-C3AD-4098-8CD5-8551F2F8A7FA}"/>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6E3A457F-D590-4D5E-A23D-660B7402232E}"/>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127374</xdr:rowOff>
    </xdr:from>
    <xdr:to>
      <xdr:col>81</xdr:col>
      <xdr:colOff>50800</xdr:colOff>
      <xdr:row>56</xdr:row>
      <xdr:rowOff>139967</xdr:rowOff>
    </xdr:to>
    <xdr:cxnSp macro="">
      <xdr:nvCxnSpPr>
        <xdr:cNvPr id="584" name="直線コネクタ 583">
          <a:extLst>
            <a:ext uri="{FF2B5EF4-FFF2-40B4-BE49-F238E27FC236}">
              <a16:creationId xmlns:a16="http://schemas.microsoft.com/office/drawing/2014/main" id="{7FDA4953-C424-418E-A790-7D950868E03C}"/>
            </a:ext>
          </a:extLst>
        </xdr:cNvPr>
        <xdr:cNvCxnSpPr/>
      </xdr:nvCxnSpPr>
      <xdr:spPr>
        <a:xfrm flipV="1">
          <a:off x="14592300" y="9728574"/>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3A125514-B7EE-4E9B-B3C9-1FD0B9F5D6C2}"/>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C0791C03-DE07-4F63-BD95-E843CC73919C}"/>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139967</xdr:rowOff>
    </xdr:from>
    <xdr:to>
      <xdr:col>76</xdr:col>
      <xdr:colOff>114300</xdr:colOff>
      <xdr:row>58</xdr:row>
      <xdr:rowOff>2883</xdr:rowOff>
    </xdr:to>
    <xdr:cxnSp macro="">
      <xdr:nvCxnSpPr>
        <xdr:cNvPr id="587" name="直線コネクタ 586">
          <a:extLst>
            <a:ext uri="{FF2B5EF4-FFF2-40B4-BE49-F238E27FC236}">
              <a16:creationId xmlns:a16="http://schemas.microsoft.com/office/drawing/2014/main" id="{300987ED-7578-45D0-8742-5B35D79AC11B}"/>
            </a:ext>
          </a:extLst>
        </xdr:cNvPr>
        <xdr:cNvCxnSpPr/>
      </xdr:nvCxnSpPr>
      <xdr:spPr>
        <a:xfrm flipV="1">
          <a:off x="13703300" y="9741167"/>
          <a:ext cx="889000" cy="20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D4555339-807F-43EC-954A-16D38E266935}"/>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98978D6B-E186-48BC-B30B-15A611F9E548}"/>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136023</xdr:rowOff>
    </xdr:from>
    <xdr:to>
      <xdr:col>71</xdr:col>
      <xdr:colOff>177800</xdr:colOff>
      <xdr:row>58</xdr:row>
      <xdr:rowOff>2883</xdr:rowOff>
    </xdr:to>
    <xdr:cxnSp macro="">
      <xdr:nvCxnSpPr>
        <xdr:cNvPr id="590" name="直線コネクタ 589">
          <a:extLst>
            <a:ext uri="{FF2B5EF4-FFF2-40B4-BE49-F238E27FC236}">
              <a16:creationId xmlns:a16="http://schemas.microsoft.com/office/drawing/2014/main" id="{B33309B6-6979-4E09-8D48-60229C9A3C8F}"/>
            </a:ext>
          </a:extLst>
        </xdr:cNvPr>
        <xdr:cNvCxnSpPr/>
      </xdr:nvCxnSpPr>
      <xdr:spPr>
        <a:xfrm>
          <a:off x="12814300" y="9565773"/>
          <a:ext cx="889000" cy="3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E93EE1AD-F860-4F75-B9DC-9F9FC35BCACC}"/>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A13B6A09-8D96-45EC-ACE7-1A5351BED3FA}"/>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C0240861-19E0-4E49-953D-B5B2BDCA074F}"/>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DFC1A6FA-52CF-47DC-A677-F493C7C506D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808680F-E93F-4429-962E-0AF7BE8CDA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36FE7579-3A82-4B3D-914F-4373B209190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6B9ACAF-57CF-4B5B-A23C-813640D6CCE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76F97DDE-36CA-49A8-9AEB-46740D321F6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B5C78303-DB50-426D-BA36-4F157ABCD27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107188</xdr:rowOff>
    </xdr:from>
    <xdr:to>
      <xdr:col>85</xdr:col>
      <xdr:colOff>177800</xdr:colOff>
      <xdr:row>56</xdr:row>
      <xdr:rowOff>37338</xdr:rowOff>
    </xdr:to>
    <xdr:sp macro="" textlink="">
      <xdr:nvSpPr>
        <xdr:cNvPr id="600" name="楕円 599">
          <a:extLst>
            <a:ext uri="{FF2B5EF4-FFF2-40B4-BE49-F238E27FC236}">
              <a16:creationId xmlns:a16="http://schemas.microsoft.com/office/drawing/2014/main" id="{C9B10668-6BE3-493F-BFA3-452488595F16}"/>
            </a:ext>
          </a:extLst>
        </xdr:cNvPr>
        <xdr:cNvSpPr/>
      </xdr:nvSpPr>
      <xdr:spPr>
        <a:xfrm>
          <a:off x="162687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130065</xdr:rowOff>
    </xdr:from>
    <xdr:ext cx="534377" cy="259045"/>
    <xdr:sp macro="" textlink="">
      <xdr:nvSpPr>
        <xdr:cNvPr id="601" name="教育費該当値テキスト">
          <a:extLst>
            <a:ext uri="{FF2B5EF4-FFF2-40B4-BE49-F238E27FC236}">
              <a16:creationId xmlns:a16="http://schemas.microsoft.com/office/drawing/2014/main" id="{BDE1A36B-B3CD-4900-918F-B628ED98952F}"/>
            </a:ext>
          </a:extLst>
        </xdr:cNvPr>
        <xdr:cNvSpPr txBox="1"/>
      </xdr:nvSpPr>
      <xdr:spPr>
        <a:xfrm>
          <a:off x="16370300" y="93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76574</xdr:rowOff>
    </xdr:from>
    <xdr:to>
      <xdr:col>81</xdr:col>
      <xdr:colOff>101600</xdr:colOff>
      <xdr:row>57</xdr:row>
      <xdr:rowOff>6724</xdr:rowOff>
    </xdr:to>
    <xdr:sp macro="" textlink="">
      <xdr:nvSpPr>
        <xdr:cNvPr id="602" name="楕円 601">
          <a:extLst>
            <a:ext uri="{FF2B5EF4-FFF2-40B4-BE49-F238E27FC236}">
              <a16:creationId xmlns:a16="http://schemas.microsoft.com/office/drawing/2014/main" id="{949511E3-7B44-4F5B-90FA-0D0032FF4198}"/>
            </a:ext>
          </a:extLst>
        </xdr:cNvPr>
        <xdr:cNvSpPr/>
      </xdr:nvSpPr>
      <xdr:spPr>
        <a:xfrm>
          <a:off x="15430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169301</xdr:rowOff>
    </xdr:from>
    <xdr:ext cx="534377" cy="259045"/>
    <xdr:sp macro="" textlink="">
      <xdr:nvSpPr>
        <xdr:cNvPr id="603" name="テキスト ボックス 602">
          <a:extLst>
            <a:ext uri="{FF2B5EF4-FFF2-40B4-BE49-F238E27FC236}">
              <a16:creationId xmlns:a16="http://schemas.microsoft.com/office/drawing/2014/main" id="{08061890-7682-4C0D-9E7B-804E99596DB6}"/>
            </a:ext>
          </a:extLst>
        </xdr:cNvPr>
        <xdr:cNvSpPr txBox="1"/>
      </xdr:nvSpPr>
      <xdr:spPr>
        <a:xfrm>
          <a:off x="15214111" y="97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89167</xdr:rowOff>
    </xdr:from>
    <xdr:to>
      <xdr:col>76</xdr:col>
      <xdr:colOff>165100</xdr:colOff>
      <xdr:row>57</xdr:row>
      <xdr:rowOff>19317</xdr:rowOff>
    </xdr:to>
    <xdr:sp macro="" textlink="">
      <xdr:nvSpPr>
        <xdr:cNvPr id="604" name="楕円 603">
          <a:extLst>
            <a:ext uri="{FF2B5EF4-FFF2-40B4-BE49-F238E27FC236}">
              <a16:creationId xmlns:a16="http://schemas.microsoft.com/office/drawing/2014/main" id="{A2250D59-98AF-4A9D-9AFF-F7A3F8A2E695}"/>
            </a:ext>
          </a:extLst>
        </xdr:cNvPr>
        <xdr:cNvSpPr/>
      </xdr:nvSpPr>
      <xdr:spPr>
        <a:xfrm>
          <a:off x="14541500" y="96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10444</xdr:rowOff>
    </xdr:from>
    <xdr:ext cx="534377" cy="259045"/>
    <xdr:sp macro="" textlink="">
      <xdr:nvSpPr>
        <xdr:cNvPr id="605" name="テキスト ボックス 604">
          <a:extLst>
            <a:ext uri="{FF2B5EF4-FFF2-40B4-BE49-F238E27FC236}">
              <a16:creationId xmlns:a16="http://schemas.microsoft.com/office/drawing/2014/main" id="{37BF8C53-307C-463F-9BE7-92CD8F4606B1}"/>
            </a:ext>
          </a:extLst>
        </xdr:cNvPr>
        <xdr:cNvSpPr txBox="1"/>
      </xdr:nvSpPr>
      <xdr:spPr>
        <a:xfrm>
          <a:off x="14325111" y="97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123533</xdr:rowOff>
    </xdr:from>
    <xdr:to>
      <xdr:col>72</xdr:col>
      <xdr:colOff>38100</xdr:colOff>
      <xdr:row>58</xdr:row>
      <xdr:rowOff>53683</xdr:rowOff>
    </xdr:to>
    <xdr:sp macro="" textlink="">
      <xdr:nvSpPr>
        <xdr:cNvPr id="606" name="楕円 605">
          <a:extLst>
            <a:ext uri="{FF2B5EF4-FFF2-40B4-BE49-F238E27FC236}">
              <a16:creationId xmlns:a16="http://schemas.microsoft.com/office/drawing/2014/main" id="{D2AE2479-F7CF-4868-A763-57158A24315C}"/>
            </a:ext>
          </a:extLst>
        </xdr:cNvPr>
        <xdr:cNvSpPr/>
      </xdr:nvSpPr>
      <xdr:spPr>
        <a:xfrm>
          <a:off x="13652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44810</xdr:rowOff>
    </xdr:from>
    <xdr:ext cx="534377" cy="259045"/>
    <xdr:sp macro="" textlink="">
      <xdr:nvSpPr>
        <xdr:cNvPr id="607" name="テキスト ボックス 606">
          <a:extLst>
            <a:ext uri="{FF2B5EF4-FFF2-40B4-BE49-F238E27FC236}">
              <a16:creationId xmlns:a16="http://schemas.microsoft.com/office/drawing/2014/main" id="{EF65AEA1-90D7-44AD-B6E8-694FB0AD14A2}"/>
            </a:ext>
          </a:extLst>
        </xdr:cNvPr>
        <xdr:cNvSpPr txBox="1"/>
      </xdr:nvSpPr>
      <xdr:spPr>
        <a:xfrm>
          <a:off x="13436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85223</xdr:rowOff>
    </xdr:from>
    <xdr:to>
      <xdr:col>67</xdr:col>
      <xdr:colOff>101600</xdr:colOff>
      <xdr:row>56</xdr:row>
      <xdr:rowOff>15373</xdr:rowOff>
    </xdr:to>
    <xdr:sp macro="" textlink="">
      <xdr:nvSpPr>
        <xdr:cNvPr id="608" name="楕円 607">
          <a:extLst>
            <a:ext uri="{FF2B5EF4-FFF2-40B4-BE49-F238E27FC236}">
              <a16:creationId xmlns:a16="http://schemas.microsoft.com/office/drawing/2014/main" id="{5F66669A-14D5-4D85-B36D-B8194A44AEED}"/>
            </a:ext>
          </a:extLst>
        </xdr:cNvPr>
        <xdr:cNvSpPr/>
      </xdr:nvSpPr>
      <xdr:spPr>
        <a:xfrm>
          <a:off x="12763500" y="9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31900</xdr:rowOff>
    </xdr:from>
    <xdr:ext cx="534377" cy="259045"/>
    <xdr:sp macro="" textlink="">
      <xdr:nvSpPr>
        <xdr:cNvPr id="609" name="テキスト ボックス 608">
          <a:extLst>
            <a:ext uri="{FF2B5EF4-FFF2-40B4-BE49-F238E27FC236}">
              <a16:creationId xmlns:a16="http://schemas.microsoft.com/office/drawing/2014/main" id="{AD89CA6F-D38B-4E94-A350-DF1DF1846AC8}"/>
            </a:ext>
          </a:extLst>
        </xdr:cNvPr>
        <xdr:cNvSpPr txBox="1"/>
      </xdr:nvSpPr>
      <xdr:spPr>
        <a:xfrm>
          <a:off x="12547111" y="92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7038108C-41B9-43C2-A6BD-5325087356B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9354EE5C-39DC-4448-A121-03DC59668E2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1633863E-6477-4E25-AE32-9F2271DEF39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FEF4C5D-1809-4C8F-80A3-DBB29C11886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2E641B03-30C3-4B23-85F5-683DB3899B6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284BABC6-73E7-4DC2-9012-210B1ED40F2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E3B47E99-6ED1-4A12-9C2A-258795CC126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9533DC1D-7BFD-4EE8-938A-776222F4A51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490AD95F-DC66-4576-A52F-B4297499DA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E6B03877-0541-4BC4-81D8-35D171EB403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5476288A-4973-4BD3-B959-8B5FE7476BC7}"/>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19B0961A-97A1-4C9B-A71C-2B5464E9877F}"/>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A0C1450C-55BA-4D8B-AB45-5D0A02B6A331}"/>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1DA390BF-256E-4D26-ABAC-A9E061B68B2C}"/>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CBDA6DA3-E74C-4A3F-89A5-ECB4FC96702B}"/>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DE285BF2-C475-407C-BBDC-73D5F3DFF71D}"/>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89711FBE-0ACB-4784-805D-44C0126FF07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6A1BBA0C-4045-411B-A23B-8E1532F04C08}"/>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26F65974-F76C-4C8F-8038-D6C472B11AF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A69A00EE-63AE-424D-87FB-56B2C6255589}"/>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BD02E214-C4ED-438E-9F2B-F4C1D7817B8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103353</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38E1C553-9DBB-4B5B-BA93-81F6F0D1D6ED}"/>
            </a:ext>
          </a:extLst>
        </xdr:cNvPr>
        <xdr:cNvCxnSpPr/>
      </xdr:nvCxnSpPr>
      <xdr:spPr>
        <a:xfrm flipV="1">
          <a:off x="16317595" y="12962103"/>
          <a:ext cx="1269" cy="55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159031</xdr:rowOff>
    </xdr:from>
    <xdr:ext cx="249299" cy="259045"/>
    <xdr:sp macro="" textlink="">
      <xdr:nvSpPr>
        <xdr:cNvPr id="632" name="災害復旧費最小値テキスト">
          <a:extLst>
            <a:ext uri="{FF2B5EF4-FFF2-40B4-BE49-F238E27FC236}">
              <a16:creationId xmlns:a16="http://schemas.microsoft.com/office/drawing/2014/main" id="{7A7C8839-F261-4E70-A7F7-6B9A54851991}"/>
            </a:ext>
          </a:extLst>
        </xdr:cNvPr>
        <xdr:cNvSpPr txBox="1"/>
      </xdr:nvSpPr>
      <xdr:spPr>
        <a:xfrm>
          <a:off x="16370300" y="13532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94639F6-355A-4D48-ACED-7BBAC54C5CE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50030</xdr:rowOff>
    </xdr:from>
    <xdr:ext cx="534377" cy="259045"/>
    <xdr:sp macro="" textlink="">
      <xdr:nvSpPr>
        <xdr:cNvPr id="634" name="災害復旧費最大値テキスト">
          <a:extLst>
            <a:ext uri="{FF2B5EF4-FFF2-40B4-BE49-F238E27FC236}">
              <a16:creationId xmlns:a16="http://schemas.microsoft.com/office/drawing/2014/main" id="{231475C8-CD9D-4335-9CEF-94769930D3AB}"/>
            </a:ext>
          </a:extLst>
        </xdr:cNvPr>
        <xdr:cNvSpPr txBox="1"/>
      </xdr:nvSpPr>
      <xdr:spPr>
        <a:xfrm>
          <a:off x="16370300" y="127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103353</xdr:rowOff>
    </xdr:from>
    <xdr:to>
      <xdr:col>86</xdr:col>
      <xdr:colOff>25400</xdr:colOff>
      <xdr:row>75</xdr:row>
      <xdr:rowOff>103353</xdr:rowOff>
    </xdr:to>
    <xdr:cxnSp macro="">
      <xdr:nvCxnSpPr>
        <xdr:cNvPr id="635" name="直線コネクタ 634">
          <a:extLst>
            <a:ext uri="{FF2B5EF4-FFF2-40B4-BE49-F238E27FC236}">
              <a16:creationId xmlns:a16="http://schemas.microsoft.com/office/drawing/2014/main" id="{6FD962C0-8EEF-4E5C-9FFB-461503BCF49A}"/>
            </a:ext>
          </a:extLst>
        </xdr:cNvPr>
        <xdr:cNvCxnSpPr/>
      </xdr:nvCxnSpPr>
      <xdr:spPr>
        <a:xfrm>
          <a:off x="16230600" y="1296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76469</xdr:rowOff>
    </xdr:from>
    <xdr:to>
      <xdr:col>85</xdr:col>
      <xdr:colOff>127000</xdr:colOff>
      <xdr:row>75</xdr:row>
      <xdr:rowOff>103353</xdr:rowOff>
    </xdr:to>
    <xdr:cxnSp macro="">
      <xdr:nvCxnSpPr>
        <xdr:cNvPr id="636" name="直線コネクタ 635">
          <a:extLst>
            <a:ext uri="{FF2B5EF4-FFF2-40B4-BE49-F238E27FC236}">
              <a16:creationId xmlns:a16="http://schemas.microsoft.com/office/drawing/2014/main" id="{A11D71F1-7B49-4048-A57D-05EC1056ACF3}"/>
            </a:ext>
          </a:extLst>
        </xdr:cNvPr>
        <xdr:cNvCxnSpPr/>
      </xdr:nvCxnSpPr>
      <xdr:spPr>
        <a:xfrm>
          <a:off x="15481300" y="12935219"/>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32031</xdr:rowOff>
    </xdr:from>
    <xdr:ext cx="378565" cy="259045"/>
    <xdr:sp macro="" textlink="">
      <xdr:nvSpPr>
        <xdr:cNvPr id="637" name="災害復旧費平均値テキスト">
          <a:extLst>
            <a:ext uri="{FF2B5EF4-FFF2-40B4-BE49-F238E27FC236}">
              <a16:creationId xmlns:a16="http://schemas.microsoft.com/office/drawing/2014/main" id="{F985A83A-9BAD-428E-B2B6-BAA6F7792F28}"/>
            </a:ext>
          </a:extLst>
        </xdr:cNvPr>
        <xdr:cNvSpPr txBox="1"/>
      </xdr:nvSpPr>
      <xdr:spPr>
        <a:xfrm>
          <a:off x="16370300" y="13405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53604</xdr:rowOff>
    </xdr:from>
    <xdr:to>
      <xdr:col>85</xdr:col>
      <xdr:colOff>177800</xdr:colOff>
      <xdr:row>78</xdr:row>
      <xdr:rowOff>155204</xdr:rowOff>
    </xdr:to>
    <xdr:sp macro="" textlink="">
      <xdr:nvSpPr>
        <xdr:cNvPr id="638" name="フローチャート: 判断 637">
          <a:extLst>
            <a:ext uri="{FF2B5EF4-FFF2-40B4-BE49-F238E27FC236}">
              <a16:creationId xmlns:a16="http://schemas.microsoft.com/office/drawing/2014/main" id="{BC190E6F-F1D7-4E1A-BED7-D8199C61C65F}"/>
            </a:ext>
          </a:extLst>
        </xdr:cNvPr>
        <xdr:cNvSpPr/>
      </xdr:nvSpPr>
      <xdr:spPr>
        <a:xfrm>
          <a:off x="16268700" y="1342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76469</xdr:rowOff>
    </xdr:from>
    <xdr:to>
      <xdr:col>81</xdr:col>
      <xdr:colOff>50800</xdr:colOff>
      <xdr:row>75</xdr:row>
      <xdr:rowOff>122281</xdr:rowOff>
    </xdr:to>
    <xdr:cxnSp macro="">
      <xdr:nvCxnSpPr>
        <xdr:cNvPr id="639" name="直線コネクタ 638">
          <a:extLst>
            <a:ext uri="{FF2B5EF4-FFF2-40B4-BE49-F238E27FC236}">
              <a16:creationId xmlns:a16="http://schemas.microsoft.com/office/drawing/2014/main" id="{1D4A5F6B-DE4D-45CB-87B1-B368651712A4}"/>
            </a:ext>
          </a:extLst>
        </xdr:cNvPr>
        <xdr:cNvCxnSpPr/>
      </xdr:nvCxnSpPr>
      <xdr:spPr>
        <a:xfrm flipV="1">
          <a:off x="14592300" y="1293521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27361</xdr:rowOff>
    </xdr:from>
    <xdr:to>
      <xdr:col>81</xdr:col>
      <xdr:colOff>101600</xdr:colOff>
      <xdr:row>78</xdr:row>
      <xdr:rowOff>128961</xdr:rowOff>
    </xdr:to>
    <xdr:sp macro="" textlink="">
      <xdr:nvSpPr>
        <xdr:cNvPr id="640" name="フローチャート: 判断 639">
          <a:extLst>
            <a:ext uri="{FF2B5EF4-FFF2-40B4-BE49-F238E27FC236}">
              <a16:creationId xmlns:a16="http://schemas.microsoft.com/office/drawing/2014/main" id="{F0F78D6B-F18D-4D26-A73B-47656DED1184}"/>
            </a:ext>
          </a:extLst>
        </xdr:cNvPr>
        <xdr:cNvSpPr/>
      </xdr:nvSpPr>
      <xdr:spPr>
        <a:xfrm>
          <a:off x="154305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120088</xdr:rowOff>
    </xdr:from>
    <xdr:ext cx="469744" cy="259045"/>
    <xdr:sp macro="" textlink="">
      <xdr:nvSpPr>
        <xdr:cNvPr id="641" name="テキスト ボックス 640">
          <a:extLst>
            <a:ext uri="{FF2B5EF4-FFF2-40B4-BE49-F238E27FC236}">
              <a16:creationId xmlns:a16="http://schemas.microsoft.com/office/drawing/2014/main" id="{799A4FFE-1CCF-4411-B237-C484D98434A3}"/>
            </a:ext>
          </a:extLst>
        </xdr:cNvPr>
        <xdr:cNvSpPr txBox="1"/>
      </xdr:nvSpPr>
      <xdr:spPr>
        <a:xfrm>
          <a:off x="15246428" y="134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48900</xdr:rowOff>
    </xdr:from>
    <xdr:to>
      <xdr:col>76</xdr:col>
      <xdr:colOff>114300</xdr:colOff>
      <xdr:row>75</xdr:row>
      <xdr:rowOff>122281</xdr:rowOff>
    </xdr:to>
    <xdr:cxnSp macro="">
      <xdr:nvCxnSpPr>
        <xdr:cNvPr id="642" name="直線コネクタ 641">
          <a:extLst>
            <a:ext uri="{FF2B5EF4-FFF2-40B4-BE49-F238E27FC236}">
              <a16:creationId xmlns:a16="http://schemas.microsoft.com/office/drawing/2014/main" id="{794D19DF-E394-4C6F-8ACA-14F53B2DFCCF}"/>
            </a:ext>
          </a:extLst>
        </xdr:cNvPr>
        <xdr:cNvCxnSpPr/>
      </xdr:nvCxnSpPr>
      <xdr:spPr>
        <a:xfrm>
          <a:off x="13703300" y="12221850"/>
          <a:ext cx="8890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123281</xdr:rowOff>
    </xdr:from>
    <xdr:to>
      <xdr:col>76</xdr:col>
      <xdr:colOff>165100</xdr:colOff>
      <xdr:row>78</xdr:row>
      <xdr:rowOff>53431</xdr:rowOff>
    </xdr:to>
    <xdr:sp macro="" textlink="">
      <xdr:nvSpPr>
        <xdr:cNvPr id="643" name="フローチャート: 判断 642">
          <a:extLst>
            <a:ext uri="{FF2B5EF4-FFF2-40B4-BE49-F238E27FC236}">
              <a16:creationId xmlns:a16="http://schemas.microsoft.com/office/drawing/2014/main" id="{C7703ED7-E16F-41A7-B929-8F6A96FF9476}"/>
            </a:ext>
          </a:extLst>
        </xdr:cNvPr>
        <xdr:cNvSpPr/>
      </xdr:nvSpPr>
      <xdr:spPr>
        <a:xfrm>
          <a:off x="14541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44558</xdr:rowOff>
    </xdr:from>
    <xdr:ext cx="469744" cy="259045"/>
    <xdr:sp macro="" textlink="">
      <xdr:nvSpPr>
        <xdr:cNvPr id="644" name="テキスト ボックス 643">
          <a:extLst>
            <a:ext uri="{FF2B5EF4-FFF2-40B4-BE49-F238E27FC236}">
              <a16:creationId xmlns:a16="http://schemas.microsoft.com/office/drawing/2014/main" id="{8B53E4CA-04D8-4EE8-B498-2644EEC3A8A4}"/>
            </a:ext>
          </a:extLst>
        </xdr:cNvPr>
        <xdr:cNvSpPr txBox="1"/>
      </xdr:nvSpPr>
      <xdr:spPr>
        <a:xfrm>
          <a:off x="14357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48900</xdr:rowOff>
    </xdr:from>
    <xdr:to>
      <xdr:col>71</xdr:col>
      <xdr:colOff>177800</xdr:colOff>
      <xdr:row>72</xdr:row>
      <xdr:rowOff>36327</xdr:rowOff>
    </xdr:to>
    <xdr:cxnSp macro="">
      <xdr:nvCxnSpPr>
        <xdr:cNvPr id="645" name="直線コネクタ 644">
          <a:extLst>
            <a:ext uri="{FF2B5EF4-FFF2-40B4-BE49-F238E27FC236}">
              <a16:creationId xmlns:a16="http://schemas.microsoft.com/office/drawing/2014/main" id="{65385A55-C1A8-464B-8662-D39587E0F641}"/>
            </a:ext>
          </a:extLst>
        </xdr:cNvPr>
        <xdr:cNvCxnSpPr/>
      </xdr:nvCxnSpPr>
      <xdr:spPr>
        <a:xfrm flipV="1">
          <a:off x="12814300" y="1222185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142438</xdr:rowOff>
    </xdr:from>
    <xdr:to>
      <xdr:col>72</xdr:col>
      <xdr:colOff>38100</xdr:colOff>
      <xdr:row>78</xdr:row>
      <xdr:rowOff>72588</xdr:rowOff>
    </xdr:to>
    <xdr:sp macro="" textlink="">
      <xdr:nvSpPr>
        <xdr:cNvPr id="646" name="フローチャート: 判断 645">
          <a:extLst>
            <a:ext uri="{FF2B5EF4-FFF2-40B4-BE49-F238E27FC236}">
              <a16:creationId xmlns:a16="http://schemas.microsoft.com/office/drawing/2014/main" id="{915DB0D6-3BB1-45A8-82D3-40E0A79628C8}"/>
            </a:ext>
          </a:extLst>
        </xdr:cNvPr>
        <xdr:cNvSpPr/>
      </xdr:nvSpPr>
      <xdr:spPr>
        <a:xfrm>
          <a:off x="13652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63715</xdr:rowOff>
    </xdr:from>
    <xdr:ext cx="469744" cy="259045"/>
    <xdr:sp macro="" textlink="">
      <xdr:nvSpPr>
        <xdr:cNvPr id="647" name="テキスト ボックス 646">
          <a:extLst>
            <a:ext uri="{FF2B5EF4-FFF2-40B4-BE49-F238E27FC236}">
              <a16:creationId xmlns:a16="http://schemas.microsoft.com/office/drawing/2014/main" id="{93A02017-1E08-42DE-81AA-A45BB6968DCF}"/>
            </a:ext>
          </a:extLst>
        </xdr:cNvPr>
        <xdr:cNvSpPr txBox="1"/>
      </xdr:nvSpPr>
      <xdr:spPr>
        <a:xfrm>
          <a:off x="13468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162327</xdr:rowOff>
    </xdr:from>
    <xdr:to>
      <xdr:col>67</xdr:col>
      <xdr:colOff>101600</xdr:colOff>
      <xdr:row>78</xdr:row>
      <xdr:rowOff>92477</xdr:rowOff>
    </xdr:to>
    <xdr:sp macro="" textlink="">
      <xdr:nvSpPr>
        <xdr:cNvPr id="648" name="フローチャート: 判断 647">
          <a:extLst>
            <a:ext uri="{FF2B5EF4-FFF2-40B4-BE49-F238E27FC236}">
              <a16:creationId xmlns:a16="http://schemas.microsoft.com/office/drawing/2014/main" id="{419B4E23-A733-464E-A0EB-C4F4BFF4F35F}"/>
            </a:ext>
          </a:extLst>
        </xdr:cNvPr>
        <xdr:cNvSpPr/>
      </xdr:nvSpPr>
      <xdr:spPr>
        <a:xfrm>
          <a:off x="12763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83604</xdr:rowOff>
    </xdr:from>
    <xdr:ext cx="469744" cy="259045"/>
    <xdr:sp macro="" textlink="">
      <xdr:nvSpPr>
        <xdr:cNvPr id="649" name="テキスト ボックス 648">
          <a:extLst>
            <a:ext uri="{FF2B5EF4-FFF2-40B4-BE49-F238E27FC236}">
              <a16:creationId xmlns:a16="http://schemas.microsoft.com/office/drawing/2014/main" id="{F8D067AA-8566-4B59-BD0A-268F320ECA3E}"/>
            </a:ext>
          </a:extLst>
        </xdr:cNvPr>
        <xdr:cNvSpPr txBox="1"/>
      </xdr:nvSpPr>
      <xdr:spPr>
        <a:xfrm>
          <a:off x="12579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335BDFD-5E9C-4E48-BC97-F0C7FD5990A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1DBBECE-94AB-4FDA-8A98-27ED81BEA0F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61A61E8-0DED-4D91-8C20-0654081DF76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7FB32AF-0711-4357-95A2-B49D3DB5AC6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42A6841C-DA72-43A5-BABF-42056A6C316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52553</xdr:rowOff>
    </xdr:from>
    <xdr:to>
      <xdr:col>85</xdr:col>
      <xdr:colOff>177800</xdr:colOff>
      <xdr:row>75</xdr:row>
      <xdr:rowOff>154152</xdr:rowOff>
    </xdr:to>
    <xdr:sp macro="" textlink="">
      <xdr:nvSpPr>
        <xdr:cNvPr id="655" name="楕円 654">
          <a:extLst>
            <a:ext uri="{FF2B5EF4-FFF2-40B4-BE49-F238E27FC236}">
              <a16:creationId xmlns:a16="http://schemas.microsoft.com/office/drawing/2014/main" id="{C92038E3-A8C5-43E8-B140-C47F590B079B}"/>
            </a:ext>
          </a:extLst>
        </xdr:cNvPr>
        <xdr:cNvSpPr/>
      </xdr:nvSpPr>
      <xdr:spPr>
        <a:xfrm>
          <a:off x="162687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5580</xdr:rowOff>
    </xdr:from>
    <xdr:ext cx="534377" cy="259045"/>
    <xdr:sp macro="" textlink="">
      <xdr:nvSpPr>
        <xdr:cNvPr id="656" name="災害復旧費該当値テキスト">
          <a:extLst>
            <a:ext uri="{FF2B5EF4-FFF2-40B4-BE49-F238E27FC236}">
              <a16:creationId xmlns:a16="http://schemas.microsoft.com/office/drawing/2014/main" id="{07C1D00C-A58B-4789-A165-A7CCC5EACDB2}"/>
            </a:ext>
          </a:extLst>
        </xdr:cNvPr>
        <xdr:cNvSpPr txBox="1"/>
      </xdr:nvSpPr>
      <xdr:spPr>
        <a:xfrm>
          <a:off x="16370300"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25669</xdr:rowOff>
    </xdr:from>
    <xdr:to>
      <xdr:col>81</xdr:col>
      <xdr:colOff>101600</xdr:colOff>
      <xdr:row>75</xdr:row>
      <xdr:rowOff>127269</xdr:rowOff>
    </xdr:to>
    <xdr:sp macro="" textlink="">
      <xdr:nvSpPr>
        <xdr:cNvPr id="657" name="楕円 656">
          <a:extLst>
            <a:ext uri="{FF2B5EF4-FFF2-40B4-BE49-F238E27FC236}">
              <a16:creationId xmlns:a16="http://schemas.microsoft.com/office/drawing/2014/main" id="{5C4313E9-FCB6-4D78-AC8A-0946B317F31C}"/>
            </a:ext>
          </a:extLst>
        </xdr:cNvPr>
        <xdr:cNvSpPr/>
      </xdr:nvSpPr>
      <xdr:spPr>
        <a:xfrm>
          <a:off x="15430500" y="128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143796</xdr:rowOff>
    </xdr:from>
    <xdr:ext cx="534377" cy="259045"/>
    <xdr:sp macro="" textlink="">
      <xdr:nvSpPr>
        <xdr:cNvPr id="658" name="テキスト ボックス 657">
          <a:extLst>
            <a:ext uri="{FF2B5EF4-FFF2-40B4-BE49-F238E27FC236}">
              <a16:creationId xmlns:a16="http://schemas.microsoft.com/office/drawing/2014/main" id="{2ABE3B1C-A31C-4732-AA94-8AFF264C4B9C}"/>
            </a:ext>
          </a:extLst>
        </xdr:cNvPr>
        <xdr:cNvSpPr txBox="1"/>
      </xdr:nvSpPr>
      <xdr:spPr>
        <a:xfrm>
          <a:off x="15214111" y="126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71481</xdr:rowOff>
    </xdr:from>
    <xdr:to>
      <xdr:col>76</xdr:col>
      <xdr:colOff>165100</xdr:colOff>
      <xdr:row>76</xdr:row>
      <xdr:rowOff>1631</xdr:rowOff>
    </xdr:to>
    <xdr:sp macro="" textlink="">
      <xdr:nvSpPr>
        <xdr:cNvPr id="659" name="楕円 658">
          <a:extLst>
            <a:ext uri="{FF2B5EF4-FFF2-40B4-BE49-F238E27FC236}">
              <a16:creationId xmlns:a16="http://schemas.microsoft.com/office/drawing/2014/main" id="{D0A15913-4475-4FE4-869B-0EB33A327B86}"/>
            </a:ext>
          </a:extLst>
        </xdr:cNvPr>
        <xdr:cNvSpPr/>
      </xdr:nvSpPr>
      <xdr:spPr>
        <a:xfrm>
          <a:off x="14541500" y="129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18158</xdr:rowOff>
    </xdr:from>
    <xdr:ext cx="534377" cy="259045"/>
    <xdr:sp macro="" textlink="">
      <xdr:nvSpPr>
        <xdr:cNvPr id="660" name="テキスト ボックス 659">
          <a:extLst>
            <a:ext uri="{FF2B5EF4-FFF2-40B4-BE49-F238E27FC236}">
              <a16:creationId xmlns:a16="http://schemas.microsoft.com/office/drawing/2014/main" id="{2441E2D9-023E-4EF9-A8BC-EDEAE6E90124}"/>
            </a:ext>
          </a:extLst>
        </xdr:cNvPr>
        <xdr:cNvSpPr txBox="1"/>
      </xdr:nvSpPr>
      <xdr:spPr>
        <a:xfrm>
          <a:off x="14325111" y="127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169550</xdr:rowOff>
    </xdr:from>
    <xdr:to>
      <xdr:col>72</xdr:col>
      <xdr:colOff>38100</xdr:colOff>
      <xdr:row>71</xdr:row>
      <xdr:rowOff>99700</xdr:rowOff>
    </xdr:to>
    <xdr:sp macro="" textlink="">
      <xdr:nvSpPr>
        <xdr:cNvPr id="661" name="楕円 660">
          <a:extLst>
            <a:ext uri="{FF2B5EF4-FFF2-40B4-BE49-F238E27FC236}">
              <a16:creationId xmlns:a16="http://schemas.microsoft.com/office/drawing/2014/main" id="{B718A7D4-965A-4FA4-B9E1-46F9CAD94D01}"/>
            </a:ext>
          </a:extLst>
        </xdr:cNvPr>
        <xdr:cNvSpPr/>
      </xdr:nvSpPr>
      <xdr:spPr>
        <a:xfrm>
          <a:off x="13652500" y="121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116227</xdr:rowOff>
    </xdr:from>
    <xdr:ext cx="534377" cy="259045"/>
    <xdr:sp macro="" textlink="">
      <xdr:nvSpPr>
        <xdr:cNvPr id="662" name="テキスト ボックス 661">
          <a:extLst>
            <a:ext uri="{FF2B5EF4-FFF2-40B4-BE49-F238E27FC236}">
              <a16:creationId xmlns:a16="http://schemas.microsoft.com/office/drawing/2014/main" id="{F505A4F1-2982-4854-80F0-D85756824B10}"/>
            </a:ext>
          </a:extLst>
        </xdr:cNvPr>
        <xdr:cNvSpPr txBox="1"/>
      </xdr:nvSpPr>
      <xdr:spPr>
        <a:xfrm>
          <a:off x="13436111" y="11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156977</xdr:rowOff>
    </xdr:from>
    <xdr:to>
      <xdr:col>67</xdr:col>
      <xdr:colOff>101600</xdr:colOff>
      <xdr:row>72</xdr:row>
      <xdr:rowOff>87127</xdr:rowOff>
    </xdr:to>
    <xdr:sp macro="" textlink="">
      <xdr:nvSpPr>
        <xdr:cNvPr id="663" name="楕円 662">
          <a:extLst>
            <a:ext uri="{FF2B5EF4-FFF2-40B4-BE49-F238E27FC236}">
              <a16:creationId xmlns:a16="http://schemas.microsoft.com/office/drawing/2014/main" id="{BA5968EA-86E7-4063-B2EC-0AAD2CBE3429}"/>
            </a:ext>
          </a:extLst>
        </xdr:cNvPr>
        <xdr:cNvSpPr/>
      </xdr:nvSpPr>
      <xdr:spPr>
        <a:xfrm>
          <a:off x="12763500" y="123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103654</xdr:rowOff>
    </xdr:from>
    <xdr:ext cx="534377" cy="259045"/>
    <xdr:sp macro="" textlink="">
      <xdr:nvSpPr>
        <xdr:cNvPr id="664" name="テキスト ボックス 663">
          <a:extLst>
            <a:ext uri="{FF2B5EF4-FFF2-40B4-BE49-F238E27FC236}">
              <a16:creationId xmlns:a16="http://schemas.microsoft.com/office/drawing/2014/main" id="{FEB9AF5A-D045-4426-A103-AFD0763D711A}"/>
            </a:ext>
          </a:extLst>
        </xdr:cNvPr>
        <xdr:cNvSpPr txBox="1"/>
      </xdr:nvSpPr>
      <xdr:spPr>
        <a:xfrm>
          <a:off x="12547111" y="121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C8FD3DBC-9FAB-4DE2-AFAD-984FC68E2F4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3F3833C8-6FB5-45C6-89B3-0CDE91CB3AF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143F056F-5837-43ED-A9CA-E132830B616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2F3EE04-B6EF-4BDD-893F-42AA44355C7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DD577A5-20BB-4B43-8944-E86D1DE3DA1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3AD92866-5122-4DD8-A468-B464D065E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80664624-957B-4B2D-A0E8-B182C53D1F3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132B9FFD-4C74-44D5-9CEF-58D305D4C90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2D6FFF9A-9633-4695-A59A-C922B4172EE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D5225239-8C60-4108-905D-F422AB2870F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C1D13BE-5B0F-4826-A61A-996C8010E735}"/>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33758C2D-FF68-4F31-A422-FF61E787A42A}"/>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B9A0CDA3-789B-4677-94AC-627BF094651D}"/>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AE8C019E-A188-4293-A94F-4CC2EBC5DB2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AF123233-E480-4EC5-B77A-F4FB30B1C3AD}"/>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7F869F4D-ADA9-4141-AD92-CC092C5D9BF9}"/>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2C163D98-D7DD-49B3-A55C-32D7EE197F69}"/>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EEB2E175-012A-44E2-A50C-21FD1AF5E0D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EFEBB53E-DAA1-4BD5-8CA7-77198AFB50A8}"/>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A66B5B0A-5F33-42B0-9CD1-4234E4F9353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14EFE08-E468-4A6B-AD82-6911F3B9B616}"/>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BD321F8-EAA6-4497-9CED-0D3FCBDF986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128AEE6-380D-4BED-9476-2499D0D6990A}"/>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E5F72CE0-04ED-49E9-B803-F4D3ADC373F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BBCCB0A7-7563-4B95-87BD-D7DD40892E72}"/>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F1B8226A-A265-4A21-917E-CA4883A653B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77241BA0-AA6E-40BD-B2F5-1079DFAC3032}"/>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7E5B2DDB-A4CC-47ED-B328-4171B7E6F7B5}"/>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5CC0C2E-03C7-45ED-9BAF-0B4E089B3C89}"/>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9EC54902-F578-45FA-9E38-35D329F1C718}"/>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C15E02F8-FC58-4905-97F2-DB93B70BE773}"/>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161841</xdr:rowOff>
    </xdr:from>
    <xdr:to>
      <xdr:col>85</xdr:col>
      <xdr:colOff>127000</xdr:colOff>
      <xdr:row>90</xdr:row>
      <xdr:rowOff>100871</xdr:rowOff>
    </xdr:to>
    <xdr:cxnSp macro="">
      <xdr:nvCxnSpPr>
        <xdr:cNvPr id="696" name="直線コネクタ 695">
          <a:extLst>
            <a:ext uri="{FF2B5EF4-FFF2-40B4-BE49-F238E27FC236}">
              <a16:creationId xmlns:a16="http://schemas.microsoft.com/office/drawing/2014/main" id="{3EE212CF-40E1-4918-B1A5-B605900215B0}"/>
            </a:ext>
          </a:extLst>
        </xdr:cNvPr>
        <xdr:cNvCxnSpPr/>
      </xdr:nvCxnSpPr>
      <xdr:spPr>
        <a:xfrm>
          <a:off x="15481300" y="15420891"/>
          <a:ext cx="8382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a:extLst>
            <a:ext uri="{FF2B5EF4-FFF2-40B4-BE49-F238E27FC236}">
              <a16:creationId xmlns:a16="http://schemas.microsoft.com/office/drawing/2014/main" id="{71036396-E000-47C9-B06E-B778D8F9E5F8}"/>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A8C85A08-A016-4665-859B-B52C0EFBDCF4}"/>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161841</xdr:rowOff>
    </xdr:from>
    <xdr:to>
      <xdr:col>81</xdr:col>
      <xdr:colOff>50800</xdr:colOff>
      <xdr:row>90</xdr:row>
      <xdr:rowOff>35785</xdr:rowOff>
    </xdr:to>
    <xdr:cxnSp macro="">
      <xdr:nvCxnSpPr>
        <xdr:cNvPr id="699" name="直線コネクタ 698">
          <a:extLst>
            <a:ext uri="{FF2B5EF4-FFF2-40B4-BE49-F238E27FC236}">
              <a16:creationId xmlns:a16="http://schemas.microsoft.com/office/drawing/2014/main" id="{734F7849-9A56-466B-9C99-060E96474AEF}"/>
            </a:ext>
          </a:extLst>
        </xdr:cNvPr>
        <xdr:cNvCxnSpPr/>
      </xdr:nvCxnSpPr>
      <xdr:spPr>
        <a:xfrm flipV="1">
          <a:off x="14592300" y="15420891"/>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67ACC16B-F421-4757-9E3D-D79E8A60EC71}"/>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a:extLst>
            <a:ext uri="{FF2B5EF4-FFF2-40B4-BE49-F238E27FC236}">
              <a16:creationId xmlns:a16="http://schemas.microsoft.com/office/drawing/2014/main" id="{616E7EED-4D5F-44C1-9FF8-335E1C38E3EE}"/>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127487</xdr:rowOff>
    </xdr:from>
    <xdr:to>
      <xdr:col>76</xdr:col>
      <xdr:colOff>114300</xdr:colOff>
      <xdr:row>90</xdr:row>
      <xdr:rowOff>35785</xdr:rowOff>
    </xdr:to>
    <xdr:cxnSp macro="">
      <xdr:nvCxnSpPr>
        <xdr:cNvPr id="702" name="直線コネクタ 701">
          <a:extLst>
            <a:ext uri="{FF2B5EF4-FFF2-40B4-BE49-F238E27FC236}">
              <a16:creationId xmlns:a16="http://schemas.microsoft.com/office/drawing/2014/main" id="{E8DBD5A1-EF14-4025-9BD6-08801C7F33DA}"/>
            </a:ext>
          </a:extLst>
        </xdr:cNvPr>
        <xdr:cNvCxnSpPr/>
      </xdr:nvCxnSpPr>
      <xdr:spPr>
        <a:xfrm>
          <a:off x="13703300" y="15386537"/>
          <a:ext cx="889000" cy="7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a:extLst>
            <a:ext uri="{FF2B5EF4-FFF2-40B4-BE49-F238E27FC236}">
              <a16:creationId xmlns:a16="http://schemas.microsoft.com/office/drawing/2014/main" id="{0535C9F1-2BB6-4732-B3B0-D0FF665819A3}"/>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4" name="テキスト ボックス 703">
          <a:extLst>
            <a:ext uri="{FF2B5EF4-FFF2-40B4-BE49-F238E27FC236}">
              <a16:creationId xmlns:a16="http://schemas.microsoft.com/office/drawing/2014/main" id="{1A866D20-1F16-40B0-9A7C-E5CC6912CEBA}"/>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127487</xdr:rowOff>
    </xdr:from>
    <xdr:to>
      <xdr:col>71</xdr:col>
      <xdr:colOff>177800</xdr:colOff>
      <xdr:row>90</xdr:row>
      <xdr:rowOff>21906</xdr:rowOff>
    </xdr:to>
    <xdr:cxnSp macro="">
      <xdr:nvCxnSpPr>
        <xdr:cNvPr id="705" name="直線コネクタ 704">
          <a:extLst>
            <a:ext uri="{FF2B5EF4-FFF2-40B4-BE49-F238E27FC236}">
              <a16:creationId xmlns:a16="http://schemas.microsoft.com/office/drawing/2014/main" id="{6A4BFCE1-E41C-4629-A6BE-4AAE88F564ED}"/>
            </a:ext>
          </a:extLst>
        </xdr:cNvPr>
        <xdr:cNvCxnSpPr/>
      </xdr:nvCxnSpPr>
      <xdr:spPr>
        <a:xfrm flipV="1">
          <a:off x="12814300" y="15386537"/>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a:extLst>
            <a:ext uri="{FF2B5EF4-FFF2-40B4-BE49-F238E27FC236}">
              <a16:creationId xmlns:a16="http://schemas.microsoft.com/office/drawing/2014/main" id="{FBFCEFBA-B10C-42B7-943C-AE7A851BDE82}"/>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7" name="テキスト ボックス 706">
          <a:extLst>
            <a:ext uri="{FF2B5EF4-FFF2-40B4-BE49-F238E27FC236}">
              <a16:creationId xmlns:a16="http://schemas.microsoft.com/office/drawing/2014/main" id="{6B7E5D3B-E8A5-46E9-B868-94FCB8A3C7ED}"/>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a:extLst>
            <a:ext uri="{FF2B5EF4-FFF2-40B4-BE49-F238E27FC236}">
              <a16:creationId xmlns:a16="http://schemas.microsoft.com/office/drawing/2014/main" id="{5341CE7A-46FF-4FAA-9E10-B2E113EB4DBF}"/>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9" name="テキスト ボックス 708">
          <a:extLst>
            <a:ext uri="{FF2B5EF4-FFF2-40B4-BE49-F238E27FC236}">
              <a16:creationId xmlns:a16="http://schemas.microsoft.com/office/drawing/2014/main" id="{CA1B4F90-65CC-4FFA-A876-2A257B74537A}"/>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C4D71540-3B4A-49BE-8E4C-EA4F681DB2E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76F08174-5F8D-493D-BB4A-9BDA739F102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74832DB3-0819-4211-9FE9-1B87A0F9AE6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9B50E183-95C6-4757-B0B2-9F875E737C4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43E922B-4F69-4C42-A249-779369AAF01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50071</xdr:rowOff>
    </xdr:from>
    <xdr:to>
      <xdr:col>85</xdr:col>
      <xdr:colOff>177800</xdr:colOff>
      <xdr:row>90</xdr:row>
      <xdr:rowOff>151671</xdr:rowOff>
    </xdr:to>
    <xdr:sp macro="" textlink="">
      <xdr:nvSpPr>
        <xdr:cNvPr id="715" name="楕円 714">
          <a:extLst>
            <a:ext uri="{FF2B5EF4-FFF2-40B4-BE49-F238E27FC236}">
              <a16:creationId xmlns:a16="http://schemas.microsoft.com/office/drawing/2014/main" id="{F58DA8DD-EB5E-4EF3-8747-C04E297F0762}"/>
            </a:ext>
          </a:extLst>
        </xdr:cNvPr>
        <xdr:cNvSpPr/>
      </xdr:nvSpPr>
      <xdr:spPr>
        <a:xfrm>
          <a:off x="16268700" y="154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72948</xdr:rowOff>
    </xdr:from>
    <xdr:ext cx="534377" cy="259045"/>
    <xdr:sp macro="" textlink="">
      <xdr:nvSpPr>
        <xdr:cNvPr id="716" name="公債費該当値テキスト">
          <a:extLst>
            <a:ext uri="{FF2B5EF4-FFF2-40B4-BE49-F238E27FC236}">
              <a16:creationId xmlns:a16="http://schemas.microsoft.com/office/drawing/2014/main" id="{07DEEE4E-E0A0-487A-8DC0-EE32E7ABA651}"/>
            </a:ext>
          </a:extLst>
        </xdr:cNvPr>
        <xdr:cNvSpPr txBox="1"/>
      </xdr:nvSpPr>
      <xdr:spPr>
        <a:xfrm>
          <a:off x="16370300" y="153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111041</xdr:rowOff>
    </xdr:from>
    <xdr:to>
      <xdr:col>81</xdr:col>
      <xdr:colOff>101600</xdr:colOff>
      <xdr:row>90</xdr:row>
      <xdr:rowOff>41191</xdr:rowOff>
    </xdr:to>
    <xdr:sp macro="" textlink="">
      <xdr:nvSpPr>
        <xdr:cNvPr id="717" name="楕円 716">
          <a:extLst>
            <a:ext uri="{FF2B5EF4-FFF2-40B4-BE49-F238E27FC236}">
              <a16:creationId xmlns:a16="http://schemas.microsoft.com/office/drawing/2014/main" id="{DCDD7C52-5FE9-41FE-B775-5884F857C225}"/>
            </a:ext>
          </a:extLst>
        </xdr:cNvPr>
        <xdr:cNvSpPr/>
      </xdr:nvSpPr>
      <xdr:spPr>
        <a:xfrm>
          <a:off x="15430500" y="153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57718</xdr:rowOff>
    </xdr:from>
    <xdr:ext cx="534377" cy="259045"/>
    <xdr:sp macro="" textlink="">
      <xdr:nvSpPr>
        <xdr:cNvPr id="718" name="テキスト ボックス 717">
          <a:extLst>
            <a:ext uri="{FF2B5EF4-FFF2-40B4-BE49-F238E27FC236}">
              <a16:creationId xmlns:a16="http://schemas.microsoft.com/office/drawing/2014/main" id="{2E769A52-55F8-4D8C-9CD4-3754992FC670}"/>
            </a:ext>
          </a:extLst>
        </xdr:cNvPr>
        <xdr:cNvSpPr txBox="1"/>
      </xdr:nvSpPr>
      <xdr:spPr>
        <a:xfrm>
          <a:off x="15214111" y="151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156435</xdr:rowOff>
    </xdr:from>
    <xdr:to>
      <xdr:col>76</xdr:col>
      <xdr:colOff>165100</xdr:colOff>
      <xdr:row>90</xdr:row>
      <xdr:rowOff>86585</xdr:rowOff>
    </xdr:to>
    <xdr:sp macro="" textlink="">
      <xdr:nvSpPr>
        <xdr:cNvPr id="719" name="楕円 718">
          <a:extLst>
            <a:ext uri="{FF2B5EF4-FFF2-40B4-BE49-F238E27FC236}">
              <a16:creationId xmlns:a16="http://schemas.microsoft.com/office/drawing/2014/main" id="{DDFF8CE3-2382-4D4F-8094-620192C492CC}"/>
            </a:ext>
          </a:extLst>
        </xdr:cNvPr>
        <xdr:cNvSpPr/>
      </xdr:nvSpPr>
      <xdr:spPr>
        <a:xfrm>
          <a:off x="14541500" y="154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103112</xdr:rowOff>
    </xdr:from>
    <xdr:ext cx="534377" cy="259045"/>
    <xdr:sp macro="" textlink="">
      <xdr:nvSpPr>
        <xdr:cNvPr id="720" name="テキスト ボックス 719">
          <a:extLst>
            <a:ext uri="{FF2B5EF4-FFF2-40B4-BE49-F238E27FC236}">
              <a16:creationId xmlns:a16="http://schemas.microsoft.com/office/drawing/2014/main" id="{D443B870-A298-47A0-8BF1-7E4D295D08E3}"/>
            </a:ext>
          </a:extLst>
        </xdr:cNvPr>
        <xdr:cNvSpPr txBox="1"/>
      </xdr:nvSpPr>
      <xdr:spPr>
        <a:xfrm>
          <a:off x="14325111" y="151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76687</xdr:rowOff>
    </xdr:from>
    <xdr:to>
      <xdr:col>72</xdr:col>
      <xdr:colOff>38100</xdr:colOff>
      <xdr:row>90</xdr:row>
      <xdr:rowOff>6837</xdr:rowOff>
    </xdr:to>
    <xdr:sp macro="" textlink="">
      <xdr:nvSpPr>
        <xdr:cNvPr id="721" name="楕円 720">
          <a:extLst>
            <a:ext uri="{FF2B5EF4-FFF2-40B4-BE49-F238E27FC236}">
              <a16:creationId xmlns:a16="http://schemas.microsoft.com/office/drawing/2014/main" id="{96D16858-671C-41ED-9903-003AC31BA532}"/>
            </a:ext>
          </a:extLst>
        </xdr:cNvPr>
        <xdr:cNvSpPr/>
      </xdr:nvSpPr>
      <xdr:spPr>
        <a:xfrm>
          <a:off x="13652500" y="153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23364</xdr:rowOff>
    </xdr:from>
    <xdr:ext cx="534377" cy="259045"/>
    <xdr:sp macro="" textlink="">
      <xdr:nvSpPr>
        <xdr:cNvPr id="722" name="テキスト ボックス 721">
          <a:extLst>
            <a:ext uri="{FF2B5EF4-FFF2-40B4-BE49-F238E27FC236}">
              <a16:creationId xmlns:a16="http://schemas.microsoft.com/office/drawing/2014/main" id="{CFD86305-5E74-4112-9DDE-46EB3F81A2B5}"/>
            </a:ext>
          </a:extLst>
        </xdr:cNvPr>
        <xdr:cNvSpPr txBox="1"/>
      </xdr:nvSpPr>
      <xdr:spPr>
        <a:xfrm>
          <a:off x="13436111" y="151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142556</xdr:rowOff>
    </xdr:from>
    <xdr:to>
      <xdr:col>67</xdr:col>
      <xdr:colOff>101600</xdr:colOff>
      <xdr:row>90</xdr:row>
      <xdr:rowOff>72706</xdr:rowOff>
    </xdr:to>
    <xdr:sp macro="" textlink="">
      <xdr:nvSpPr>
        <xdr:cNvPr id="723" name="楕円 722">
          <a:extLst>
            <a:ext uri="{FF2B5EF4-FFF2-40B4-BE49-F238E27FC236}">
              <a16:creationId xmlns:a16="http://schemas.microsoft.com/office/drawing/2014/main" id="{F72426B1-FC5C-481C-A255-E0CE73D46052}"/>
            </a:ext>
          </a:extLst>
        </xdr:cNvPr>
        <xdr:cNvSpPr/>
      </xdr:nvSpPr>
      <xdr:spPr>
        <a:xfrm>
          <a:off x="12763500" y="154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89233</xdr:rowOff>
    </xdr:from>
    <xdr:ext cx="534377" cy="259045"/>
    <xdr:sp macro="" textlink="">
      <xdr:nvSpPr>
        <xdr:cNvPr id="724" name="テキスト ボックス 723">
          <a:extLst>
            <a:ext uri="{FF2B5EF4-FFF2-40B4-BE49-F238E27FC236}">
              <a16:creationId xmlns:a16="http://schemas.microsoft.com/office/drawing/2014/main" id="{DB95CAE3-EB63-4945-9AD6-CDEF11DDE2A5}"/>
            </a:ext>
          </a:extLst>
        </xdr:cNvPr>
        <xdr:cNvSpPr txBox="1"/>
      </xdr:nvSpPr>
      <xdr:spPr>
        <a:xfrm>
          <a:off x="12547111" y="151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6A88090E-B0BC-417A-9CFE-041A2A19F92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47BC61C6-16D4-4F00-9276-C53A872566C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DD60085B-675C-486B-89F4-552A68B9A61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B5F1C2EE-AA35-4DA8-800F-E9F69A4D477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2B6D127F-BB7B-40B9-9CA7-83EC1226BEE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89D8E8F7-AD88-484F-864F-08E76883AAB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AF82A654-B140-4138-808B-40C161F8BDA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9C8F3AD3-CC95-422E-BA72-1C59EA14757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24FACA93-2A82-4E29-8591-58D89D6E1B5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A07DDE2-8DF8-4F32-8825-F08BA852A1D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F00A95E3-327C-42BF-9830-B8FCAA241B0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4FF54DEE-4FAD-4EC4-BE7C-4CCBC371949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9DFA88CD-E9DD-4247-83FD-54B2A0F01E0C}"/>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A3AB8E8F-A81F-42F9-88E5-D0B27689BC7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3637F70A-9607-40F8-9BC6-73FE9A06CB58}"/>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30A91942-A8A0-4F5E-926C-044BD90FD9AE}"/>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75AF7559-55AE-4A5B-8429-5F2573E154A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BCE469C5-ED3B-4430-B8B5-71A09DB33BFE}"/>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C4851F9F-E617-4071-807F-EA1B73C5726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BE195608-D7EA-4C17-9143-ED9E4B942BE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60C4FBD4-DE38-4A7C-A2D5-71884386927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8A3DD146-2FA1-41DF-97F7-DB38124D44C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30B9472A-3F00-44B8-9A66-2744CFB4A2E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B03C74FA-BC82-47F7-A72D-843BF22DA373}"/>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D7119108-7ADD-441E-8A70-36010E88FC1B}"/>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DE9E4359-7F82-449D-BF32-5E2B012A69E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2E24D5D6-0FDC-4EAD-B14B-D38701B083B9}"/>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4C81A126-22F6-4D3A-882B-35D55FAB9D5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2274</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F0566B4C-7466-450E-B425-DADF50DE9B01}"/>
            </a:ext>
          </a:extLst>
        </xdr:cNvPr>
        <xdr:cNvCxnSpPr/>
      </xdr:nvCxnSpPr>
      <xdr:spPr>
        <a:xfrm flipV="1">
          <a:off x="21323300" y="6688824"/>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4" name="諸支出金平均値テキスト">
          <a:extLst>
            <a:ext uri="{FF2B5EF4-FFF2-40B4-BE49-F238E27FC236}">
              <a16:creationId xmlns:a16="http://schemas.microsoft.com/office/drawing/2014/main" id="{4CB69F0D-3889-4061-BE42-C4EF3926CA78}"/>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A51E4313-7F53-4309-B3E5-2C8C51042846}"/>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41211</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C375BE5D-7E1A-459E-A354-199AC32AE64A}"/>
            </a:ext>
          </a:extLst>
        </xdr:cNvPr>
        <xdr:cNvCxnSpPr/>
      </xdr:nvCxnSpPr>
      <xdr:spPr>
        <a:xfrm>
          <a:off x="20434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E85DC06D-BF87-4EC5-9AA6-7B0D722DB52D}"/>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BF6DBFA2-1983-4BF4-B692-78BB0F77BC28}"/>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41211</xdr:rowOff>
    </xdr:from>
    <xdr:to>
      <xdr:col>107</xdr:col>
      <xdr:colOff>50800</xdr:colOff>
      <xdr:row>39</xdr:row>
      <xdr:rowOff>43535</xdr:rowOff>
    </xdr:to>
    <xdr:cxnSp macro="">
      <xdr:nvCxnSpPr>
        <xdr:cNvPr id="759" name="直線コネクタ 758">
          <a:extLst>
            <a:ext uri="{FF2B5EF4-FFF2-40B4-BE49-F238E27FC236}">
              <a16:creationId xmlns:a16="http://schemas.microsoft.com/office/drawing/2014/main" id="{AC5462A8-FB96-4462-93C4-27CB9CDFF3E6}"/>
            </a:ext>
          </a:extLst>
        </xdr:cNvPr>
        <xdr:cNvCxnSpPr/>
      </xdr:nvCxnSpPr>
      <xdr:spPr>
        <a:xfrm flipV="1">
          <a:off x="19545300" y="67277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FF5BB91C-9879-4957-8383-2BE7B9359875}"/>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27E1790-29C6-4386-B8DF-8EA1AE33B938}"/>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56794</xdr:rowOff>
    </xdr:from>
    <xdr:to>
      <xdr:col>102</xdr:col>
      <xdr:colOff>114300</xdr:colOff>
      <xdr:row>39</xdr:row>
      <xdr:rowOff>43535</xdr:rowOff>
    </xdr:to>
    <xdr:cxnSp macro="">
      <xdr:nvCxnSpPr>
        <xdr:cNvPr id="762" name="直線コネクタ 761">
          <a:extLst>
            <a:ext uri="{FF2B5EF4-FFF2-40B4-BE49-F238E27FC236}">
              <a16:creationId xmlns:a16="http://schemas.microsoft.com/office/drawing/2014/main" id="{00F362C8-9766-4F16-A126-9B523C4F23B9}"/>
            </a:ext>
          </a:extLst>
        </xdr:cNvPr>
        <xdr:cNvCxnSpPr/>
      </xdr:nvCxnSpPr>
      <xdr:spPr>
        <a:xfrm>
          <a:off x="18656300" y="6571894"/>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E50233E6-00B2-43B4-9833-9BB6988BF42C}"/>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23F21CF4-29B3-48B3-B402-7E8BC75BB73D}"/>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a:extLst>
            <a:ext uri="{FF2B5EF4-FFF2-40B4-BE49-F238E27FC236}">
              <a16:creationId xmlns:a16="http://schemas.microsoft.com/office/drawing/2014/main" id="{B5D3DAED-9541-4157-A77D-F16727482399}"/>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6" name="テキスト ボックス 765">
          <a:extLst>
            <a:ext uri="{FF2B5EF4-FFF2-40B4-BE49-F238E27FC236}">
              <a16:creationId xmlns:a16="http://schemas.microsoft.com/office/drawing/2014/main" id="{8D967DA4-219A-4C15-B88B-B58231CE8E5E}"/>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DB876BE6-3C8D-4AED-99A3-F46F4995970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74563C06-6F12-4DA0-ADCB-E62B39BDB02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2239A1CA-B614-4898-A6B6-BCC9D0DCFEF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9E6BA91C-7FDC-460A-8D43-29654C0FA29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F40983DE-32D4-4FF8-AE25-8D0F15C0EB4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122924</xdr:rowOff>
    </xdr:from>
    <xdr:to>
      <xdr:col>116</xdr:col>
      <xdr:colOff>114300</xdr:colOff>
      <xdr:row>39</xdr:row>
      <xdr:rowOff>53074</xdr:rowOff>
    </xdr:to>
    <xdr:sp macro="" textlink="">
      <xdr:nvSpPr>
        <xdr:cNvPr id="772" name="楕円 771">
          <a:extLst>
            <a:ext uri="{FF2B5EF4-FFF2-40B4-BE49-F238E27FC236}">
              <a16:creationId xmlns:a16="http://schemas.microsoft.com/office/drawing/2014/main" id="{6CE6C143-DE42-4931-9540-BBAB476B0BD3}"/>
            </a:ext>
          </a:extLst>
        </xdr:cNvPr>
        <xdr:cNvSpPr/>
      </xdr:nvSpPr>
      <xdr:spPr>
        <a:xfrm>
          <a:off x="221107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82300</xdr:rowOff>
    </xdr:from>
    <xdr:ext cx="469744" cy="259045"/>
    <xdr:sp macro="" textlink="">
      <xdr:nvSpPr>
        <xdr:cNvPr id="773" name="諸支出金該当値テキスト">
          <a:extLst>
            <a:ext uri="{FF2B5EF4-FFF2-40B4-BE49-F238E27FC236}">
              <a16:creationId xmlns:a16="http://schemas.microsoft.com/office/drawing/2014/main" id="{39911C85-2B47-4F85-AADF-603C4D9BCB9E}"/>
            </a:ext>
          </a:extLst>
        </xdr:cNvPr>
        <xdr:cNvSpPr txBox="1"/>
      </xdr:nvSpPr>
      <xdr:spPr>
        <a:xfrm>
          <a:off x="22212300" y="64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244863A9-2976-4A15-9630-B00D7AF112D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8247773-CB01-4190-94A9-D7BB66B0DE7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161861</xdr:rowOff>
    </xdr:from>
    <xdr:to>
      <xdr:col>107</xdr:col>
      <xdr:colOff>101600</xdr:colOff>
      <xdr:row>39</xdr:row>
      <xdr:rowOff>92011</xdr:rowOff>
    </xdr:to>
    <xdr:sp macro="" textlink="">
      <xdr:nvSpPr>
        <xdr:cNvPr id="776" name="楕円 775">
          <a:extLst>
            <a:ext uri="{FF2B5EF4-FFF2-40B4-BE49-F238E27FC236}">
              <a16:creationId xmlns:a16="http://schemas.microsoft.com/office/drawing/2014/main" id="{78EF9C72-4E91-44AF-888A-8CB561380BB1}"/>
            </a:ext>
          </a:extLst>
        </xdr:cNvPr>
        <xdr:cNvSpPr/>
      </xdr:nvSpPr>
      <xdr:spPr>
        <a:xfrm>
          <a:off x="2038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83138</xdr:rowOff>
    </xdr:from>
    <xdr:ext cx="313932" cy="259045"/>
    <xdr:sp macro="" textlink="">
      <xdr:nvSpPr>
        <xdr:cNvPr id="777" name="テキスト ボックス 776">
          <a:extLst>
            <a:ext uri="{FF2B5EF4-FFF2-40B4-BE49-F238E27FC236}">
              <a16:creationId xmlns:a16="http://schemas.microsoft.com/office/drawing/2014/main" id="{E943D7E3-9E26-45BD-AA71-FCF79CF579F6}"/>
            </a:ext>
          </a:extLst>
        </xdr:cNvPr>
        <xdr:cNvSpPr txBox="1"/>
      </xdr:nvSpPr>
      <xdr:spPr>
        <a:xfrm>
          <a:off x="20277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164185</xdr:rowOff>
    </xdr:from>
    <xdr:to>
      <xdr:col>102</xdr:col>
      <xdr:colOff>165100</xdr:colOff>
      <xdr:row>39</xdr:row>
      <xdr:rowOff>94335</xdr:rowOff>
    </xdr:to>
    <xdr:sp macro="" textlink="">
      <xdr:nvSpPr>
        <xdr:cNvPr id="778" name="楕円 777">
          <a:extLst>
            <a:ext uri="{FF2B5EF4-FFF2-40B4-BE49-F238E27FC236}">
              <a16:creationId xmlns:a16="http://schemas.microsoft.com/office/drawing/2014/main" id="{E90662B9-45B1-46A9-B1CF-247219696E64}"/>
            </a:ext>
          </a:extLst>
        </xdr:cNvPr>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85462</xdr:rowOff>
    </xdr:from>
    <xdr:ext cx="313932" cy="259045"/>
    <xdr:sp macro="" textlink="">
      <xdr:nvSpPr>
        <xdr:cNvPr id="779" name="テキスト ボックス 778">
          <a:extLst>
            <a:ext uri="{FF2B5EF4-FFF2-40B4-BE49-F238E27FC236}">
              <a16:creationId xmlns:a16="http://schemas.microsoft.com/office/drawing/2014/main" id="{7DFFFF43-7B44-404F-8D0B-68E2E39F457D}"/>
            </a:ext>
          </a:extLst>
        </xdr:cNvPr>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5994</xdr:rowOff>
    </xdr:from>
    <xdr:to>
      <xdr:col>98</xdr:col>
      <xdr:colOff>38100</xdr:colOff>
      <xdr:row>38</xdr:row>
      <xdr:rowOff>107594</xdr:rowOff>
    </xdr:to>
    <xdr:sp macro="" textlink="">
      <xdr:nvSpPr>
        <xdr:cNvPr id="780" name="楕円 779">
          <a:extLst>
            <a:ext uri="{FF2B5EF4-FFF2-40B4-BE49-F238E27FC236}">
              <a16:creationId xmlns:a16="http://schemas.microsoft.com/office/drawing/2014/main" id="{A7754A9A-571C-4CA5-8770-CB3BA50C2379}"/>
            </a:ext>
          </a:extLst>
        </xdr:cNvPr>
        <xdr:cNvSpPr/>
      </xdr:nvSpPr>
      <xdr:spPr>
        <a:xfrm>
          <a:off x="18605500" y="65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124121</xdr:rowOff>
    </xdr:from>
    <xdr:ext cx="469744" cy="259045"/>
    <xdr:sp macro="" textlink="">
      <xdr:nvSpPr>
        <xdr:cNvPr id="781" name="テキスト ボックス 780">
          <a:extLst>
            <a:ext uri="{FF2B5EF4-FFF2-40B4-BE49-F238E27FC236}">
              <a16:creationId xmlns:a16="http://schemas.microsoft.com/office/drawing/2014/main" id="{7D431897-D5C4-4164-B9E1-A04589DB09E8}"/>
            </a:ext>
          </a:extLst>
        </xdr:cNvPr>
        <xdr:cNvSpPr txBox="1"/>
      </xdr:nvSpPr>
      <xdr:spPr>
        <a:xfrm>
          <a:off x="18421428" y="62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F2997097-AA1F-4E9A-8E80-43D4095A283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67914821-A7A9-4BEF-8D1C-5EBD761B674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D6118BB2-B422-4A33-843B-DA6340799E4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FA8F1EA8-30BD-47B4-8719-0DBAABCA23C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6AA83222-149E-4945-9B24-56C2D11E6FB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BAAF0C28-EF8D-4D82-967B-CF1651C1F06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6007192E-D1E4-4924-9DAF-36AEA48CC51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388D4E08-4922-439D-91B0-13B42ADD4DE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ED134DBD-D4BB-4A45-9A97-5F5ABF74330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3EE43F21-C175-4C23-9F68-576F269F6F5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2775B0BF-55BF-460B-A671-8EF42B5930D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60818643-E92D-4F02-A010-86DE89C6417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4F34EFC4-E2D2-4446-B8C2-00353C16F50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5C95D3C7-F966-4864-8493-374CBE68C4A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74005BD8-EE5E-4F99-B3B6-F479034BF42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B57D12DE-185D-4F5C-9103-A95325E12D0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40193BF2-BCC8-4110-955B-922229B72CD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2706C7C3-0458-45C2-B916-957FBA39C97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FD4ADE5B-82E3-43B6-AF91-723A618CE9B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733A91-1825-4CEF-9AB0-56E4F72ED2D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784A9457-7A1D-4233-B7F2-8229E21D943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B81619F1-77B0-4EAB-86DE-650B1424C3E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328CE980-DA2C-4536-A032-11A2F9807C6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A4E747C0-42CA-462C-A5A1-699A7A7FC7F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1AEB5515-6613-471C-B258-8EEE1314DF86}"/>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937AE50D-AC4A-4243-B33B-734E9EBC0F5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A24BF861-BA8A-4F4C-8660-E4C497727B6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6FC3DB8C-381C-40FB-B0B3-E9BABC30C75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F6B4778-D8DE-4D9F-AF3D-9366BF33658B}"/>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284C6E12-0818-4C99-9BC2-028F845863BC}"/>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D97623CB-52E3-4818-8145-B2B40A3CA3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D9002779-387C-4F0D-9BA6-3462D9841E0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541AA567-F388-4927-B9A5-101A6C9E619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3F63F627-F012-4EE9-B873-DB1E1C6E9E2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0069AFD-5119-430C-A34E-4AEDF5EC6DE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D837FD3-EE54-471E-9F2A-B2F9A6CA2F9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CBF1061-E759-4B1E-A287-6DE234BC302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C6458A61-8975-480F-82D5-30CD8775573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834361A-86B1-46E3-8907-A6125EF157A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53094768-547C-4FEF-B6C1-7F00E7B750F4}"/>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8DF5CA93-B122-422E-8D2B-C60AA82896D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5158A227-B558-4ECA-870B-5DC57DB3E5F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5F18EF49-96D3-48DC-A371-29BAD663A2A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79B9CD8D-9191-4701-9AC5-FA3BD2DAFE3D}"/>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439BAD57-CA94-4C2F-AE25-B25C1B9D654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F94BFE1E-2E02-455D-9ED3-FEA2A3EEED3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BC9BCB3F-A99D-4924-BCC9-9E55A9A85CC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2B7CFF66-6169-4063-A5D8-D8A2E37E607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2F1879B1-741D-4AE6-B85E-41CD9807644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C9A66BF9-EEDB-466D-B087-E940AED15EE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8B78EA9A-9C22-4CD4-A329-9395A3226E4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32244B42-853D-460D-814E-12D6F2E750A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については，概ね類似団体平均と同水準となっている。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労働費は，施設の管理運営費等が前年度に比べて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類似団体内の最大値となった。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により増加したものの，類似団体と比較して依然として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企業立地条例助成や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，新型コロナウイルス感染症拡大に伴う外出自粛に対する消費喚起事業の実施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などにより前年度に比べて増加しており，類似団体内平均値から乖離が大きくなった。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消防費は，消防車両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番目の規模となっている。災害復旧費は，平成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月豪雨災害の農林土木施設の復旧工事に引き続き取り組んでいるため，類似団体平均を大きく上回っている。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公債費は，過去の投資的事業の財源として発行した地方債など，元利償還金の割合が大きいため，類似団体を大きく上回っている。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C3FAF49-125D-4C5B-AE21-3D6ED1F84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C740D9A-3F14-4058-BDFD-3092DD84B8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AFB04B8-0947-42BA-B4CF-DEFD30F5D41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C9440D2-10EF-47D7-A646-81BFE312115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BBF4A85-DF18-49B7-A926-4E29ADE1508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F090EE2-E9DB-4A6F-AEA3-86D36562AA8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05A07AE-8F74-4FD2-BDE1-D4C249F94AD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7217D1A-C476-44C2-A9A9-1D3996EC24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E0CD0FE-2286-4E9C-B01C-9E299484BE9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80101B3-2339-4709-AF30-B7C918F90B6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C243876-AF72-417C-B545-FBB0B2D03C6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363CD59-AD82-41DA-819D-2AA0E20110F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1F9238E-9B54-4934-A438-4B487AA0CBF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財政調整基金残高については，前年度決算に基づく積立等（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億円）を行い，同基金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取り崩さなかったため，前年度と比較して，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臨時財政対策債や地方特例交付金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ほぼ前年度と同規模となったこと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7F1AB0A-5AAD-45C6-8A9F-DD0E1FFE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86EB2E2-49E6-45AA-B8CD-12BBE6AC670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89F0869-938F-4ACB-B164-A0ABF63A5D8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FFA5998-C9FF-4C82-BAF6-D1E7467A492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DAF0E43-E799-437A-8FB9-C32D2EF0629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E2FD015-79D7-4FFF-9D0F-7154171E40D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8BA4604-980A-41A7-9092-D14A562C3A8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57F4DD3-CB36-4979-930A-731A5DA3F12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89962F5-4A2A-4F43-A461-80789FA57FD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億円の黒字，公営企業を除く特別会計の実質収支額についても，国民健康保険事業（事業勘定）外３事業で黒字となったことにより，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また，公営企業会計等の資金剰余額については，水道事業会計外３事業の全てで黒字となったことにより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億円の資金剰余となった。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B794572-1FCB-4D01-8800-205B059A548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804949F-3D8F-4A46-95E2-CAB3E0D9525F}"/>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B884B5D-BAFB-400A-9A49-A455E80F868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AE92731-C932-42D5-BE72-DB1EDD0682D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C2DC06F-F545-43E2-AE17-77F10B5CC58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FAAB9E1-EA0D-4F8B-94F0-DE8A2922AF1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DC4E5E4-467D-4AF0-9F7E-84E3B815114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96C49EA-83A9-4C24-83A1-6AAD48E8243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9BE94F6-FAEF-44E8-874C-4D298965E89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C0C462B-BFF3-4FC4-A850-571E0A35943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CC49762E-479B-4937-A059-DA143CD0EC2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5955E5D-D932-4235-AA87-7212F939720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4B9696B-1EC8-48F5-BEDF-F0EA27F1EAF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A1A20CA-8AC8-477E-A4C0-C5E1AFA2A50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580F793-880B-4927-BA82-825F2477D1E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675B754-A68B-49E7-BCA3-B1462D9EA5B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C841250-CD0C-43C8-ADCA-EEC5F5C370D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CA9E0D9-FFD7-49D7-A5A7-B936FE4A82D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5B9D063-3E34-44D5-AF84-33A525B64A4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B803274-5F07-443F-93B3-7AC43BE6A3F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ED803EE-CB96-40FF-BE77-845D4CB167D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EE24032-1648-4EE3-A43B-A909D91FD53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ED27C8E-AF1C-4C71-AA5B-EE768F279241}"/>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EE63410-52C8-424F-BFD8-7AFE6BD1C99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032F0FF-8A45-4112-AF05-C5FA8F27DEE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EE1C367-4BB4-42B2-8D81-985DBDA70EF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1D52B05-6621-4F05-807A-8810EE82489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FF7EF2F-45A5-455C-B793-4C3B26263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8C0330E-D230-4F08-B4EB-C82CDF25F32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DB0CE88-E333-4CD7-ABD5-8B8218B3BC2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については，元利償還金，公営企業債の元利償還金に対する繰入金とともに，既往償還分の減少や，新規地方債の発行抑制，低金利による資金調達等の影響により減少傾向であり，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また，分子の控除財源である算入公債費等については，基準財政需要額に算入された公債費が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4DDF2731-9CD7-458B-AD90-D704CCB44A2E}"/>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D96D77C-7C6F-4C4C-AC84-7CF98252F81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1EE306F7-1F0A-4D86-A8B1-EC5A6E433E4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57AAF4B3-0083-4DE4-BD93-68F2A36511C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Ｐゴシック" panose="020B0600070205080204" pitchFamily="50" charset="-128"/>
              <a:ea typeface="ＭＳ Ｐゴシック" panose="020B0600070205080204" pitchFamily="50" charset="-128"/>
            </a:rPr>
            <a:t>満期一括償還地方債の償還財源として積立は行っていない。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BA8DC60-4CF4-49F1-A5BD-D7EB21437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DB613E0-46F5-4001-B338-3FBE72C6A6B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D292E5C-CF29-473D-8A6C-EB16D82DA58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299E9BB-3626-4845-955E-2179A5CB6FD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87668C1-3B45-4F07-95FA-3042A63B4AA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6AC8982-9511-46A9-8FE2-47BD14614BD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E7F42D3-2319-461A-B928-4D5D0E0EC6B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1931099-7F3D-4F3A-B6C2-31FEFB3F040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CE9804D-DDD1-4ADE-B4FF-BC21B2DEDCD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EAD8781-7F20-48C4-93A7-6F6E7AA2C15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35B08A2-4ECE-4F4F-88CA-9ECFE43A477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198042-2068-4002-AF53-2720003450C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B593925-C9B4-4555-AA30-72C32517A3E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DDBC16C-5AEB-4F42-B1C8-A56B15191DD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228038C-B5BD-45EB-AC47-4AA5CF945D3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76D42D2-A161-4539-8C5D-5374E7871BA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8B2BF46-6E03-4EA3-BD3D-F26F6B95939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63C367E-8608-4F7F-8A76-8F6BA91166D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324C574-4D36-402D-84F4-37D96D020BA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6E72560-2E89-4513-9A7C-4C59B4C0323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FDBEB1F-0B03-490B-9D9A-321E6EE4E13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2D7DBEB-BBEF-4F46-9151-88D031D5C0E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将来負担額については，前年度と比較して一般会計等に係る地方債の現在高が，既往償還分の減少に伴い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億円減少したほか，斎場整備事業の債務負担行為に基づく支出予定額が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億円，下水道事業等の公営企業債等繰入見込額が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億円，職員数の適正化の取組による職員数の減少に伴い退職手当負担見込額が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億円減少したことなどにより，合計で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75.2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また，控除財源である充当可能財源等については，充当可能基金が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億円の増加したものの，都市計画税等の充当可能特定歳入が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億円，基準財政需要額算入見込額では，地方債の現在高の減少等に伴い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億円それぞれ減少したため，合計で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これにより，分子合計は，前年度と比較して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042EEA6-9CAC-44AE-AD31-830FDB2C3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9BEB6B7-4A98-40EF-9540-6D3354AC2B3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4F8D632-5A66-4BCF-BF1D-6713BA141CE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810E927-C98E-4A3E-B391-8A47C77C5A9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D03C508-0119-4B6E-980A-40B04211641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CCE007B-3B81-407E-BA04-0041686D869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141ECB0-939F-428B-8BA8-323C3874B6F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E86E432-7B12-4393-86E9-E6DF34AFFD9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926A25E-BB5E-4DCC-B07D-F9A377F27F1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39BB7F9-D118-411A-AFF9-FAADB4BED04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D29C206-6D07-4E57-BEDB-D0F5C7CAF04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aseline="0">
              <a:solidFill>
                <a:schemeClr val="dk1"/>
              </a:solidFill>
              <a:effectLst/>
              <a:latin typeface="+mn-lt"/>
              <a:ea typeface="ＭＳ Ｐゴシック" panose="020B0600070205080204" pitchFamily="50" charset="-128"/>
              <a:cs typeface="+mn-cs"/>
            </a:rPr>
            <a:t>財政調整基金については，決算剰余金の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一部等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aseline="0">
              <a:solidFill>
                <a:schemeClr val="dk1"/>
              </a:solidFill>
              <a:effectLst/>
              <a:latin typeface="+mn-lt"/>
              <a:ea typeface="ＭＳ Ｐゴシック" panose="020B0600070205080204" pitchFamily="50" charset="-128"/>
              <a:cs typeface="+mn-cs"/>
            </a:rPr>
            <a:t>を財政調整基金に積み立てたものの，博物館推進基金について，海事歴史科学館の活動費や資料収集等の費用として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aseline="0">
              <a:solidFill>
                <a:schemeClr val="dk1"/>
              </a:solidFill>
              <a:effectLst/>
              <a:latin typeface="+mn-lt"/>
              <a:ea typeface="ＭＳ Ｐゴシック" panose="020B0600070205080204" pitchFamily="50" charset="-128"/>
              <a:cs typeface="+mn-cs"/>
            </a:rPr>
            <a:t>億円を取り崩したため，基金全体として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baseline="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減収や一定規模の災害など不測の事態への対応に加え，公共施設の長寿命化対策など，今後の財政需要の増加に対応できるよう基金残高を増やしていくほか，地域振興基金の活用方法についても検討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F03E886-6AB8-4E87-B019-B1E4E835820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8812C45-71D9-4023-83A9-48E5AC566F1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229B153-3468-4767-9F9F-70013789C2C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地域振興基金：市民の連帯の強化と地域振興のための事業費用に充てるため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公園墓地管理運営基金：呉市公園墓地の管理運営に要する費用に充てるため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博物館推進基金：海事歴史科学館の活動費や資料収集等の費用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森林環境譲与税基金：事業の執行により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百万円を取り崩したが，令和３年度決算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年度交付分合わせて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地域振興基金は，原資である合併特例債の償還が令和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年度で終了したため，今後の活用について検討していく。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その他の基金は，各基金の目的に応じた事業で多額の負担が見込まれる不測の事態に備えるため，一定額の確保に努める。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8FF72F0-3149-4BA6-BBD9-7AF9676DF36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03235CF-B606-464A-9D7D-4487DF02162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A25A4B1-DF50-48B3-85C8-8256813308C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決算剰余金の一部を地方財政法第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条に規定する額等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ミツトヨスポーツパーク郷原（呉市総合スポーツセンター）の売却後におけるスポーツ施設の再配置や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，市税の減収など不測の事態に対応できるよう，引き続き財政運営の効率化を図り，基金残高の確保に努めていく。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94C5463-FB4C-45A2-8372-9338EF2803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E82532C-0088-4A21-8F13-121BC2C6E3F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26B65C0-B3A4-4C4A-9A30-EFDC684D660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基金の預金利子を積み立てたものの，基金残高は，前年度と同額の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行財政改革を着実に進め財政運営の効率化を図ることにより，決算剰余金等による基金残高の確保に努めていく。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84D0B8D-E5B8-41C2-A718-87D63B913BB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71BB89-67E2-4DE9-B208-A630E97E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E51F9C-F562-43BC-8032-9F93D09A8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3E9A65F-2914-4192-83CB-CBC1007240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74709C-CDD6-4977-BC7B-3C12FED912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3E79CD-F9C8-4BED-9950-5BF25BB7E4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9D081B-5A84-4B99-9B52-DCD4A7D82D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5E6ED16-C2D3-4FDE-87FF-CAFB9F2C0F9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52CB033-7C0D-4854-A646-81BF1D295A1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0D8834-4746-46E7-B2E2-155B19EABC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7FB5AB-C9FC-4760-AC7F-CBE512AD84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5F4755B-C0CD-4D7F-A038-20F0890369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10E901-5AAC-4F7F-BE3E-2B762801D2B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B64A35-D83C-408B-AD8B-EE567F7DCE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301573-B61A-4194-8791-581605D0B2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0D6C74-2E0C-43AF-9106-390A306A893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2AB3AF6-930B-47B4-B788-362E1DF9F2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2FA14E-11A5-4A1B-89D5-138BF0ACD8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B4B9EA-0A46-47F6-BDC9-44C979C6CFA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36241A9-3D0A-470B-AB4E-090ABBAD43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78C56BC-7810-4E9A-B479-AF410BD8D7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EA06DA8-BB85-4FF8-BC2F-1702CAA16D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768F25-6FAB-48C5-BCCE-A5A397E492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5CB575-4AB4-448A-9963-C0810DA1D6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31148E-6056-43EF-993F-2DE90F899E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190D0A5-1CFF-4290-A382-A93ADA3AE0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33B3514-2FCA-41E4-9068-31D906CC773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ECB4D1-055B-4B08-A517-F44FF718FA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FDB8F9-9CE7-42E6-A3A6-8D6691DDEE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C50708F-F5F4-4ADF-8469-40E4B188CA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7D1F5C7-6750-4374-A1A2-BE4C49D1A3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4D1A138-9F02-4BEE-BA2A-A99E78882B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8017551-B702-4E52-A266-6731CEE1708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A578C23-A920-4442-8235-01E67F53030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6ABC0E-D43B-48E3-BCC3-AB239DD7AD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335C083-1B89-47E0-993B-7BED2A801E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DC60296-7F66-4ED5-B12A-C8DF931184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771BC6B-0124-48D0-835B-4D424D363C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C5264E-C559-4B61-9843-9FCF25E24D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1A7308-1799-4779-8498-A6E3064B87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CA6F2F6-B609-4282-BD2B-A15C8130DE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A50AF4C-E257-4530-9B56-6E07A03873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329432C-AC9B-482C-9CC4-43CAE0CE28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B3B7FA3-FC06-47E1-92C5-5BC9805372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956FFC-C51B-4C73-A582-DED315CBE2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1FA6FC-9CC9-4B58-B3E2-DA01AE41D2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7A23D97-1A51-4F31-A3E7-EEE2F008B4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E7B854-BC28-4509-91B0-504F392878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年度及び令和元年度は類似団体内平均値を下回っていたが，令和２年度からは類似団体内平均値を上回っており，類似団体と比べ施設等の老朽化への対応が進んでいないと考えられる。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呉市公共施設等総合管理計画や個別施設計画などに基づき，公共施等設適正管理推進事業債等の有利な財源を活用しながら積極的に老朽化への対応に努める必要がある。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DAFE2F-E945-4AEC-85B1-8023C8F7D84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A449E62-0AD9-480C-9F84-71B79F26FE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B10C9C3-350B-4329-87F4-E1071566D57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82890A0-72F8-4DCB-85DD-C09A38223C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B56E0A8-93C7-4F64-AF69-F7CFA2ECBD4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47AE42A-85F7-4624-89EB-96CE4ABE1D5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44E147F-6885-49DD-88EA-B3245589075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69E3069-7CD0-48F4-9CD9-4DB54A37799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3748AEC-B751-42FF-AC96-4E40A9ED8A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E7ED6C1-65D8-4845-BA02-9ACCA89AA24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43CC1CF-1D94-4431-9796-397AF625EC7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7A7A91B-61F5-414F-A429-E0B585891AC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B68AFD-748A-4F92-A448-2B8A73DCAE7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118C82B-1AB0-4921-AC8A-EF6E2A08745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689AD6B-2446-40B9-B78A-2B94905FA5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8900ABE-AA76-4974-9FFD-CF050F099D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150A61A1-C2F6-48F5-A3FD-748FEAA48B19}"/>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9C479283-7C38-4853-88DA-9FE17124B7B1}"/>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284CAACA-29E0-4076-93B8-D1FCA450628D}"/>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7DAB055C-DD15-4623-9FD2-1DDDA985451A}"/>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734C72F4-098E-4B00-9834-A2981855622B}"/>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A8A805A5-79D4-4633-8041-C819A3E6B121}"/>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6D5E89BF-99CD-4399-93A4-900EB4A7C1AC}"/>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310A15D1-C58D-4686-A4A9-1B8A3ACB2779}"/>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7F24302F-1190-46E0-81EA-92A1C91EF1A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D194F7CC-F56B-4906-A6B9-D9CC916F0E2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3BA9CEDE-595B-44BA-BA25-48549B869872}"/>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8DB4AB0-5EE5-4332-B765-A6F0E53C41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FC9FEFE-CD44-41D6-B2B9-5DCF675A95F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A1228C-BD26-483B-A22F-0C926976F3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F0F352-E382-4E1D-9AAD-8ED40F8CD4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5D40F4-4936-4CEB-AC05-EBDE3CEF96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3349E673-A16D-4633-8ADE-6BFF5523470D}"/>
            </a:ext>
          </a:extLst>
        </xdr:cNvPr>
        <xdr:cNvSpPr/>
      </xdr:nvSpPr>
      <xdr:spPr>
        <a:xfrm>
          <a:off x="4711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53FC355D-7A83-4A50-916A-CDABF1DEBF12}"/>
            </a:ext>
          </a:extLst>
        </xdr:cNvPr>
        <xdr:cNvSpPr txBox="1"/>
      </xdr:nvSpPr>
      <xdr:spPr>
        <a:xfrm>
          <a:off x="4813300"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a:extLst>
            <a:ext uri="{FF2B5EF4-FFF2-40B4-BE49-F238E27FC236}">
              <a16:creationId xmlns:a16="http://schemas.microsoft.com/office/drawing/2014/main" id="{BB24DCB3-03B8-48E9-8623-29B2F32DA2FF}"/>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B9866558-905C-4878-9C48-62025B4F4816}"/>
            </a:ext>
          </a:extLst>
        </xdr:cNvPr>
        <xdr:cNvCxnSpPr/>
      </xdr:nvCxnSpPr>
      <xdr:spPr>
        <a:xfrm>
          <a:off x="4051300" y="620881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a:extLst>
            <a:ext uri="{FF2B5EF4-FFF2-40B4-BE49-F238E27FC236}">
              <a16:creationId xmlns:a16="http://schemas.microsoft.com/office/drawing/2014/main" id="{A34E94DB-2CB5-4688-BD7D-773D7833BEFC}"/>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122343</xdr:rowOff>
    </xdr:to>
    <xdr:cxnSp macro="">
      <xdr:nvCxnSpPr>
        <xdr:cNvPr id="86" name="直線コネクタ 85">
          <a:extLst>
            <a:ext uri="{FF2B5EF4-FFF2-40B4-BE49-F238E27FC236}">
              <a16:creationId xmlns:a16="http://schemas.microsoft.com/office/drawing/2014/main" id="{E3FF3875-0EF8-4975-9112-D977524A90E4}"/>
            </a:ext>
          </a:extLst>
        </xdr:cNvPr>
        <xdr:cNvCxnSpPr/>
      </xdr:nvCxnSpPr>
      <xdr:spPr>
        <a:xfrm>
          <a:off x="3289300" y="61440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a:extLst>
            <a:ext uri="{FF2B5EF4-FFF2-40B4-BE49-F238E27FC236}">
              <a16:creationId xmlns:a16="http://schemas.microsoft.com/office/drawing/2014/main" id="{04EC99E6-4B71-484F-8ABA-9611EF2C6378}"/>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57573</xdr:rowOff>
    </xdr:to>
    <xdr:cxnSp macro="">
      <xdr:nvCxnSpPr>
        <xdr:cNvPr id="88" name="直線コネクタ 87">
          <a:extLst>
            <a:ext uri="{FF2B5EF4-FFF2-40B4-BE49-F238E27FC236}">
              <a16:creationId xmlns:a16="http://schemas.microsoft.com/office/drawing/2014/main" id="{FE353B04-1F42-4A71-9C11-3513270D9D38}"/>
            </a:ext>
          </a:extLst>
        </xdr:cNvPr>
        <xdr:cNvCxnSpPr/>
      </xdr:nvCxnSpPr>
      <xdr:spPr>
        <a:xfrm>
          <a:off x="2527300" y="609007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a:extLst>
            <a:ext uri="{FF2B5EF4-FFF2-40B4-BE49-F238E27FC236}">
              <a16:creationId xmlns:a16="http://schemas.microsoft.com/office/drawing/2014/main" id="{DD01ADD2-B175-4D55-A9CC-8E09FBEB7805}"/>
            </a:ext>
          </a:extLst>
        </xdr:cNvPr>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31</xdr:row>
      <xdr:rowOff>3598</xdr:rowOff>
    </xdr:to>
    <xdr:cxnSp macro="">
      <xdr:nvCxnSpPr>
        <xdr:cNvPr id="90" name="直線コネクタ 89">
          <a:extLst>
            <a:ext uri="{FF2B5EF4-FFF2-40B4-BE49-F238E27FC236}">
              <a16:creationId xmlns:a16="http://schemas.microsoft.com/office/drawing/2014/main" id="{9233350E-C6BD-49FE-BC0B-5FFFB378B40E}"/>
            </a:ext>
          </a:extLst>
        </xdr:cNvPr>
        <xdr:cNvCxnSpPr/>
      </xdr:nvCxnSpPr>
      <xdr:spPr>
        <a:xfrm>
          <a:off x="1765300" y="60360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A14C8B98-F340-4AAD-9EAE-C5612D77C849}"/>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29999209-36E2-4E57-9B35-BFDE4E9F85BC}"/>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CDB1366B-745D-4E94-87CB-B6A37D9E68EC}"/>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52259736-1326-4095-9824-F7AC133F496D}"/>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a:extLst>
            <a:ext uri="{FF2B5EF4-FFF2-40B4-BE49-F238E27FC236}">
              <a16:creationId xmlns:a16="http://schemas.microsoft.com/office/drawing/2014/main" id="{26B363BE-55D0-415B-83DA-8100CFE037C0}"/>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a:extLst>
            <a:ext uri="{FF2B5EF4-FFF2-40B4-BE49-F238E27FC236}">
              <a16:creationId xmlns:a16="http://schemas.microsoft.com/office/drawing/2014/main" id="{F9497FBD-7000-4D89-BC29-047B803DE220}"/>
            </a:ext>
          </a:extLst>
        </xdr:cNvPr>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7" name="n_3mainValue有形固定資産減価償却率">
          <a:extLst>
            <a:ext uri="{FF2B5EF4-FFF2-40B4-BE49-F238E27FC236}">
              <a16:creationId xmlns:a16="http://schemas.microsoft.com/office/drawing/2014/main" id="{9CF0B142-EDDF-4889-A102-6624E78AA6B9}"/>
            </a:ext>
          </a:extLst>
        </xdr:cNvPr>
        <xdr:cNvSpPr txBox="1"/>
      </xdr:nvSpPr>
      <xdr:spPr>
        <a:xfrm>
          <a:off x="2324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98" name="n_4mainValue有形固定資産減価償却率">
          <a:extLst>
            <a:ext uri="{FF2B5EF4-FFF2-40B4-BE49-F238E27FC236}">
              <a16:creationId xmlns:a16="http://schemas.microsoft.com/office/drawing/2014/main" id="{C1BA47EC-432E-40C0-9AE5-805F1B181ED4}"/>
            </a:ext>
          </a:extLst>
        </xdr:cNvPr>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B123C0D-E4E7-4547-81DB-3014F8D93A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7B03AE3-0722-43D7-B672-4BD56F6A19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07A4413-589E-48C7-BD73-41156E00254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D708D63-5CD6-4DB3-8140-6A7484BE05C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3ADD691-F81C-4066-BBFD-35763D90749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84D2E4F-2028-4FF3-B55A-F67A1B55E9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998A363-36D7-4EC8-8618-74F19C792B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34E3C1A-9F9F-4829-BB89-8C8312FE44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D0D8518-4337-40D1-B4EF-847638EB18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651FC1C-59CC-4C6A-A0AE-900993A394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FE1CE85-1F4E-47F7-B7BA-84798A0AF3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A854204-307E-47B9-8151-24FB6AC9A9B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07E3659-C59C-420B-B5F3-C8DBBFDF66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分子となる将来負担額中の債務負担行為に基づく支出予定額の減や，公営企業に対する一般会計からの繰出金見込額の減が重なったものの，分母となる経常一般財源中の地方譲与税や地方特例交付金等の減や，臨時財政対策債発行額の減が大きかったため，令和３年度と比較して若干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また，債務償還比率は類似団体内平均値を上回っているが，将来負担額の減少基調に伴い，減少していくものと見込んでいる。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5BBED2-4B03-4844-9FF3-F09EE6A386D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2184FF3-18A5-4C55-9192-129986543C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0DD11E0-A1BE-4AE6-8DB0-8B6447AE89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C04D7E7-C487-4D55-A2DD-07EE86459D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D9C8D5F-08E0-43BA-AC8B-7A905AC7FF3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3958065-FF8F-418A-9E71-35A0EEB992B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F541BDC-A554-4B4F-966D-EB1CB4E5150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2F481E0-87C8-478D-A3AF-932F5154562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CED46D2-1F22-4B2D-AC1D-0E5B4D420F0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330370C-2350-4D19-AB0A-6EFAD96669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20C8822-7B92-4C2E-9628-742C98C8964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45C6769-8A78-40BD-81DD-DF340CA61AE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989F2A2-04D3-44AE-9213-D32A4653070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75082AC-E4D5-4B4B-B292-D32EA76DFF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3469412-0FAF-498A-A565-4A4CD45AEC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3F8A7205-974A-44CD-8430-6931E76F7899}"/>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48E8A524-4D4F-436D-8812-234DD4BA06B2}"/>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F620769B-3DB1-46FD-AF8C-7FCFB81CC234}"/>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E4CE673-0C82-4EC1-9D80-E58D1BC304B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056A81B-DEDB-4638-81FC-8C85947F89A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A05D414F-978E-4E6E-94BE-507423C50072}"/>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7F7EABEA-03AE-4F63-B8EC-A3FE79AC6F01}"/>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8E612F84-5701-4063-AD30-CE22BF9D1304}"/>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17973A99-B1FD-445B-8F37-630455224A06}"/>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B9F7ED96-8CD5-4CF8-8103-5417711130CB}"/>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FD4C417F-3E79-482B-AD8C-CADE065ED279}"/>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21129BC-C866-45AA-B650-AB32A98FBA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FDB88B2-1619-4E85-864D-311F4CDBDB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45A0224-AC27-46EA-AD90-82C1F1EF7E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C3B2032-ECC8-4F5D-BE61-2E9FC42CBA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1C8ED1D-B7FB-40C7-92D5-293DAB4E82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41557</xdr:rowOff>
    </xdr:from>
    <xdr:to>
      <xdr:col>76</xdr:col>
      <xdr:colOff>73025</xdr:colOff>
      <xdr:row>31</xdr:row>
      <xdr:rowOff>143157</xdr:rowOff>
    </xdr:to>
    <xdr:sp macro="" textlink="">
      <xdr:nvSpPr>
        <xdr:cNvPr id="143" name="楕円 142">
          <a:extLst>
            <a:ext uri="{FF2B5EF4-FFF2-40B4-BE49-F238E27FC236}">
              <a16:creationId xmlns:a16="http://schemas.microsoft.com/office/drawing/2014/main" id="{14028007-34D2-4226-A204-2BFEE08F8108}"/>
            </a:ext>
          </a:extLst>
        </xdr:cNvPr>
        <xdr:cNvSpPr/>
      </xdr:nvSpPr>
      <xdr:spPr>
        <a:xfrm>
          <a:off x="14744700" y="6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19984</xdr:rowOff>
    </xdr:from>
    <xdr:ext cx="469744" cy="259045"/>
    <xdr:sp macro="" textlink="">
      <xdr:nvSpPr>
        <xdr:cNvPr id="144" name="債務償還比率該当値テキスト">
          <a:extLst>
            <a:ext uri="{FF2B5EF4-FFF2-40B4-BE49-F238E27FC236}">
              <a16:creationId xmlns:a16="http://schemas.microsoft.com/office/drawing/2014/main" id="{7958C7E1-BFBF-4638-9086-AEFBA1524B2F}"/>
            </a:ext>
          </a:extLst>
        </xdr:cNvPr>
        <xdr:cNvSpPr txBox="1"/>
      </xdr:nvSpPr>
      <xdr:spPr>
        <a:xfrm>
          <a:off x="14846300" y="61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166109</xdr:rowOff>
    </xdr:from>
    <xdr:to>
      <xdr:col>72</xdr:col>
      <xdr:colOff>123825</xdr:colOff>
      <xdr:row>31</xdr:row>
      <xdr:rowOff>96259</xdr:rowOff>
    </xdr:to>
    <xdr:sp macro="" textlink="">
      <xdr:nvSpPr>
        <xdr:cNvPr id="145" name="楕円 144">
          <a:extLst>
            <a:ext uri="{FF2B5EF4-FFF2-40B4-BE49-F238E27FC236}">
              <a16:creationId xmlns:a16="http://schemas.microsoft.com/office/drawing/2014/main" id="{DECC983F-1128-4DE0-B49B-00C83F63E0F9}"/>
            </a:ext>
          </a:extLst>
        </xdr:cNvPr>
        <xdr:cNvSpPr/>
      </xdr:nvSpPr>
      <xdr:spPr>
        <a:xfrm>
          <a:off x="14033500" y="60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45459</xdr:rowOff>
    </xdr:from>
    <xdr:to>
      <xdr:col>76</xdr:col>
      <xdr:colOff>22225</xdr:colOff>
      <xdr:row>31</xdr:row>
      <xdr:rowOff>92357</xdr:rowOff>
    </xdr:to>
    <xdr:cxnSp macro="">
      <xdr:nvCxnSpPr>
        <xdr:cNvPr id="146" name="直線コネクタ 145">
          <a:extLst>
            <a:ext uri="{FF2B5EF4-FFF2-40B4-BE49-F238E27FC236}">
              <a16:creationId xmlns:a16="http://schemas.microsoft.com/office/drawing/2014/main" id="{011F6A64-BDBB-433D-A13B-38EE2565243C}"/>
            </a:ext>
          </a:extLst>
        </xdr:cNvPr>
        <xdr:cNvCxnSpPr/>
      </xdr:nvCxnSpPr>
      <xdr:spPr>
        <a:xfrm>
          <a:off x="14084300" y="6131934"/>
          <a:ext cx="7112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66336</xdr:rowOff>
    </xdr:from>
    <xdr:to>
      <xdr:col>68</xdr:col>
      <xdr:colOff>123825</xdr:colOff>
      <xdr:row>32</xdr:row>
      <xdr:rowOff>167936</xdr:rowOff>
    </xdr:to>
    <xdr:sp macro="" textlink="">
      <xdr:nvSpPr>
        <xdr:cNvPr id="147" name="楕円 146">
          <a:extLst>
            <a:ext uri="{FF2B5EF4-FFF2-40B4-BE49-F238E27FC236}">
              <a16:creationId xmlns:a16="http://schemas.microsoft.com/office/drawing/2014/main" id="{031BDE7E-045F-4304-8874-4A0C8461A727}"/>
            </a:ext>
          </a:extLst>
        </xdr:cNvPr>
        <xdr:cNvSpPr/>
      </xdr:nvSpPr>
      <xdr:spPr>
        <a:xfrm>
          <a:off x="13271500" y="63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45459</xdr:rowOff>
    </xdr:from>
    <xdr:to>
      <xdr:col>72</xdr:col>
      <xdr:colOff>73025</xdr:colOff>
      <xdr:row>32</xdr:row>
      <xdr:rowOff>117136</xdr:rowOff>
    </xdr:to>
    <xdr:cxnSp macro="">
      <xdr:nvCxnSpPr>
        <xdr:cNvPr id="148" name="直線コネクタ 147">
          <a:extLst>
            <a:ext uri="{FF2B5EF4-FFF2-40B4-BE49-F238E27FC236}">
              <a16:creationId xmlns:a16="http://schemas.microsoft.com/office/drawing/2014/main" id="{44F6FD77-ADA5-4EBA-8966-7903CE3DA835}"/>
            </a:ext>
          </a:extLst>
        </xdr:cNvPr>
        <xdr:cNvCxnSpPr/>
      </xdr:nvCxnSpPr>
      <xdr:spPr>
        <a:xfrm flipV="1">
          <a:off x="13322300" y="6131934"/>
          <a:ext cx="762000" cy="2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88526</xdr:rowOff>
    </xdr:from>
    <xdr:to>
      <xdr:col>64</xdr:col>
      <xdr:colOff>123825</xdr:colOff>
      <xdr:row>33</xdr:row>
      <xdr:rowOff>18676</xdr:rowOff>
    </xdr:to>
    <xdr:sp macro="" textlink="">
      <xdr:nvSpPr>
        <xdr:cNvPr id="149" name="楕円 148">
          <a:extLst>
            <a:ext uri="{FF2B5EF4-FFF2-40B4-BE49-F238E27FC236}">
              <a16:creationId xmlns:a16="http://schemas.microsoft.com/office/drawing/2014/main" id="{EAEF5BD0-D1E1-4673-ACBB-50FE7B02B8A4}"/>
            </a:ext>
          </a:extLst>
        </xdr:cNvPr>
        <xdr:cNvSpPr/>
      </xdr:nvSpPr>
      <xdr:spPr>
        <a:xfrm>
          <a:off x="12509500" y="63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117136</xdr:rowOff>
    </xdr:from>
    <xdr:to>
      <xdr:col>68</xdr:col>
      <xdr:colOff>73025</xdr:colOff>
      <xdr:row>32</xdr:row>
      <xdr:rowOff>139326</xdr:rowOff>
    </xdr:to>
    <xdr:cxnSp macro="">
      <xdr:nvCxnSpPr>
        <xdr:cNvPr id="150" name="直線コネクタ 149">
          <a:extLst>
            <a:ext uri="{FF2B5EF4-FFF2-40B4-BE49-F238E27FC236}">
              <a16:creationId xmlns:a16="http://schemas.microsoft.com/office/drawing/2014/main" id="{F1E8E410-04A5-463A-928F-844CA2C5BF08}"/>
            </a:ext>
          </a:extLst>
        </xdr:cNvPr>
        <xdr:cNvCxnSpPr/>
      </xdr:nvCxnSpPr>
      <xdr:spPr>
        <a:xfrm flipV="1">
          <a:off x="12560300" y="6375061"/>
          <a:ext cx="762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4085</xdr:rowOff>
    </xdr:from>
    <xdr:to>
      <xdr:col>60</xdr:col>
      <xdr:colOff>123825</xdr:colOff>
      <xdr:row>32</xdr:row>
      <xdr:rowOff>105685</xdr:rowOff>
    </xdr:to>
    <xdr:sp macro="" textlink="">
      <xdr:nvSpPr>
        <xdr:cNvPr id="151" name="楕円 150">
          <a:extLst>
            <a:ext uri="{FF2B5EF4-FFF2-40B4-BE49-F238E27FC236}">
              <a16:creationId xmlns:a16="http://schemas.microsoft.com/office/drawing/2014/main" id="{F1628726-02D8-43DF-BE7C-97BF8F23A8EF}"/>
            </a:ext>
          </a:extLst>
        </xdr:cNvPr>
        <xdr:cNvSpPr/>
      </xdr:nvSpPr>
      <xdr:spPr>
        <a:xfrm>
          <a:off x="11747500" y="6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54885</xdr:rowOff>
    </xdr:from>
    <xdr:to>
      <xdr:col>64</xdr:col>
      <xdr:colOff>73025</xdr:colOff>
      <xdr:row>32</xdr:row>
      <xdr:rowOff>139326</xdr:rowOff>
    </xdr:to>
    <xdr:cxnSp macro="">
      <xdr:nvCxnSpPr>
        <xdr:cNvPr id="152" name="直線コネクタ 151">
          <a:extLst>
            <a:ext uri="{FF2B5EF4-FFF2-40B4-BE49-F238E27FC236}">
              <a16:creationId xmlns:a16="http://schemas.microsoft.com/office/drawing/2014/main" id="{BD79B4B9-407D-4BC7-9FB8-A8BA60F95633}"/>
            </a:ext>
          </a:extLst>
        </xdr:cNvPr>
        <xdr:cNvCxnSpPr/>
      </xdr:nvCxnSpPr>
      <xdr:spPr>
        <a:xfrm>
          <a:off x="11798300" y="6312810"/>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EFD832F7-85A7-4EDD-8EA4-2F9DC237A967}"/>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5DCB0205-A59A-417E-B714-7D19CFFD2DCC}"/>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BB8EE37-AD07-444A-AE32-262A929468D2}"/>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105576CF-0BD1-4BF0-8350-15EA8AB5D356}"/>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87386</xdr:rowOff>
    </xdr:from>
    <xdr:ext cx="469744" cy="259045"/>
    <xdr:sp macro="" textlink="">
      <xdr:nvSpPr>
        <xdr:cNvPr id="157" name="n_1mainValue債務償還比率">
          <a:extLst>
            <a:ext uri="{FF2B5EF4-FFF2-40B4-BE49-F238E27FC236}">
              <a16:creationId xmlns:a16="http://schemas.microsoft.com/office/drawing/2014/main" id="{520CCC9E-9ACE-4854-8031-B58E1BA62C2B}"/>
            </a:ext>
          </a:extLst>
        </xdr:cNvPr>
        <xdr:cNvSpPr txBox="1"/>
      </xdr:nvSpPr>
      <xdr:spPr>
        <a:xfrm>
          <a:off x="13836727" y="617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159063</xdr:rowOff>
    </xdr:from>
    <xdr:ext cx="469744" cy="259045"/>
    <xdr:sp macro="" textlink="">
      <xdr:nvSpPr>
        <xdr:cNvPr id="158" name="n_2mainValue債務償還比率">
          <a:extLst>
            <a:ext uri="{FF2B5EF4-FFF2-40B4-BE49-F238E27FC236}">
              <a16:creationId xmlns:a16="http://schemas.microsoft.com/office/drawing/2014/main" id="{9D068432-0C38-4E1D-ABE4-83D98487CEA7}"/>
            </a:ext>
          </a:extLst>
        </xdr:cNvPr>
        <xdr:cNvSpPr txBox="1"/>
      </xdr:nvSpPr>
      <xdr:spPr>
        <a:xfrm>
          <a:off x="13087427" y="64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9803</xdr:rowOff>
    </xdr:from>
    <xdr:ext cx="469744" cy="259045"/>
    <xdr:sp macro="" textlink="">
      <xdr:nvSpPr>
        <xdr:cNvPr id="159" name="n_3mainValue債務償還比率">
          <a:extLst>
            <a:ext uri="{FF2B5EF4-FFF2-40B4-BE49-F238E27FC236}">
              <a16:creationId xmlns:a16="http://schemas.microsoft.com/office/drawing/2014/main" id="{C4F4C8E8-AE31-44C3-8765-B1BEE2AD629D}"/>
            </a:ext>
          </a:extLst>
        </xdr:cNvPr>
        <xdr:cNvSpPr txBox="1"/>
      </xdr:nvSpPr>
      <xdr:spPr>
        <a:xfrm>
          <a:off x="12325427" y="64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96812</xdr:rowOff>
    </xdr:from>
    <xdr:ext cx="469744" cy="259045"/>
    <xdr:sp macro="" textlink="">
      <xdr:nvSpPr>
        <xdr:cNvPr id="160" name="n_4mainValue債務償還比率">
          <a:extLst>
            <a:ext uri="{FF2B5EF4-FFF2-40B4-BE49-F238E27FC236}">
              <a16:creationId xmlns:a16="http://schemas.microsoft.com/office/drawing/2014/main" id="{8C104A67-93EA-4498-A012-EB7FE4D2B557}"/>
            </a:ext>
          </a:extLst>
        </xdr:cNvPr>
        <xdr:cNvSpPr txBox="1"/>
      </xdr:nvSpPr>
      <xdr:spPr>
        <a:xfrm>
          <a:off x="11563427" y="635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E29F78B-E054-42E3-B9A9-66E0DFD8DF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632E6F1-0AA4-4172-94E0-0E3A0C91D6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EF5667C-51D2-4B22-B91C-050B0D58DE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3000F34-12E2-41F2-8C34-9CFA54A697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51FFC8E-9DB9-4FF8-9886-71212AE166A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8ADA2DB-419B-4628-9730-34298D5F564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EBBAB2-08F0-490F-AD53-FB36700DB4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5084A0-5C8B-4AD9-9419-23185105B0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BE72DC-B9D6-42A3-A293-F78C8067A2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E5F0EC-519B-42D8-A831-72020C3A12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3AB9F3-44D7-4B4E-9A3B-16406BB9D3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BAE911-4EFE-495F-835B-A4CDCDE525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C3B3DC-C737-48D2-93C9-94DCC4FF96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99729C-36E9-471F-A1B2-C4635D41F6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035B96-09D3-4EFA-8166-C01724E590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95CDBD-A905-48CB-997A-BDA6ED7F04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6B5BF2-BA09-4490-85CF-5CCDF5644C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CD305D-1B7D-4955-B2FF-B1186DF7EE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15F0F8-0C33-43F0-8213-B5664AF9AC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33B134-A9C2-458A-BFB2-FDF677C27D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DDAD30-1E56-4A77-AB2A-46D3CEB397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3814CA-2239-410F-9EDC-1E989ECEBC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D77BE0-B731-4045-8D01-A674C79002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4E1B08-F240-499E-A588-7D9E70660D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FCA410-2B3C-449C-821A-767090BA17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FD5299-465F-4777-944C-8A03FDA8C5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98F903-92CA-4CF6-AB9F-FE987117BE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54A107-C09B-40E8-9AB0-C29BE22F49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A806D6-37E0-4518-B4C4-C70DB785CC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BB50CB-12F7-4E85-BB90-6E60E6B152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967A01-ACBD-427A-AAEA-D917BA8A3C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7A487-F86E-4B2B-B9FE-03C36054E0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32BD24-ED45-430E-A584-B06B68DC88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8A0513-263F-4602-975A-5BF724E833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B891B7-34E5-43AB-8627-5976024B67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FF07A4-BF8F-4E3B-898A-B0E9EDEE43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49BB50-E8A1-4D42-9507-18DB9924C9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42AAC0-FC67-4464-9EDB-26F699E73E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32A122-BA0D-4F24-995D-8F9C09876C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4A01A2-BC0D-4AA8-9399-05E6A06FCC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93F03B-8E47-434B-BE9E-CC1910AA58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E64382-AB7B-45D4-9C26-CE10BF9C8B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329C9F-FD92-4C4A-A6EB-0FF95EFC77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6574F5-A1C2-4C83-8F83-BD13BAF599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B3F35-03E7-4E7A-9D0B-6F7B134F82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4A1CA3-E676-406B-B842-D77E8BCD63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F4DBC0-CB2E-467E-BF82-5AE904508E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E3C46B-27A4-471D-940A-4F9394BE9B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567BD25-1276-4C1A-902F-46270C1CA26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2C3842B-7A10-4D78-A027-9987BA3CB28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B5F2708-3DAA-4EFC-B0CB-6AB112C44BE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9A538F1-AD1F-4200-AB95-D663C9DC332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A2F5B0B-2EDD-43C8-B22D-074F8B53730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69E2B08-4ED6-4473-B66F-3C6B741941C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0E32F61-7B0A-40E2-8438-DED2EF9741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FEF901A-6EC1-41C7-ACDB-ACAAB526E18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924AAB-DDEB-4263-BBBE-3CDBF30120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06B926A-BEAA-4D09-8D38-1488EC5D963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34B0F48-7E25-47C3-BF78-F3F4AD60E9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C2ECDC89-CDE6-40AB-8582-B53B02ACFDC7}"/>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67E056EB-9B9F-4192-BFBC-88E59A8E1F1A}"/>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F1A9ABE8-C498-4AA1-9AC0-FF76D0C2A834}"/>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8B6AD4AB-3275-40A7-B195-AF3CFB2E773E}"/>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CDC3D668-9FEC-41BE-8FD1-F2F90D16157E}"/>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3685A026-742E-4A4F-8DE7-1CE913AC48F2}"/>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D720E5F6-4D80-4D63-B32B-65FB09EF34E9}"/>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E437F3E9-F4BB-46E9-9B94-526840770C77}"/>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F7ED50D6-2350-4826-A997-56B97B57F6FC}"/>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1A932950-4644-4AFA-B34B-DBD91EB58B75}"/>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74F794D5-8077-4047-B8E1-DFC7AACC9FEF}"/>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9BC2AD8-BE06-42DB-AA28-3D0D877397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1EFFCC-B92E-4491-A477-0CF387416F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B2F86D-00D2-4D1C-B2B4-8E0B80EFA6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B79F0A-DDBE-40D1-86D3-39016641E1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C5F256-5E82-4C20-9D77-FD24321E18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a:extLst>
            <a:ext uri="{FF2B5EF4-FFF2-40B4-BE49-F238E27FC236}">
              <a16:creationId xmlns:a16="http://schemas.microsoft.com/office/drawing/2014/main" id="{3E3601B9-1DB3-4FA1-9F70-56016E428084}"/>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5A40C7C7-24C4-4A84-9BAA-B179B5DA1D13}"/>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a:extLst>
            <a:ext uri="{FF2B5EF4-FFF2-40B4-BE49-F238E27FC236}">
              <a16:creationId xmlns:a16="http://schemas.microsoft.com/office/drawing/2014/main" id="{C781136E-C5F1-4987-91B1-0CD23082DF1F}"/>
            </a:ext>
          </a:extLst>
        </xdr:cNvPr>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30480</xdr:rowOff>
    </xdr:to>
    <xdr:cxnSp macro="">
      <xdr:nvCxnSpPr>
        <xdr:cNvPr id="74" name="直線コネクタ 73">
          <a:extLst>
            <a:ext uri="{FF2B5EF4-FFF2-40B4-BE49-F238E27FC236}">
              <a16:creationId xmlns:a16="http://schemas.microsoft.com/office/drawing/2014/main" id="{AFED39A0-7122-403F-9DBF-C0987168E8F6}"/>
            </a:ext>
          </a:extLst>
        </xdr:cNvPr>
        <xdr:cNvCxnSpPr/>
      </xdr:nvCxnSpPr>
      <xdr:spPr>
        <a:xfrm>
          <a:off x="3797300" y="63306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a:extLst>
            <a:ext uri="{FF2B5EF4-FFF2-40B4-BE49-F238E27FC236}">
              <a16:creationId xmlns:a16="http://schemas.microsoft.com/office/drawing/2014/main" id="{4978BB49-94BD-44D2-A0C9-19F54FAF257E}"/>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158496</xdr:rowOff>
    </xdr:to>
    <xdr:cxnSp macro="">
      <xdr:nvCxnSpPr>
        <xdr:cNvPr id="76" name="直線コネクタ 75">
          <a:extLst>
            <a:ext uri="{FF2B5EF4-FFF2-40B4-BE49-F238E27FC236}">
              <a16:creationId xmlns:a16="http://schemas.microsoft.com/office/drawing/2014/main" id="{D0864B4E-6D18-4AFD-A557-A6F6563CFCCA}"/>
            </a:ext>
          </a:extLst>
        </xdr:cNvPr>
        <xdr:cNvCxnSpPr/>
      </xdr:nvCxnSpPr>
      <xdr:spPr>
        <a:xfrm>
          <a:off x="2908300" y="6294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27686</xdr:rowOff>
    </xdr:from>
    <xdr:to>
      <xdr:col>10</xdr:col>
      <xdr:colOff>165100</xdr:colOff>
      <xdr:row>36</xdr:row>
      <xdr:rowOff>129286</xdr:rowOff>
    </xdr:to>
    <xdr:sp macro="" textlink="">
      <xdr:nvSpPr>
        <xdr:cNvPr id="77" name="楕円 76">
          <a:extLst>
            <a:ext uri="{FF2B5EF4-FFF2-40B4-BE49-F238E27FC236}">
              <a16:creationId xmlns:a16="http://schemas.microsoft.com/office/drawing/2014/main" id="{94A0458B-1B59-4EF9-A874-332AE97DFF8E}"/>
            </a:ext>
          </a:extLst>
        </xdr:cNvPr>
        <xdr:cNvSpPr/>
      </xdr:nvSpPr>
      <xdr:spPr>
        <a:xfrm>
          <a:off x="196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78486</xdr:rowOff>
    </xdr:from>
    <xdr:to>
      <xdr:col>15</xdr:col>
      <xdr:colOff>50800</xdr:colOff>
      <xdr:row>36</xdr:row>
      <xdr:rowOff>121920</xdr:rowOff>
    </xdr:to>
    <xdr:cxnSp macro="">
      <xdr:nvCxnSpPr>
        <xdr:cNvPr id="78" name="直線コネクタ 77">
          <a:extLst>
            <a:ext uri="{FF2B5EF4-FFF2-40B4-BE49-F238E27FC236}">
              <a16:creationId xmlns:a16="http://schemas.microsoft.com/office/drawing/2014/main" id="{00E273B8-FF04-468A-A896-2BE1E51E60B2}"/>
            </a:ext>
          </a:extLst>
        </xdr:cNvPr>
        <xdr:cNvCxnSpPr/>
      </xdr:nvCxnSpPr>
      <xdr:spPr>
        <a:xfrm>
          <a:off x="2019300" y="625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155702</xdr:rowOff>
    </xdr:from>
    <xdr:to>
      <xdr:col>6</xdr:col>
      <xdr:colOff>38100</xdr:colOff>
      <xdr:row>36</xdr:row>
      <xdr:rowOff>85852</xdr:rowOff>
    </xdr:to>
    <xdr:sp macro="" textlink="">
      <xdr:nvSpPr>
        <xdr:cNvPr id="79" name="楕円 78">
          <a:extLst>
            <a:ext uri="{FF2B5EF4-FFF2-40B4-BE49-F238E27FC236}">
              <a16:creationId xmlns:a16="http://schemas.microsoft.com/office/drawing/2014/main" id="{8F071DDB-9968-407D-A190-2CDD07A5507E}"/>
            </a:ext>
          </a:extLst>
        </xdr:cNvPr>
        <xdr:cNvSpPr/>
      </xdr:nvSpPr>
      <xdr:spPr>
        <a:xfrm>
          <a:off x="1079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35052</xdr:rowOff>
    </xdr:from>
    <xdr:to>
      <xdr:col>10</xdr:col>
      <xdr:colOff>114300</xdr:colOff>
      <xdr:row>36</xdr:row>
      <xdr:rowOff>78486</xdr:rowOff>
    </xdr:to>
    <xdr:cxnSp macro="">
      <xdr:nvCxnSpPr>
        <xdr:cNvPr id="80" name="直線コネクタ 79">
          <a:extLst>
            <a:ext uri="{FF2B5EF4-FFF2-40B4-BE49-F238E27FC236}">
              <a16:creationId xmlns:a16="http://schemas.microsoft.com/office/drawing/2014/main" id="{DF89273D-500A-4000-A5F4-4D30AED2FE5C}"/>
            </a:ext>
          </a:extLst>
        </xdr:cNvPr>
        <xdr:cNvCxnSpPr/>
      </xdr:nvCxnSpPr>
      <xdr:spPr>
        <a:xfrm>
          <a:off x="1130300" y="62072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8933F7C2-1428-49D7-A1ED-726C3FEF229E}"/>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91A53773-0537-4210-8548-AE8FAB279F21}"/>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7C8E40CB-DB33-4BB2-AB3A-76A183C2DC29}"/>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DE779D57-5267-4EED-9B6D-3D2F87D36C28}"/>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85" name="n_1mainValue【道路】&#10;有形固定資産減価償却率">
          <a:extLst>
            <a:ext uri="{FF2B5EF4-FFF2-40B4-BE49-F238E27FC236}">
              <a16:creationId xmlns:a16="http://schemas.microsoft.com/office/drawing/2014/main" id="{8CD18C76-B846-47EB-89CD-A1A9D010B0C2}"/>
            </a:ext>
          </a:extLst>
        </xdr:cNvPr>
        <xdr:cNvSpPr txBox="1"/>
      </xdr:nvSpPr>
      <xdr:spPr>
        <a:xfrm>
          <a:off x="35820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8678E613-9175-42B6-96B6-FE92CDCF7834}"/>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519EBAC3-2EFF-4688-BBFA-003D3E6D2BBF}"/>
            </a:ext>
          </a:extLst>
        </xdr:cNvPr>
        <xdr:cNvSpPr txBox="1"/>
      </xdr:nvSpPr>
      <xdr:spPr>
        <a:xfrm>
          <a:off x="181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E8D29B08-5D59-4D36-876E-821ED90E2EBF}"/>
            </a:ext>
          </a:extLst>
        </xdr:cNvPr>
        <xdr:cNvSpPr txBox="1"/>
      </xdr:nvSpPr>
      <xdr:spPr>
        <a:xfrm>
          <a:off x="927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B74490F-FFF4-4180-81E6-374F51C44D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454C44F-FC6A-4827-A5CE-C356FB8170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1A5597-933C-440A-8F8F-D26A07E2CF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4B50D1C-075B-4D3B-97C4-10C069AC07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918AB07-D315-41E1-9C86-1AC249D0A6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FD6E96D-4B97-4737-B5B6-64C0129396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8D52F40-B816-4C17-A88C-94BEF45434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E0A5599-8120-4048-B2A3-841A1FB6BC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2D068B4-2D96-4873-B149-F929415A09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24C0DF9-B525-45AF-8A6F-86E68B5338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233DDC9-7178-4324-9B2A-DC9EF000BBB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ECD2C93-AC9A-46D7-8E1A-8C1D841DEE5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B6180D4D-7737-434F-A294-F1A3C26706C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DC955458-82C0-4BE2-93ED-63C75147AB1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A775177-6B4E-47DD-B2B3-4CA4828663B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97B9B81D-3F01-4F70-978B-3D2DF821B12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D238ACD-965E-4825-BA90-B46DC85BF7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25007B78-A5CF-4979-AA8A-A5E5B95BFD3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BF9A1E6-32CF-4B00-A0CE-1D0C0FC3818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DA9DAEA6-77D1-40ED-B236-A888CD9FFAE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EADCCA5-CCA8-40F3-B811-96668807933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61E33A1D-F767-47FF-9D4A-192F10C20AF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5872C62-BED6-41B9-8794-5A8451FBD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FA6BD46-E2BE-4B72-8F14-ED0548B41A4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E090974-3848-44CF-9D4D-BD8788FDCF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E5F98BD2-9916-4DB3-AEA0-F5F612FCE519}"/>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25F79F66-74DE-492F-AF5A-FB23599685CA}"/>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3F3AA2AA-973E-4B98-9685-382668A7759F}"/>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DE0421DD-CA52-4919-8A12-52378E92919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3429D9AB-7506-4FD9-BB65-263D54D78B33}"/>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EEF3E81C-2707-4F93-9512-0C031E5D9BB6}"/>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6F79D98F-B70C-4CF8-AEF8-E32C74F60E37}"/>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F076F127-B4DA-4321-957E-2373D5D1F20B}"/>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E260DBDD-F9E8-4D63-A601-098FFE7FFD64}"/>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95A86ADD-0630-4802-B17F-857BFBC4ED44}"/>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90BE259A-185A-43EB-878D-9556036D5B21}"/>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2F37CA-4F30-4FAF-9C19-68B69B6B94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FCF3F5-5699-4F24-BD75-9C080B4781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7929B4-59A3-4360-AC3D-A730E9D613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89E4DA-7C23-479C-B7FA-91ABE5FB27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D33CF1-4E5C-4E85-97A3-F7C890FA14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86578</xdr:rowOff>
    </xdr:from>
    <xdr:to>
      <xdr:col>55</xdr:col>
      <xdr:colOff>50800</xdr:colOff>
      <xdr:row>37</xdr:row>
      <xdr:rowOff>16728</xdr:rowOff>
    </xdr:to>
    <xdr:sp macro="" textlink="">
      <xdr:nvSpPr>
        <xdr:cNvPr id="130" name="楕円 129">
          <a:extLst>
            <a:ext uri="{FF2B5EF4-FFF2-40B4-BE49-F238E27FC236}">
              <a16:creationId xmlns:a16="http://schemas.microsoft.com/office/drawing/2014/main" id="{D0E23987-42B6-40ED-ADE7-27954B6F7382}"/>
            </a:ext>
          </a:extLst>
        </xdr:cNvPr>
        <xdr:cNvSpPr/>
      </xdr:nvSpPr>
      <xdr:spPr>
        <a:xfrm>
          <a:off x="10426700" y="62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109455</xdr:rowOff>
    </xdr:from>
    <xdr:ext cx="469744" cy="259045"/>
    <xdr:sp macro="" textlink="">
      <xdr:nvSpPr>
        <xdr:cNvPr id="131" name="【道路】&#10;一人当たり延長該当値テキスト">
          <a:extLst>
            <a:ext uri="{FF2B5EF4-FFF2-40B4-BE49-F238E27FC236}">
              <a16:creationId xmlns:a16="http://schemas.microsoft.com/office/drawing/2014/main" id="{AA454712-BFEB-4DD6-9572-12EC4C6A852B}"/>
            </a:ext>
          </a:extLst>
        </xdr:cNvPr>
        <xdr:cNvSpPr txBox="1"/>
      </xdr:nvSpPr>
      <xdr:spPr>
        <a:xfrm>
          <a:off x="10515600"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104866</xdr:rowOff>
    </xdr:from>
    <xdr:to>
      <xdr:col>50</xdr:col>
      <xdr:colOff>165100</xdr:colOff>
      <xdr:row>37</xdr:row>
      <xdr:rowOff>35016</xdr:rowOff>
    </xdr:to>
    <xdr:sp macro="" textlink="">
      <xdr:nvSpPr>
        <xdr:cNvPr id="132" name="楕円 131">
          <a:extLst>
            <a:ext uri="{FF2B5EF4-FFF2-40B4-BE49-F238E27FC236}">
              <a16:creationId xmlns:a16="http://schemas.microsoft.com/office/drawing/2014/main" id="{9C84C71B-17E7-4E8D-BBA7-A2D830467AC0}"/>
            </a:ext>
          </a:extLst>
        </xdr:cNvPr>
        <xdr:cNvSpPr/>
      </xdr:nvSpPr>
      <xdr:spPr>
        <a:xfrm>
          <a:off x="9588500" y="62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137378</xdr:rowOff>
    </xdr:from>
    <xdr:to>
      <xdr:col>55</xdr:col>
      <xdr:colOff>0</xdr:colOff>
      <xdr:row>36</xdr:row>
      <xdr:rowOff>155666</xdr:rowOff>
    </xdr:to>
    <xdr:cxnSp macro="">
      <xdr:nvCxnSpPr>
        <xdr:cNvPr id="133" name="直線コネクタ 132">
          <a:extLst>
            <a:ext uri="{FF2B5EF4-FFF2-40B4-BE49-F238E27FC236}">
              <a16:creationId xmlns:a16="http://schemas.microsoft.com/office/drawing/2014/main" id="{F9B91910-78AE-4035-BAB9-6068B3CA19E7}"/>
            </a:ext>
          </a:extLst>
        </xdr:cNvPr>
        <xdr:cNvCxnSpPr/>
      </xdr:nvCxnSpPr>
      <xdr:spPr>
        <a:xfrm flipV="1">
          <a:off x="9639300" y="630957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131318</xdr:rowOff>
    </xdr:from>
    <xdr:to>
      <xdr:col>46</xdr:col>
      <xdr:colOff>38100</xdr:colOff>
      <xdr:row>37</xdr:row>
      <xdr:rowOff>61468</xdr:rowOff>
    </xdr:to>
    <xdr:sp macro="" textlink="">
      <xdr:nvSpPr>
        <xdr:cNvPr id="134" name="楕円 133">
          <a:extLst>
            <a:ext uri="{FF2B5EF4-FFF2-40B4-BE49-F238E27FC236}">
              <a16:creationId xmlns:a16="http://schemas.microsoft.com/office/drawing/2014/main" id="{F8EE054E-FD8F-43C9-BCFF-0FF43F109987}"/>
            </a:ext>
          </a:extLst>
        </xdr:cNvPr>
        <xdr:cNvSpPr/>
      </xdr:nvSpPr>
      <xdr:spPr>
        <a:xfrm>
          <a:off x="8699500" y="63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155666</xdr:rowOff>
    </xdr:from>
    <xdr:to>
      <xdr:col>50</xdr:col>
      <xdr:colOff>114300</xdr:colOff>
      <xdr:row>37</xdr:row>
      <xdr:rowOff>10668</xdr:rowOff>
    </xdr:to>
    <xdr:cxnSp macro="">
      <xdr:nvCxnSpPr>
        <xdr:cNvPr id="135" name="直線コネクタ 134">
          <a:extLst>
            <a:ext uri="{FF2B5EF4-FFF2-40B4-BE49-F238E27FC236}">
              <a16:creationId xmlns:a16="http://schemas.microsoft.com/office/drawing/2014/main" id="{0D3845FB-21AD-4DE4-9C81-3BFE84B92AB6}"/>
            </a:ext>
          </a:extLst>
        </xdr:cNvPr>
        <xdr:cNvCxnSpPr/>
      </xdr:nvCxnSpPr>
      <xdr:spPr>
        <a:xfrm flipV="1">
          <a:off x="8750300" y="6327866"/>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147646</xdr:rowOff>
    </xdr:from>
    <xdr:to>
      <xdr:col>41</xdr:col>
      <xdr:colOff>101600</xdr:colOff>
      <xdr:row>37</xdr:row>
      <xdr:rowOff>77796</xdr:rowOff>
    </xdr:to>
    <xdr:sp macro="" textlink="">
      <xdr:nvSpPr>
        <xdr:cNvPr id="136" name="楕円 135">
          <a:extLst>
            <a:ext uri="{FF2B5EF4-FFF2-40B4-BE49-F238E27FC236}">
              <a16:creationId xmlns:a16="http://schemas.microsoft.com/office/drawing/2014/main" id="{1AF501EF-9E2E-4040-9E1D-822DCB524F6E}"/>
            </a:ext>
          </a:extLst>
        </xdr:cNvPr>
        <xdr:cNvSpPr/>
      </xdr:nvSpPr>
      <xdr:spPr>
        <a:xfrm>
          <a:off x="7810500" y="63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10668</xdr:rowOff>
    </xdr:from>
    <xdr:to>
      <xdr:col>45</xdr:col>
      <xdr:colOff>177800</xdr:colOff>
      <xdr:row>37</xdr:row>
      <xdr:rowOff>26996</xdr:rowOff>
    </xdr:to>
    <xdr:cxnSp macro="">
      <xdr:nvCxnSpPr>
        <xdr:cNvPr id="137" name="直線コネクタ 136">
          <a:extLst>
            <a:ext uri="{FF2B5EF4-FFF2-40B4-BE49-F238E27FC236}">
              <a16:creationId xmlns:a16="http://schemas.microsoft.com/office/drawing/2014/main" id="{C5842AD9-A4E4-4712-88A9-19AFC67398BF}"/>
            </a:ext>
          </a:extLst>
        </xdr:cNvPr>
        <xdr:cNvCxnSpPr/>
      </xdr:nvCxnSpPr>
      <xdr:spPr>
        <a:xfrm flipV="1">
          <a:off x="7861300" y="635431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161907</xdr:rowOff>
    </xdr:from>
    <xdr:to>
      <xdr:col>36</xdr:col>
      <xdr:colOff>165100</xdr:colOff>
      <xdr:row>37</xdr:row>
      <xdr:rowOff>92057</xdr:rowOff>
    </xdr:to>
    <xdr:sp macro="" textlink="">
      <xdr:nvSpPr>
        <xdr:cNvPr id="138" name="楕円 137">
          <a:extLst>
            <a:ext uri="{FF2B5EF4-FFF2-40B4-BE49-F238E27FC236}">
              <a16:creationId xmlns:a16="http://schemas.microsoft.com/office/drawing/2014/main" id="{6AF9C211-B908-4CD9-B1D9-2E53A1F03D75}"/>
            </a:ext>
          </a:extLst>
        </xdr:cNvPr>
        <xdr:cNvSpPr/>
      </xdr:nvSpPr>
      <xdr:spPr>
        <a:xfrm>
          <a:off x="6921500" y="63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26996</xdr:rowOff>
    </xdr:from>
    <xdr:to>
      <xdr:col>41</xdr:col>
      <xdr:colOff>50800</xdr:colOff>
      <xdr:row>37</xdr:row>
      <xdr:rowOff>41257</xdr:rowOff>
    </xdr:to>
    <xdr:cxnSp macro="">
      <xdr:nvCxnSpPr>
        <xdr:cNvPr id="139" name="直線コネクタ 138">
          <a:extLst>
            <a:ext uri="{FF2B5EF4-FFF2-40B4-BE49-F238E27FC236}">
              <a16:creationId xmlns:a16="http://schemas.microsoft.com/office/drawing/2014/main" id="{17236B9B-19EA-462E-973A-3BDF1A6312E5}"/>
            </a:ext>
          </a:extLst>
        </xdr:cNvPr>
        <xdr:cNvCxnSpPr/>
      </xdr:nvCxnSpPr>
      <xdr:spPr>
        <a:xfrm flipV="1">
          <a:off x="6972300" y="6370646"/>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6CDAF2D1-9275-41B9-A5B5-002FC798BD01}"/>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C3D1BDE-2F4A-4594-BD59-C7F75E9D60B8}"/>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CFC39C41-F1B4-4BC5-9C4F-EA40F2E4B9F2}"/>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FA9C9533-09A0-4DF3-8DAA-19B10F23192E}"/>
            </a:ext>
          </a:extLst>
        </xdr:cNvPr>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51543</xdr:rowOff>
    </xdr:from>
    <xdr:ext cx="469744" cy="259045"/>
    <xdr:sp macro="" textlink="">
      <xdr:nvSpPr>
        <xdr:cNvPr id="144" name="n_1mainValue【道路】&#10;一人当たり延長">
          <a:extLst>
            <a:ext uri="{FF2B5EF4-FFF2-40B4-BE49-F238E27FC236}">
              <a16:creationId xmlns:a16="http://schemas.microsoft.com/office/drawing/2014/main" id="{4446C4CE-B51D-49E8-AF69-EBAB49785D5D}"/>
            </a:ext>
          </a:extLst>
        </xdr:cNvPr>
        <xdr:cNvSpPr txBox="1"/>
      </xdr:nvSpPr>
      <xdr:spPr>
        <a:xfrm>
          <a:off x="9391727"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77995</xdr:rowOff>
    </xdr:from>
    <xdr:ext cx="469744" cy="259045"/>
    <xdr:sp macro="" textlink="">
      <xdr:nvSpPr>
        <xdr:cNvPr id="145" name="n_2mainValue【道路】&#10;一人当たり延長">
          <a:extLst>
            <a:ext uri="{FF2B5EF4-FFF2-40B4-BE49-F238E27FC236}">
              <a16:creationId xmlns:a16="http://schemas.microsoft.com/office/drawing/2014/main" id="{98EC8E7C-A633-462B-8ABF-8A9A277DA05D}"/>
            </a:ext>
          </a:extLst>
        </xdr:cNvPr>
        <xdr:cNvSpPr txBox="1"/>
      </xdr:nvSpPr>
      <xdr:spPr>
        <a:xfrm>
          <a:off x="8515427"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94323</xdr:rowOff>
    </xdr:from>
    <xdr:ext cx="469744" cy="259045"/>
    <xdr:sp macro="" textlink="">
      <xdr:nvSpPr>
        <xdr:cNvPr id="146" name="n_3mainValue【道路】&#10;一人当たり延長">
          <a:extLst>
            <a:ext uri="{FF2B5EF4-FFF2-40B4-BE49-F238E27FC236}">
              <a16:creationId xmlns:a16="http://schemas.microsoft.com/office/drawing/2014/main" id="{7CBBEBCE-A20F-4455-90E3-A956952C722E}"/>
            </a:ext>
          </a:extLst>
        </xdr:cNvPr>
        <xdr:cNvSpPr txBox="1"/>
      </xdr:nvSpPr>
      <xdr:spPr>
        <a:xfrm>
          <a:off x="7626427" y="60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108584</xdr:rowOff>
    </xdr:from>
    <xdr:ext cx="469744" cy="259045"/>
    <xdr:sp macro="" textlink="">
      <xdr:nvSpPr>
        <xdr:cNvPr id="147" name="n_4mainValue【道路】&#10;一人当たり延長">
          <a:extLst>
            <a:ext uri="{FF2B5EF4-FFF2-40B4-BE49-F238E27FC236}">
              <a16:creationId xmlns:a16="http://schemas.microsoft.com/office/drawing/2014/main" id="{747A5CE0-E389-4913-A750-D3A4E64AE5D3}"/>
            </a:ext>
          </a:extLst>
        </xdr:cNvPr>
        <xdr:cNvSpPr txBox="1"/>
      </xdr:nvSpPr>
      <xdr:spPr>
        <a:xfrm>
          <a:off x="6737427" y="61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2558A8D-A35B-4E7C-BB49-B861E0B1F8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455CBB9-22E0-4DB9-817E-56B8E74A53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BAAB8DE-47D5-473E-940B-A7CAF6900E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98964A6-45DE-4948-BBBC-FCFDAD3A47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AC69A56-0B53-456D-80E1-B93DD3F666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9877C11-FEB4-4A41-BC5D-3E650D79EC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C0A24BC-C5ED-4B16-AC42-BBCDFFA8A4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D13FC3D-23A7-461D-B09C-518711E273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7DEF30-40D2-4D3B-BC84-CE19455B98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86D860D-16FE-4D7B-B74A-7364138B85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1548912-55B4-4C36-A3B5-E41804180C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8AEAF8A-9204-49D5-B925-09D1C80477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68218C1-1786-4B92-8C63-F3E7542C960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C601883-BA13-4B67-97AD-5BAB7FFC0C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4E992B2-7364-4969-A9F1-F29EF48890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2077310-5AB1-46E9-AD65-682867FF12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65CC891-D64D-44BC-8B20-E2F545D0C1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ECA318F-33BD-4D54-B252-E6F5F053FE5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A4E2600-B4AA-4B7F-970F-3AB47023DB7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3D5C307-7FC6-4D3E-A383-2A4961C0CCC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4EDD3D0-C987-4378-9532-E722988B292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F896CE2-6877-4413-9657-F67A12C64F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76632AE-2009-45FD-8E57-A519B35D898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1CF6B4E-BB5C-4279-B245-AAEACEEADB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93853B6F-B78D-4D4D-817E-C2A77BC7F9E8}"/>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7AB3842-0D81-4CA9-AEAF-E8EB27C48EA3}"/>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F96EC39C-2BA2-4D66-BB56-554DD9E5D0D3}"/>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64BE04A-F440-4F9C-BABC-55389A605C11}"/>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3B46A320-9F15-4167-A8CE-B4DBFD61DF47}"/>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D14F160-0F64-4486-A32F-D7F05643585E}"/>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F807D00D-58FF-4B95-8FAB-B8569E156418}"/>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71AA1158-CB6A-4824-9F9D-EC210AFB87C3}"/>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8F1A0F28-B342-443C-A811-96F32CB7606B}"/>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8F2D34AE-6F85-45D1-B352-EE22754B504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F21A4269-D89E-4827-8595-85301B6B483B}"/>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1EAA2B8-8108-454A-BC2D-AADAF0EE26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B07A39-AE12-4EF0-B4EE-0E99F1309F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92AE62-E0B4-4065-88DD-A45A32296C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24041-0CEF-4B7A-B1BD-D0DCF4BBF4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DF26E1-28F7-4390-AE46-D1F4E5F8EE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a:extLst>
            <a:ext uri="{FF2B5EF4-FFF2-40B4-BE49-F238E27FC236}">
              <a16:creationId xmlns:a16="http://schemas.microsoft.com/office/drawing/2014/main" id="{10F4535F-37EB-428A-8C35-10CDFCF0CD8A}"/>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6BED029-A8C7-4336-8734-A4984009833D}"/>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0" name="楕円 189">
          <a:extLst>
            <a:ext uri="{FF2B5EF4-FFF2-40B4-BE49-F238E27FC236}">
              <a16:creationId xmlns:a16="http://schemas.microsoft.com/office/drawing/2014/main" id="{30CD1BF5-A9C4-4341-A769-75B80EC5BF49}"/>
            </a:ext>
          </a:extLst>
        </xdr:cNvPr>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154305</xdr:rowOff>
    </xdr:to>
    <xdr:cxnSp macro="">
      <xdr:nvCxnSpPr>
        <xdr:cNvPr id="191" name="直線コネクタ 190">
          <a:extLst>
            <a:ext uri="{FF2B5EF4-FFF2-40B4-BE49-F238E27FC236}">
              <a16:creationId xmlns:a16="http://schemas.microsoft.com/office/drawing/2014/main" id="{5087CB81-1595-411F-9A46-EDF11B273D4F}"/>
            </a:ext>
          </a:extLst>
        </xdr:cNvPr>
        <xdr:cNvCxnSpPr/>
      </xdr:nvCxnSpPr>
      <xdr:spPr>
        <a:xfrm>
          <a:off x="3797300" y="10418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2" name="楕円 191">
          <a:extLst>
            <a:ext uri="{FF2B5EF4-FFF2-40B4-BE49-F238E27FC236}">
              <a16:creationId xmlns:a16="http://schemas.microsoft.com/office/drawing/2014/main" id="{C0E35CDD-8DD8-4391-A204-C2518F1F1878}"/>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131445</xdr:rowOff>
    </xdr:to>
    <xdr:cxnSp macro="">
      <xdr:nvCxnSpPr>
        <xdr:cNvPr id="193" name="直線コネクタ 192">
          <a:extLst>
            <a:ext uri="{FF2B5EF4-FFF2-40B4-BE49-F238E27FC236}">
              <a16:creationId xmlns:a16="http://schemas.microsoft.com/office/drawing/2014/main" id="{F8B6BD70-11B5-489A-8E4E-92F0EF673545}"/>
            </a:ext>
          </a:extLst>
        </xdr:cNvPr>
        <xdr:cNvCxnSpPr/>
      </xdr:nvCxnSpPr>
      <xdr:spPr>
        <a:xfrm>
          <a:off x="2908300" y="10391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4" name="楕円 193">
          <a:extLst>
            <a:ext uri="{FF2B5EF4-FFF2-40B4-BE49-F238E27FC236}">
              <a16:creationId xmlns:a16="http://schemas.microsoft.com/office/drawing/2014/main" id="{F4632C68-9C28-4A7C-B5D1-C180A7D88C4D}"/>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104775</xdr:rowOff>
    </xdr:to>
    <xdr:cxnSp macro="">
      <xdr:nvCxnSpPr>
        <xdr:cNvPr id="195" name="直線コネクタ 194">
          <a:extLst>
            <a:ext uri="{FF2B5EF4-FFF2-40B4-BE49-F238E27FC236}">
              <a16:creationId xmlns:a16="http://schemas.microsoft.com/office/drawing/2014/main" id="{990BEEBC-C2AB-451C-86AB-4F611957AC2A}"/>
            </a:ext>
          </a:extLst>
        </xdr:cNvPr>
        <xdr:cNvCxnSpPr/>
      </xdr:nvCxnSpPr>
      <xdr:spPr>
        <a:xfrm>
          <a:off x="2019300" y="10363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6" name="楕円 195">
          <a:extLst>
            <a:ext uri="{FF2B5EF4-FFF2-40B4-BE49-F238E27FC236}">
              <a16:creationId xmlns:a16="http://schemas.microsoft.com/office/drawing/2014/main" id="{498C2B88-0139-4A65-BDF6-3D7952DE6688}"/>
            </a:ext>
          </a:extLst>
        </xdr:cNvPr>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76200</xdr:rowOff>
    </xdr:to>
    <xdr:cxnSp macro="">
      <xdr:nvCxnSpPr>
        <xdr:cNvPr id="197" name="直線コネクタ 196">
          <a:extLst>
            <a:ext uri="{FF2B5EF4-FFF2-40B4-BE49-F238E27FC236}">
              <a16:creationId xmlns:a16="http://schemas.microsoft.com/office/drawing/2014/main" id="{29087C77-CC27-4FE7-9FEF-A2C4CF644655}"/>
            </a:ext>
          </a:extLst>
        </xdr:cNvPr>
        <xdr:cNvCxnSpPr/>
      </xdr:nvCxnSpPr>
      <xdr:spPr>
        <a:xfrm>
          <a:off x="1130300" y="10330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587F47E-D6C5-4792-B8DB-1BEDD90F1B69}"/>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8CF580B-B349-48C9-A809-B66E8E7F3E99}"/>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2C98C59-C5B3-44DD-86AF-27CBE18E8915}"/>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AB61025-318E-483E-9623-EAB18EAC4856}"/>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F377F97-02FD-4177-91DC-BD8BA83AA1AB}"/>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A80AAE7-6E68-49DF-B9B3-44DCDF709DCA}"/>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28B435D-A437-4DFE-AC53-B60E90693CFB}"/>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DE09572-6CF9-4544-B302-03949D27F0DE}"/>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0C6802A-182B-4FF1-A4C0-9CD3EEC7CC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E23CC89-F88E-4BFE-8202-10210F1A92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1A9282C-69F5-4494-B8B7-BA19BEA804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9F72D5D-1E5D-4EDD-8ECA-0C4CEDE829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0C5A773-63BB-42C9-B01A-FBD394D8CC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C3BFC01-401E-4483-ACDC-569507E1C6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C8E9A7C-76F7-4383-970B-0EE6A855D0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144D65F-D142-4196-8F2F-8B00374E0C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85CB85B-1F65-4CAF-89A5-1CF46B1D33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5F359EF-ADA4-446A-8946-F62C4B7DF3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9378285-A7FA-4F1A-984C-644A768C3B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B284B63-CAAB-4FD8-A70C-9C3BAE319B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3655DC3-1125-4FD3-8619-993DB3704E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5C6FC090-5C2B-4A74-94CD-72F78864B1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FB711B-E923-432B-95A2-78DC425C4B9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B2DBF5B6-B793-4BC7-A8FB-1564CE9852D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B236AAC-EB9E-4D32-829E-222A83B3D8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9B08BAFF-8378-4C35-ADC0-06C5C90FF26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A2FE384-8689-4443-B3A1-FCA270D0F2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98C9FC7F-AEB7-4B95-8755-693F0F5630E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875A53D-BC21-4649-9F85-FE27FDF84E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A8FD9ACA-C46D-4091-B267-F277867220C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A0242A5-4124-4556-ABF4-2CDEB53262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CA9FAF12-102B-4962-B222-0F7BC6AF8C98}"/>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D59F4F45-9D83-41BD-A9CB-507B764D5169}"/>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32E93989-E454-460F-8A7D-A28A61789F4E}"/>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BD61319-4DE7-41ED-815E-4ADE7AFA1C02}"/>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626609E9-8093-4A2E-8F6F-6DC0CE5A9539}"/>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D072B22A-25EA-4A9F-90BB-F513C4813623}"/>
            </a:ext>
          </a:extLst>
        </xdr:cNvPr>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713FB9D3-BB17-4C7F-A719-8DB7391A243E}"/>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13DDC298-825E-4BBA-865B-FA3AE7DE789D}"/>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A977563-B8F8-4A98-8859-E9C2264084F9}"/>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38ED7738-C98E-418B-8F89-EFF27B62B0B7}"/>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B42E4840-68BD-43C2-BB44-B0FD7B4AD665}"/>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634D091-AB09-429F-8D2C-AB68D9BDFC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7C93253-1BD0-43FA-9A63-419A1AAC3A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062500F-26B2-49EC-92D6-23263A91F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09E7BF-C2AA-4673-90D1-EB1D94EF6E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9F2F3CA-A2BB-4EE6-A25F-A60E8E74B2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67497</xdr:rowOff>
    </xdr:from>
    <xdr:to>
      <xdr:col>55</xdr:col>
      <xdr:colOff>50800</xdr:colOff>
      <xdr:row>58</xdr:row>
      <xdr:rowOff>169097</xdr:rowOff>
    </xdr:to>
    <xdr:sp macro="" textlink="">
      <xdr:nvSpPr>
        <xdr:cNvPr id="245" name="楕円 244">
          <a:extLst>
            <a:ext uri="{FF2B5EF4-FFF2-40B4-BE49-F238E27FC236}">
              <a16:creationId xmlns:a16="http://schemas.microsoft.com/office/drawing/2014/main" id="{7BA63A93-1799-4DF1-AF32-36EBAFF88ACE}"/>
            </a:ext>
          </a:extLst>
        </xdr:cNvPr>
        <xdr:cNvSpPr/>
      </xdr:nvSpPr>
      <xdr:spPr>
        <a:xfrm>
          <a:off x="10426700" y="10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90374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1083A6D-369E-4EDE-B497-E09B8AE51ADD}"/>
            </a:ext>
          </a:extLst>
        </xdr:cNvPr>
        <xdr:cNvSpPr txBox="1"/>
      </xdr:nvSpPr>
      <xdr:spPr>
        <a:xfrm>
          <a:off x="10515600" y="98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88612</xdr:rowOff>
    </xdr:from>
    <xdr:to>
      <xdr:col>50</xdr:col>
      <xdr:colOff>165100</xdr:colOff>
      <xdr:row>59</xdr:row>
      <xdr:rowOff>18762</xdr:rowOff>
    </xdr:to>
    <xdr:sp macro="" textlink="">
      <xdr:nvSpPr>
        <xdr:cNvPr id="247" name="楕円 246">
          <a:extLst>
            <a:ext uri="{FF2B5EF4-FFF2-40B4-BE49-F238E27FC236}">
              <a16:creationId xmlns:a16="http://schemas.microsoft.com/office/drawing/2014/main" id="{40459463-1006-4A50-9D00-85E4B8E8825F}"/>
            </a:ext>
          </a:extLst>
        </xdr:cNvPr>
        <xdr:cNvSpPr/>
      </xdr:nvSpPr>
      <xdr:spPr>
        <a:xfrm>
          <a:off x="9588500" y="100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118297</xdr:rowOff>
    </xdr:from>
    <xdr:to>
      <xdr:col>55</xdr:col>
      <xdr:colOff>0</xdr:colOff>
      <xdr:row>58</xdr:row>
      <xdr:rowOff>139412</xdr:rowOff>
    </xdr:to>
    <xdr:cxnSp macro="">
      <xdr:nvCxnSpPr>
        <xdr:cNvPr id="248" name="直線コネクタ 247">
          <a:extLst>
            <a:ext uri="{FF2B5EF4-FFF2-40B4-BE49-F238E27FC236}">
              <a16:creationId xmlns:a16="http://schemas.microsoft.com/office/drawing/2014/main" id="{02D21DDD-CA22-4D53-8AA2-97F36B3E2BB5}"/>
            </a:ext>
          </a:extLst>
        </xdr:cNvPr>
        <xdr:cNvCxnSpPr/>
      </xdr:nvCxnSpPr>
      <xdr:spPr>
        <a:xfrm flipV="1">
          <a:off x="9639300" y="10062397"/>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110618</xdr:rowOff>
    </xdr:from>
    <xdr:to>
      <xdr:col>46</xdr:col>
      <xdr:colOff>38100</xdr:colOff>
      <xdr:row>59</xdr:row>
      <xdr:rowOff>40768</xdr:rowOff>
    </xdr:to>
    <xdr:sp macro="" textlink="">
      <xdr:nvSpPr>
        <xdr:cNvPr id="249" name="楕円 248">
          <a:extLst>
            <a:ext uri="{FF2B5EF4-FFF2-40B4-BE49-F238E27FC236}">
              <a16:creationId xmlns:a16="http://schemas.microsoft.com/office/drawing/2014/main" id="{56D3F8AB-04CA-4778-A049-CD18990D5F77}"/>
            </a:ext>
          </a:extLst>
        </xdr:cNvPr>
        <xdr:cNvSpPr/>
      </xdr:nvSpPr>
      <xdr:spPr>
        <a:xfrm>
          <a:off x="8699500" y="100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139412</xdr:rowOff>
    </xdr:from>
    <xdr:to>
      <xdr:col>50</xdr:col>
      <xdr:colOff>114300</xdr:colOff>
      <xdr:row>58</xdr:row>
      <xdr:rowOff>161418</xdr:rowOff>
    </xdr:to>
    <xdr:cxnSp macro="">
      <xdr:nvCxnSpPr>
        <xdr:cNvPr id="250" name="直線コネクタ 249">
          <a:extLst>
            <a:ext uri="{FF2B5EF4-FFF2-40B4-BE49-F238E27FC236}">
              <a16:creationId xmlns:a16="http://schemas.microsoft.com/office/drawing/2014/main" id="{BFCFDB00-1FD3-4CF6-B4DA-6F984DD79530}"/>
            </a:ext>
          </a:extLst>
        </xdr:cNvPr>
        <xdr:cNvCxnSpPr/>
      </xdr:nvCxnSpPr>
      <xdr:spPr>
        <a:xfrm flipV="1">
          <a:off x="8750300" y="10083512"/>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127360</xdr:rowOff>
    </xdr:from>
    <xdr:to>
      <xdr:col>41</xdr:col>
      <xdr:colOff>101600</xdr:colOff>
      <xdr:row>59</xdr:row>
      <xdr:rowOff>57510</xdr:rowOff>
    </xdr:to>
    <xdr:sp macro="" textlink="">
      <xdr:nvSpPr>
        <xdr:cNvPr id="251" name="楕円 250">
          <a:extLst>
            <a:ext uri="{FF2B5EF4-FFF2-40B4-BE49-F238E27FC236}">
              <a16:creationId xmlns:a16="http://schemas.microsoft.com/office/drawing/2014/main" id="{A37B2062-E30E-4D81-9A2D-316EF0453EEA}"/>
            </a:ext>
          </a:extLst>
        </xdr:cNvPr>
        <xdr:cNvSpPr/>
      </xdr:nvSpPr>
      <xdr:spPr>
        <a:xfrm>
          <a:off x="7810500" y="100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161418</xdr:rowOff>
    </xdr:from>
    <xdr:to>
      <xdr:col>45</xdr:col>
      <xdr:colOff>177800</xdr:colOff>
      <xdr:row>59</xdr:row>
      <xdr:rowOff>6710</xdr:rowOff>
    </xdr:to>
    <xdr:cxnSp macro="">
      <xdr:nvCxnSpPr>
        <xdr:cNvPr id="252" name="直線コネクタ 251">
          <a:extLst>
            <a:ext uri="{FF2B5EF4-FFF2-40B4-BE49-F238E27FC236}">
              <a16:creationId xmlns:a16="http://schemas.microsoft.com/office/drawing/2014/main" id="{87DA279D-2FB5-407B-8751-11BC54A1FEAD}"/>
            </a:ext>
          </a:extLst>
        </xdr:cNvPr>
        <xdr:cNvCxnSpPr/>
      </xdr:nvCxnSpPr>
      <xdr:spPr>
        <a:xfrm flipV="1">
          <a:off x="7861300" y="10105518"/>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141518</xdr:rowOff>
    </xdr:from>
    <xdr:to>
      <xdr:col>36</xdr:col>
      <xdr:colOff>165100</xdr:colOff>
      <xdr:row>59</xdr:row>
      <xdr:rowOff>71668</xdr:rowOff>
    </xdr:to>
    <xdr:sp macro="" textlink="">
      <xdr:nvSpPr>
        <xdr:cNvPr id="253" name="楕円 252">
          <a:extLst>
            <a:ext uri="{FF2B5EF4-FFF2-40B4-BE49-F238E27FC236}">
              <a16:creationId xmlns:a16="http://schemas.microsoft.com/office/drawing/2014/main" id="{2D34C44A-A145-424C-9BFE-1245A419C400}"/>
            </a:ext>
          </a:extLst>
        </xdr:cNvPr>
        <xdr:cNvSpPr/>
      </xdr:nvSpPr>
      <xdr:spPr>
        <a:xfrm>
          <a:off x="6921500" y="100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6710</xdr:rowOff>
    </xdr:from>
    <xdr:to>
      <xdr:col>41</xdr:col>
      <xdr:colOff>50800</xdr:colOff>
      <xdr:row>59</xdr:row>
      <xdr:rowOff>20868</xdr:rowOff>
    </xdr:to>
    <xdr:cxnSp macro="">
      <xdr:nvCxnSpPr>
        <xdr:cNvPr id="254" name="直線コネクタ 253">
          <a:extLst>
            <a:ext uri="{FF2B5EF4-FFF2-40B4-BE49-F238E27FC236}">
              <a16:creationId xmlns:a16="http://schemas.microsoft.com/office/drawing/2014/main" id="{0E33F425-206A-4BA8-9AFE-654748E2F922}"/>
            </a:ext>
          </a:extLst>
        </xdr:cNvPr>
        <xdr:cNvCxnSpPr/>
      </xdr:nvCxnSpPr>
      <xdr:spPr>
        <a:xfrm flipV="1">
          <a:off x="6972300" y="10122260"/>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2E5C59D-341B-470F-BF60-9BE868709F7A}"/>
            </a:ext>
          </a:extLst>
        </xdr:cNvPr>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E31DE70D-7311-439F-929E-B1D00736F666}"/>
            </a:ext>
          </a:extLst>
        </xdr:cNvPr>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CC39040D-6541-40FF-87DD-473C9CBA3C39}"/>
            </a:ext>
          </a:extLst>
        </xdr:cNvPr>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C316BF2D-0BF2-4C28-85C9-D6BDE24125FB}"/>
            </a:ext>
          </a:extLst>
        </xdr:cNvPr>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35289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E528C59-880C-4CC0-957D-32F74BD36A6A}"/>
            </a:ext>
          </a:extLst>
        </xdr:cNvPr>
        <xdr:cNvSpPr txBox="1"/>
      </xdr:nvSpPr>
      <xdr:spPr>
        <a:xfrm>
          <a:off x="9327095" y="98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57295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F7E3018-F465-40FC-8779-70E56F1DEB63}"/>
            </a:ext>
          </a:extLst>
        </xdr:cNvPr>
        <xdr:cNvSpPr txBox="1"/>
      </xdr:nvSpPr>
      <xdr:spPr>
        <a:xfrm>
          <a:off x="8450795" y="982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74037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E760A08-55C0-459C-997E-BEAA47494BC0}"/>
            </a:ext>
          </a:extLst>
        </xdr:cNvPr>
        <xdr:cNvSpPr txBox="1"/>
      </xdr:nvSpPr>
      <xdr:spPr>
        <a:xfrm>
          <a:off x="7561795" y="98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88195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16D8B69-E930-45B7-9FB8-6BF68B0E21B0}"/>
            </a:ext>
          </a:extLst>
        </xdr:cNvPr>
        <xdr:cNvSpPr txBox="1"/>
      </xdr:nvSpPr>
      <xdr:spPr>
        <a:xfrm>
          <a:off x="6672795" y="98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6ABB45D-67BA-4E6D-8933-6CD267AB64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5B3D442-5005-4B6B-82B8-28841C553B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809F5F5-D024-428A-AEBE-BC50663F12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B7296DF-026E-459D-8C94-28905990E6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A503437-8A5E-4645-A305-B7378474A8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3D8644-AE7C-467F-BCB4-4147A8AB26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DE84987-299F-4F6D-8D08-69F2D8D22D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090A9E7-1CD1-4BFA-8BA2-6C645CE0C3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238B788-A642-4641-90FA-F3AB6A8F6B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309068-6866-465F-AF99-A263C62301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0A71C4A-8036-4DC7-8664-EEECF55A790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8B23DFD-DA68-4483-8E9B-4E38165A79C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4EDB2C8D-D2C3-402E-9091-C35FFD1C830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FC27B3D-C314-48C2-84B0-B8092E7F5E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5A15B8B-6AEB-4D1D-8701-F2D5C49251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5897E10-CCE5-4B1F-855B-4EBAA24F75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64ABFF9-122A-4C08-9AF7-94A4D595FB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759B7D3-68F0-4382-A6FF-F2F67BF4F9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8C85C87-BD35-4625-A4F5-8201F69D16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C364783-F48A-4001-B222-7CB225D3E9C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E5C5245-D1E7-4FC9-B3A7-1C6A23831F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F3E6E47-5795-4A27-A652-70CD32A0592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69A1B788-748B-403B-B0DA-AEA7C2D12AE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E3C0B02-84B8-49B3-BCC7-4593741E70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1EC011B-DB90-4DA3-814B-80603E5AEC8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34E0313-51D0-4F73-86F5-AAF8CFE294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99FA9AC4-17FF-4CDD-B79C-6990D17F7326}"/>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AFEEA1C7-DEA6-4D63-8C8F-2563BC79F4F6}"/>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49DDCC46-B0DF-4839-9E0D-8C3644919BBF}"/>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8E75A78-D47C-46CA-97B1-39B748935A84}"/>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816AB59F-A125-4FA1-97FF-4D0ACDC61DE5}"/>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1BC3D29-044F-4AEE-923B-8F80AFF58FE2}"/>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18997D7-BEDD-4963-BA96-3DD3058F48AA}"/>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D5966105-1586-4360-B1AF-2E1F301E2B7A}"/>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A378036F-6499-4F47-B5DF-6D13B8EE5302}"/>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B21E814C-0A44-4896-8D0D-BB1BA3DE03B2}"/>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B0D67A3A-0C3B-46B4-B382-36C488EC2E32}"/>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1FC161-F616-48C8-85C8-153EE62DCD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FBD906-025B-43CA-B552-59EF6695AD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5E0424-8835-4007-A9DC-807C5117D7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49D94D-8B16-4C30-8E91-BC11162157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FEF1FDB-A967-4D8F-B0D4-3D0648B314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305" name="楕円 304">
          <a:extLst>
            <a:ext uri="{FF2B5EF4-FFF2-40B4-BE49-F238E27FC236}">
              <a16:creationId xmlns:a16="http://schemas.microsoft.com/office/drawing/2014/main" id="{7F5E260B-198A-4FA0-97A5-7BFF870F8E3A}"/>
            </a:ext>
          </a:extLst>
        </xdr:cNvPr>
        <xdr:cNvSpPr/>
      </xdr:nvSpPr>
      <xdr:spPr>
        <a:xfrm>
          <a:off x="4584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85289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3BDF5B3-5311-41F0-95C7-FE2D42E79295}"/>
            </a:ext>
          </a:extLst>
        </xdr:cNvPr>
        <xdr:cNvSpPr txBox="1"/>
      </xdr:nvSpPr>
      <xdr:spPr>
        <a:xfrm>
          <a:off x="4673600"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7" name="楕円 306">
          <a:extLst>
            <a:ext uri="{FF2B5EF4-FFF2-40B4-BE49-F238E27FC236}">
              <a16:creationId xmlns:a16="http://schemas.microsoft.com/office/drawing/2014/main" id="{4F137E52-8024-4876-B4F1-F8B56B7BE30F}"/>
            </a:ext>
          </a:extLst>
        </xdr:cNvPr>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113212</xdr:rowOff>
    </xdr:to>
    <xdr:cxnSp macro="">
      <xdr:nvCxnSpPr>
        <xdr:cNvPr id="308" name="直線コネクタ 307">
          <a:extLst>
            <a:ext uri="{FF2B5EF4-FFF2-40B4-BE49-F238E27FC236}">
              <a16:creationId xmlns:a16="http://schemas.microsoft.com/office/drawing/2014/main" id="{F1288FD5-689B-4A6F-8BC2-6692B930C4FB}"/>
            </a:ext>
          </a:extLst>
        </xdr:cNvPr>
        <xdr:cNvCxnSpPr/>
      </xdr:nvCxnSpPr>
      <xdr:spPr>
        <a:xfrm>
          <a:off x="3797300" y="141067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09" name="楕円 308">
          <a:extLst>
            <a:ext uri="{FF2B5EF4-FFF2-40B4-BE49-F238E27FC236}">
              <a16:creationId xmlns:a16="http://schemas.microsoft.com/office/drawing/2014/main" id="{1FEC957C-596E-41A4-8B7A-3A460FF505EC}"/>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47898</xdr:rowOff>
    </xdr:to>
    <xdr:cxnSp macro="">
      <xdr:nvCxnSpPr>
        <xdr:cNvPr id="310" name="直線コネクタ 309">
          <a:extLst>
            <a:ext uri="{FF2B5EF4-FFF2-40B4-BE49-F238E27FC236}">
              <a16:creationId xmlns:a16="http://schemas.microsoft.com/office/drawing/2014/main" id="{4105E717-1BBD-448E-8FCA-F582E8199262}"/>
            </a:ext>
          </a:extLst>
        </xdr:cNvPr>
        <xdr:cNvCxnSpPr/>
      </xdr:nvCxnSpPr>
      <xdr:spPr>
        <a:xfrm>
          <a:off x="2908300" y="140414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119562</xdr:rowOff>
    </xdr:from>
    <xdr:to>
      <xdr:col>10</xdr:col>
      <xdr:colOff>165100</xdr:colOff>
      <xdr:row>82</xdr:row>
      <xdr:rowOff>49712</xdr:rowOff>
    </xdr:to>
    <xdr:sp macro="" textlink="">
      <xdr:nvSpPr>
        <xdr:cNvPr id="311" name="楕円 310">
          <a:extLst>
            <a:ext uri="{FF2B5EF4-FFF2-40B4-BE49-F238E27FC236}">
              <a16:creationId xmlns:a16="http://schemas.microsoft.com/office/drawing/2014/main" id="{D970C687-8141-48B8-B363-A96C2F04456B}"/>
            </a:ext>
          </a:extLst>
        </xdr:cNvPr>
        <xdr:cNvSpPr/>
      </xdr:nvSpPr>
      <xdr:spPr>
        <a:xfrm>
          <a:off x="196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154032</xdr:rowOff>
    </xdr:from>
    <xdr:to>
      <xdr:col>15</xdr:col>
      <xdr:colOff>50800</xdr:colOff>
      <xdr:row>81</xdr:row>
      <xdr:rowOff>170362</xdr:rowOff>
    </xdr:to>
    <xdr:cxnSp macro="">
      <xdr:nvCxnSpPr>
        <xdr:cNvPr id="312" name="直線コネクタ 311">
          <a:extLst>
            <a:ext uri="{FF2B5EF4-FFF2-40B4-BE49-F238E27FC236}">
              <a16:creationId xmlns:a16="http://schemas.microsoft.com/office/drawing/2014/main" id="{6056470F-5D58-4B20-B816-921CD069EA89}"/>
            </a:ext>
          </a:extLst>
        </xdr:cNvPr>
        <xdr:cNvCxnSpPr/>
      </xdr:nvCxnSpPr>
      <xdr:spPr>
        <a:xfrm flipV="1">
          <a:off x="2019300" y="140414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3" name="楕円 312">
          <a:extLst>
            <a:ext uri="{FF2B5EF4-FFF2-40B4-BE49-F238E27FC236}">
              <a16:creationId xmlns:a16="http://schemas.microsoft.com/office/drawing/2014/main" id="{FA570AC6-EF73-430B-8B1F-77B21FB95782}"/>
            </a:ext>
          </a:extLst>
        </xdr:cNvPr>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105048</xdr:rowOff>
    </xdr:from>
    <xdr:to>
      <xdr:col>10</xdr:col>
      <xdr:colOff>114300</xdr:colOff>
      <xdr:row>81</xdr:row>
      <xdr:rowOff>170362</xdr:rowOff>
    </xdr:to>
    <xdr:cxnSp macro="">
      <xdr:nvCxnSpPr>
        <xdr:cNvPr id="314" name="直線コネクタ 313">
          <a:extLst>
            <a:ext uri="{FF2B5EF4-FFF2-40B4-BE49-F238E27FC236}">
              <a16:creationId xmlns:a16="http://schemas.microsoft.com/office/drawing/2014/main" id="{A24C71D5-8B44-43F3-B5D2-451E967F83CD}"/>
            </a:ext>
          </a:extLst>
        </xdr:cNvPr>
        <xdr:cNvCxnSpPr/>
      </xdr:nvCxnSpPr>
      <xdr:spPr>
        <a:xfrm>
          <a:off x="1130300" y="139924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5C169E18-6E57-45B8-8D33-32105AD28DD2}"/>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2D611ED4-4E13-4678-8A00-5451CB5729FE}"/>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97EE44FD-0533-4469-8A0D-96A01723CE45}"/>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14E10CB8-0450-4AEC-8335-03D7BFAFE18C}"/>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19" name="n_1mainValue【公営住宅】&#10;有形固定資産減価償却率">
          <a:extLst>
            <a:ext uri="{FF2B5EF4-FFF2-40B4-BE49-F238E27FC236}">
              <a16:creationId xmlns:a16="http://schemas.microsoft.com/office/drawing/2014/main" id="{D0D68CAF-ED39-40DF-86C8-762DAF6224B2}"/>
            </a:ext>
          </a:extLst>
        </xdr:cNvPr>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20" name="n_2mainValue【公営住宅】&#10;有形固定資産減価償却率">
          <a:extLst>
            <a:ext uri="{FF2B5EF4-FFF2-40B4-BE49-F238E27FC236}">
              <a16:creationId xmlns:a16="http://schemas.microsoft.com/office/drawing/2014/main" id="{8A3C2527-1E0E-4D7A-BF0A-DBA21867BCF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21" name="n_3mainValue【公営住宅】&#10;有形固定資産減価償却率">
          <a:extLst>
            <a:ext uri="{FF2B5EF4-FFF2-40B4-BE49-F238E27FC236}">
              <a16:creationId xmlns:a16="http://schemas.microsoft.com/office/drawing/2014/main" id="{6E3CF1A0-38C5-4CE5-8F8D-500AE4FB56C8}"/>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925</xdr:rowOff>
    </xdr:from>
    <xdr:ext cx="405111" cy="259045"/>
    <xdr:sp macro="" textlink="">
      <xdr:nvSpPr>
        <xdr:cNvPr id="322" name="n_4mainValue【公営住宅】&#10;有形固定資産減価償却率">
          <a:extLst>
            <a:ext uri="{FF2B5EF4-FFF2-40B4-BE49-F238E27FC236}">
              <a16:creationId xmlns:a16="http://schemas.microsoft.com/office/drawing/2014/main" id="{2EFD10EC-153C-46A6-A77F-5B3927B225FB}"/>
            </a:ext>
          </a:extLst>
        </xdr:cNvPr>
        <xdr:cNvSpPr txBox="1"/>
      </xdr:nvSpPr>
      <xdr:spPr>
        <a:xfrm>
          <a:off x="927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517B978-42C0-4D16-878D-AD71E41B16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F25BD70-B815-4686-9AFF-C1359A48CF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6E546D7-202D-40B9-9F6F-DA2003A44C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39D187F-B91F-44AF-8822-A1B63F5AB3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5F30099-443D-44A7-94D2-1FBB09596A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8301D07-6FB4-4D4A-9737-AC9E8E8224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FF8739-0505-494C-85A2-4A43687713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0160AD4-267A-4703-B5BC-1BA33C5994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367461B-F19A-4EA9-BE7C-D88E6962B0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D036D46-D943-4E56-AE58-D696DB4BC6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5A55050-13E4-4AA3-BF99-99BB986E86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5D555E6-1D29-4D27-9FA5-AA9266B353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3E630A8-17A1-4A42-B662-20DB62A9160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525C81F-C4F9-4900-AAA0-E104FFB7CBE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E08C1EC-54A7-4744-B75C-E433D944CCA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37B64B7-B715-4EEC-9385-ECF4065DA4B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D22B107-ED44-4975-BE1E-539FD0F79CF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8BF31ED-CCD1-4440-873F-8E50CD34D5E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3E6294D-5A84-4044-AF62-6CF97ADC7B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39ADE1B-84BB-47C6-9C93-4D366EB278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F03E96D-DE92-44E5-92E7-61FF255509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727C22B6-D056-495D-90A0-A3E2B4146806}"/>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CDE60247-90E2-4037-A048-D04869E1FDB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67527687-82A4-4CF6-B9D0-429F8B9DDFE4}"/>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24BAFDF2-92EB-4B66-96A4-3928F3D4CB67}"/>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2CA9EEFD-7972-4DB8-BD17-EC57750DF205}"/>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D8437D54-1433-41A2-9C19-6721D5B6517E}"/>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4F7D878-ACBA-43A0-9916-C9B4EACC0C08}"/>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2F6AAAE-933B-4C36-A2F9-BCCBF683F97C}"/>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FFA67814-C1A1-4019-A822-3BE7A1DA865D}"/>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E664DB11-634A-46BF-95FA-7825D36732C5}"/>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E107711C-91E1-43DC-8481-A21144599F41}"/>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14830C-73CB-42F8-B402-F069B605A6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04077F3-17B4-477F-A997-3FA99A0A32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21F434-53D1-461C-9D20-021CBC0D15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B946EA-FD5C-4B2F-813B-2C79A85302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14794A8-2EBE-45FA-8356-C8700479EC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10161</xdr:rowOff>
    </xdr:from>
    <xdr:to>
      <xdr:col>55</xdr:col>
      <xdr:colOff>50800</xdr:colOff>
      <xdr:row>80</xdr:row>
      <xdr:rowOff>111761</xdr:rowOff>
    </xdr:to>
    <xdr:sp macro="" textlink="">
      <xdr:nvSpPr>
        <xdr:cNvPr id="360" name="楕円 359">
          <a:extLst>
            <a:ext uri="{FF2B5EF4-FFF2-40B4-BE49-F238E27FC236}">
              <a16:creationId xmlns:a16="http://schemas.microsoft.com/office/drawing/2014/main" id="{32411632-87A8-4DC6-BEA7-BAA7E713CE4E}"/>
            </a:ext>
          </a:extLst>
        </xdr:cNvPr>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33038</xdr:rowOff>
    </xdr:from>
    <xdr:ext cx="469744" cy="259045"/>
    <xdr:sp macro="" textlink="">
      <xdr:nvSpPr>
        <xdr:cNvPr id="361" name="【公営住宅】&#10;一人当たり面積該当値テキスト">
          <a:extLst>
            <a:ext uri="{FF2B5EF4-FFF2-40B4-BE49-F238E27FC236}">
              <a16:creationId xmlns:a16="http://schemas.microsoft.com/office/drawing/2014/main" id="{ABF0D43D-33F3-4382-8902-EAD1F204E879}"/>
            </a:ext>
          </a:extLst>
        </xdr:cNvPr>
        <xdr:cNvSpPr txBox="1"/>
      </xdr:nvSpPr>
      <xdr:spPr>
        <a:xfrm>
          <a:off x="10515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27533</xdr:rowOff>
    </xdr:from>
    <xdr:to>
      <xdr:col>50</xdr:col>
      <xdr:colOff>165100</xdr:colOff>
      <xdr:row>80</xdr:row>
      <xdr:rowOff>129133</xdr:rowOff>
    </xdr:to>
    <xdr:sp macro="" textlink="">
      <xdr:nvSpPr>
        <xdr:cNvPr id="362" name="楕円 361">
          <a:extLst>
            <a:ext uri="{FF2B5EF4-FFF2-40B4-BE49-F238E27FC236}">
              <a16:creationId xmlns:a16="http://schemas.microsoft.com/office/drawing/2014/main" id="{BDAD5971-DB7C-40C9-8F5C-5ABE2DDB8783}"/>
            </a:ext>
          </a:extLst>
        </xdr:cNvPr>
        <xdr:cNvSpPr/>
      </xdr:nvSpPr>
      <xdr:spPr>
        <a:xfrm>
          <a:off x="9588500" y="137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60961</xdr:rowOff>
    </xdr:from>
    <xdr:to>
      <xdr:col>55</xdr:col>
      <xdr:colOff>0</xdr:colOff>
      <xdr:row>80</xdr:row>
      <xdr:rowOff>78333</xdr:rowOff>
    </xdr:to>
    <xdr:cxnSp macro="">
      <xdr:nvCxnSpPr>
        <xdr:cNvPr id="363" name="直線コネクタ 362">
          <a:extLst>
            <a:ext uri="{FF2B5EF4-FFF2-40B4-BE49-F238E27FC236}">
              <a16:creationId xmlns:a16="http://schemas.microsoft.com/office/drawing/2014/main" id="{D40D312E-5DF6-4792-AECE-232FC397B1A2}"/>
            </a:ext>
          </a:extLst>
        </xdr:cNvPr>
        <xdr:cNvCxnSpPr/>
      </xdr:nvCxnSpPr>
      <xdr:spPr>
        <a:xfrm flipV="1">
          <a:off x="9639300" y="13776961"/>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49479</xdr:rowOff>
    </xdr:from>
    <xdr:to>
      <xdr:col>46</xdr:col>
      <xdr:colOff>38100</xdr:colOff>
      <xdr:row>80</xdr:row>
      <xdr:rowOff>151079</xdr:rowOff>
    </xdr:to>
    <xdr:sp macro="" textlink="">
      <xdr:nvSpPr>
        <xdr:cNvPr id="364" name="楕円 363">
          <a:extLst>
            <a:ext uri="{FF2B5EF4-FFF2-40B4-BE49-F238E27FC236}">
              <a16:creationId xmlns:a16="http://schemas.microsoft.com/office/drawing/2014/main" id="{AA41A495-4BDE-4188-8103-0F6202017915}"/>
            </a:ext>
          </a:extLst>
        </xdr:cNvPr>
        <xdr:cNvSpPr/>
      </xdr:nvSpPr>
      <xdr:spPr>
        <a:xfrm>
          <a:off x="8699500" y="13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78333</xdr:rowOff>
    </xdr:from>
    <xdr:to>
      <xdr:col>50</xdr:col>
      <xdr:colOff>114300</xdr:colOff>
      <xdr:row>80</xdr:row>
      <xdr:rowOff>100279</xdr:rowOff>
    </xdr:to>
    <xdr:cxnSp macro="">
      <xdr:nvCxnSpPr>
        <xdr:cNvPr id="365" name="直線コネクタ 364">
          <a:extLst>
            <a:ext uri="{FF2B5EF4-FFF2-40B4-BE49-F238E27FC236}">
              <a16:creationId xmlns:a16="http://schemas.microsoft.com/office/drawing/2014/main" id="{4D3A70E3-0FE2-4A6A-8A89-4219746ECAF3}"/>
            </a:ext>
          </a:extLst>
        </xdr:cNvPr>
        <xdr:cNvCxnSpPr/>
      </xdr:nvCxnSpPr>
      <xdr:spPr>
        <a:xfrm flipV="1">
          <a:off x="8750300" y="1379433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77826</xdr:rowOff>
    </xdr:from>
    <xdr:to>
      <xdr:col>41</xdr:col>
      <xdr:colOff>101600</xdr:colOff>
      <xdr:row>81</xdr:row>
      <xdr:rowOff>7976</xdr:rowOff>
    </xdr:to>
    <xdr:sp macro="" textlink="">
      <xdr:nvSpPr>
        <xdr:cNvPr id="366" name="楕円 365">
          <a:extLst>
            <a:ext uri="{FF2B5EF4-FFF2-40B4-BE49-F238E27FC236}">
              <a16:creationId xmlns:a16="http://schemas.microsoft.com/office/drawing/2014/main" id="{82B62A45-AA86-4F88-8B8F-91B855B263B0}"/>
            </a:ext>
          </a:extLst>
        </xdr:cNvPr>
        <xdr:cNvSpPr/>
      </xdr:nvSpPr>
      <xdr:spPr>
        <a:xfrm>
          <a:off x="7810500" y="137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100279</xdr:rowOff>
    </xdr:from>
    <xdr:to>
      <xdr:col>45</xdr:col>
      <xdr:colOff>177800</xdr:colOff>
      <xdr:row>80</xdr:row>
      <xdr:rowOff>128626</xdr:rowOff>
    </xdr:to>
    <xdr:cxnSp macro="">
      <xdr:nvCxnSpPr>
        <xdr:cNvPr id="367" name="直線コネクタ 366">
          <a:extLst>
            <a:ext uri="{FF2B5EF4-FFF2-40B4-BE49-F238E27FC236}">
              <a16:creationId xmlns:a16="http://schemas.microsoft.com/office/drawing/2014/main" id="{626FAF3E-EF96-4A06-A963-2A86904B3C22}"/>
            </a:ext>
          </a:extLst>
        </xdr:cNvPr>
        <xdr:cNvCxnSpPr/>
      </xdr:nvCxnSpPr>
      <xdr:spPr>
        <a:xfrm flipV="1">
          <a:off x="7861300" y="1381627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92456</xdr:rowOff>
    </xdr:from>
    <xdr:to>
      <xdr:col>36</xdr:col>
      <xdr:colOff>165100</xdr:colOff>
      <xdr:row>81</xdr:row>
      <xdr:rowOff>22606</xdr:rowOff>
    </xdr:to>
    <xdr:sp macro="" textlink="">
      <xdr:nvSpPr>
        <xdr:cNvPr id="368" name="楕円 367">
          <a:extLst>
            <a:ext uri="{FF2B5EF4-FFF2-40B4-BE49-F238E27FC236}">
              <a16:creationId xmlns:a16="http://schemas.microsoft.com/office/drawing/2014/main" id="{63ED6AF1-C6DB-4157-A239-38FE97043C56}"/>
            </a:ext>
          </a:extLst>
        </xdr:cNvPr>
        <xdr:cNvSpPr/>
      </xdr:nvSpPr>
      <xdr:spPr>
        <a:xfrm>
          <a:off x="6921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128626</xdr:rowOff>
    </xdr:from>
    <xdr:to>
      <xdr:col>41</xdr:col>
      <xdr:colOff>50800</xdr:colOff>
      <xdr:row>80</xdr:row>
      <xdr:rowOff>143256</xdr:rowOff>
    </xdr:to>
    <xdr:cxnSp macro="">
      <xdr:nvCxnSpPr>
        <xdr:cNvPr id="369" name="直線コネクタ 368">
          <a:extLst>
            <a:ext uri="{FF2B5EF4-FFF2-40B4-BE49-F238E27FC236}">
              <a16:creationId xmlns:a16="http://schemas.microsoft.com/office/drawing/2014/main" id="{C51017B7-96DC-4419-86DB-D91E17C548FE}"/>
            </a:ext>
          </a:extLst>
        </xdr:cNvPr>
        <xdr:cNvCxnSpPr/>
      </xdr:nvCxnSpPr>
      <xdr:spPr>
        <a:xfrm flipV="1">
          <a:off x="6972300" y="1384462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10EC5327-AA67-43C5-B0D6-05C4C35EF6CD}"/>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92DD8DE4-6A8C-487F-A7C5-3E47FD4BF3D9}"/>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5AEE4700-E389-4430-A078-1F46573B2959}"/>
            </a:ext>
          </a:extLst>
        </xdr:cNvPr>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A95F65CE-E901-4348-90BC-BD682F17E462}"/>
            </a:ext>
          </a:extLst>
        </xdr:cNvPr>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145660</xdr:rowOff>
    </xdr:from>
    <xdr:ext cx="469744" cy="259045"/>
    <xdr:sp macro="" textlink="">
      <xdr:nvSpPr>
        <xdr:cNvPr id="374" name="n_1mainValue【公営住宅】&#10;一人当たり面積">
          <a:extLst>
            <a:ext uri="{FF2B5EF4-FFF2-40B4-BE49-F238E27FC236}">
              <a16:creationId xmlns:a16="http://schemas.microsoft.com/office/drawing/2014/main" id="{4644165F-3BA5-4E03-9908-6FF4AA1D2862}"/>
            </a:ext>
          </a:extLst>
        </xdr:cNvPr>
        <xdr:cNvSpPr txBox="1"/>
      </xdr:nvSpPr>
      <xdr:spPr>
        <a:xfrm>
          <a:off x="9391727"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167606</xdr:rowOff>
    </xdr:from>
    <xdr:ext cx="469744" cy="259045"/>
    <xdr:sp macro="" textlink="">
      <xdr:nvSpPr>
        <xdr:cNvPr id="375" name="n_2mainValue【公営住宅】&#10;一人当たり面積">
          <a:extLst>
            <a:ext uri="{FF2B5EF4-FFF2-40B4-BE49-F238E27FC236}">
              <a16:creationId xmlns:a16="http://schemas.microsoft.com/office/drawing/2014/main" id="{C2352460-E59F-4174-9DEF-7B88F25B06E0}"/>
            </a:ext>
          </a:extLst>
        </xdr:cNvPr>
        <xdr:cNvSpPr txBox="1"/>
      </xdr:nvSpPr>
      <xdr:spPr>
        <a:xfrm>
          <a:off x="8515427"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24503</xdr:rowOff>
    </xdr:from>
    <xdr:ext cx="469744" cy="259045"/>
    <xdr:sp macro="" textlink="">
      <xdr:nvSpPr>
        <xdr:cNvPr id="376" name="n_3mainValue【公営住宅】&#10;一人当たり面積">
          <a:extLst>
            <a:ext uri="{FF2B5EF4-FFF2-40B4-BE49-F238E27FC236}">
              <a16:creationId xmlns:a16="http://schemas.microsoft.com/office/drawing/2014/main" id="{A1144FA4-A7DF-408B-9D4A-F04EA2A5C636}"/>
            </a:ext>
          </a:extLst>
        </xdr:cNvPr>
        <xdr:cNvSpPr txBox="1"/>
      </xdr:nvSpPr>
      <xdr:spPr>
        <a:xfrm>
          <a:off x="7626427"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39133</xdr:rowOff>
    </xdr:from>
    <xdr:ext cx="469744" cy="259045"/>
    <xdr:sp macro="" textlink="">
      <xdr:nvSpPr>
        <xdr:cNvPr id="377" name="n_4mainValue【公営住宅】&#10;一人当たり面積">
          <a:extLst>
            <a:ext uri="{FF2B5EF4-FFF2-40B4-BE49-F238E27FC236}">
              <a16:creationId xmlns:a16="http://schemas.microsoft.com/office/drawing/2014/main" id="{59FD8DA4-03C8-415E-9E20-BCDAB5363B14}"/>
            </a:ext>
          </a:extLst>
        </xdr:cNvPr>
        <xdr:cNvSpPr txBox="1"/>
      </xdr:nvSpPr>
      <xdr:spPr>
        <a:xfrm>
          <a:off x="6737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6D2B121-6724-4B88-84D1-CEB1072AC0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C923176-7735-4138-86C3-04FBAFB10A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3E92687-CDE4-45BA-8353-3784AD2B02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3CC4112-1824-42BD-BC5A-935222A50D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EC247B-2A8F-4F9E-B367-91374C02F1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4FAC0F2-07F1-4261-AC17-2A86E8318C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C1AAFE9-D49A-4134-9473-C264476E42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0DE87FB-5077-40F6-8BE4-752C416648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E65DEF9-43C4-47F3-BE7E-F2D6F474CF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73648D4-5720-4109-B5DD-ED089A8C2F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0A446AE-9062-4999-AD24-2EF9E6FB5D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49021DC2-A955-46EE-92BC-9A24C66489B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4D65E451-094A-4CBA-A81C-B297353E4CF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C893252-BABA-4CC3-A7E8-4C110FBA4E6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CF9ED1C1-23FA-4BB8-8E64-5D9014CF733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43A7B6FC-87E7-41EC-9A1B-B8C0D1A45D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35F63D2-CBCE-4426-8D30-1124735E934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977D9A7E-5853-445A-A8BA-096A161A85C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EA089036-6FE3-4109-B09E-ADC7E793014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FEC8F5C3-2E2E-4440-9994-6788B3FA53A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8143EAD4-FAE9-4920-9DC9-3C5541CF85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8E5AFD5-EB8D-4B8E-87C8-ACBED7A814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EBC03A7-6B0C-4BCC-8EF9-7DA6EC0ADE0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BC3AD3F-F17A-4F50-9609-6E42669D31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EA24FE80-6385-4429-85F1-2530D3870059}"/>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5B0C7E68-CD47-4717-BD28-96B7C233A53B}"/>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556A4D9B-7FCA-4319-8456-232525C893FF}"/>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3BA63216-7439-488F-BB28-983808FB7E82}"/>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4F4AB97C-7972-4F86-8031-0FB003A31DAE}"/>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7B5AFF41-DA7B-40A3-B0D7-5A8AFE3AE425}"/>
            </a:ext>
          </a:extLst>
        </xdr:cNvPr>
        <xdr:cNvSpPr txBox="1"/>
      </xdr:nvSpPr>
      <xdr:spPr>
        <a:xfrm>
          <a:off x="4673600" y="1790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7E723E27-0C6F-4D6D-8BA5-1FC4A574A08A}"/>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9C8D289C-252F-43A2-91A9-369032134E2F}"/>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505572B7-C96E-414E-AD3C-3ACD7873518E}"/>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455F7A0E-9BBC-4603-B879-D974F4CB7A57}"/>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F81E8E7-AF26-4625-AE4E-000070EFE58B}"/>
            </a:ext>
          </a:extLst>
        </xdr:cNvPr>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FE4BC46-19BC-4C06-A7EF-4453292665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A4024D-D519-4928-9016-EE5EC7A969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B9DB8C2-080C-47BB-9885-3E8578EE41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7CCC162-C643-4083-AA14-A38A748F3A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3E95DC3-91CD-4D79-91BC-EBD4D4C61D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153036</xdr:rowOff>
    </xdr:from>
    <xdr:to>
      <xdr:col>24</xdr:col>
      <xdr:colOff>114300</xdr:colOff>
      <xdr:row>106</xdr:row>
      <xdr:rowOff>83186</xdr:rowOff>
    </xdr:to>
    <xdr:sp macro="" textlink="">
      <xdr:nvSpPr>
        <xdr:cNvPr id="418" name="楕円 417">
          <a:extLst>
            <a:ext uri="{FF2B5EF4-FFF2-40B4-BE49-F238E27FC236}">
              <a16:creationId xmlns:a16="http://schemas.microsoft.com/office/drawing/2014/main" id="{546C4352-3958-42EC-9340-5F0A53892EAC}"/>
            </a:ext>
          </a:extLst>
        </xdr:cNvPr>
        <xdr:cNvSpPr/>
      </xdr:nvSpPr>
      <xdr:spPr>
        <a:xfrm>
          <a:off x="4584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131463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3A87E275-F99E-4486-9321-CD5B4161AD98}"/>
            </a:ext>
          </a:extLst>
        </xdr:cNvPr>
        <xdr:cNvSpPr txBox="1"/>
      </xdr:nvSpPr>
      <xdr:spPr>
        <a:xfrm>
          <a:off x="4673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162561</xdr:rowOff>
    </xdr:from>
    <xdr:to>
      <xdr:col>20</xdr:col>
      <xdr:colOff>38100</xdr:colOff>
      <xdr:row>106</xdr:row>
      <xdr:rowOff>92711</xdr:rowOff>
    </xdr:to>
    <xdr:sp macro="" textlink="">
      <xdr:nvSpPr>
        <xdr:cNvPr id="420" name="楕円 419">
          <a:extLst>
            <a:ext uri="{FF2B5EF4-FFF2-40B4-BE49-F238E27FC236}">
              <a16:creationId xmlns:a16="http://schemas.microsoft.com/office/drawing/2014/main" id="{917F5183-73C6-4DD1-834B-1FC8DF91BB17}"/>
            </a:ext>
          </a:extLst>
        </xdr:cNvPr>
        <xdr:cNvSpPr/>
      </xdr:nvSpPr>
      <xdr:spPr>
        <a:xfrm>
          <a:off x="3746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32386</xdr:rowOff>
    </xdr:from>
    <xdr:to>
      <xdr:col>24</xdr:col>
      <xdr:colOff>63500</xdr:colOff>
      <xdr:row>106</xdr:row>
      <xdr:rowOff>41911</xdr:rowOff>
    </xdr:to>
    <xdr:cxnSp macro="">
      <xdr:nvCxnSpPr>
        <xdr:cNvPr id="421" name="直線コネクタ 420">
          <a:extLst>
            <a:ext uri="{FF2B5EF4-FFF2-40B4-BE49-F238E27FC236}">
              <a16:creationId xmlns:a16="http://schemas.microsoft.com/office/drawing/2014/main" id="{0A44F3FF-FE93-4669-BCEB-5F094341B60E}"/>
            </a:ext>
          </a:extLst>
        </xdr:cNvPr>
        <xdr:cNvCxnSpPr/>
      </xdr:nvCxnSpPr>
      <xdr:spPr>
        <a:xfrm flipV="1">
          <a:off x="3797300" y="182060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422" name="楕円 421">
          <a:extLst>
            <a:ext uri="{FF2B5EF4-FFF2-40B4-BE49-F238E27FC236}">
              <a16:creationId xmlns:a16="http://schemas.microsoft.com/office/drawing/2014/main" id="{BCA81EFC-1B87-4485-92BF-0F0184CFA749}"/>
            </a:ext>
          </a:extLst>
        </xdr:cNvPr>
        <xdr:cNvSpPr/>
      </xdr:nvSpPr>
      <xdr:spPr>
        <a:xfrm>
          <a:off x="2857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13336</xdr:rowOff>
    </xdr:from>
    <xdr:to>
      <xdr:col>19</xdr:col>
      <xdr:colOff>177800</xdr:colOff>
      <xdr:row>106</xdr:row>
      <xdr:rowOff>41911</xdr:rowOff>
    </xdr:to>
    <xdr:cxnSp macro="">
      <xdr:nvCxnSpPr>
        <xdr:cNvPr id="423" name="直線コネクタ 422">
          <a:extLst>
            <a:ext uri="{FF2B5EF4-FFF2-40B4-BE49-F238E27FC236}">
              <a16:creationId xmlns:a16="http://schemas.microsoft.com/office/drawing/2014/main" id="{0E8CCC65-7C36-4B8F-A349-9D3009C0DD5F}"/>
            </a:ext>
          </a:extLst>
        </xdr:cNvPr>
        <xdr:cNvCxnSpPr/>
      </xdr:nvCxnSpPr>
      <xdr:spPr>
        <a:xfrm>
          <a:off x="2908300" y="181870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424" name="楕円 423">
          <a:extLst>
            <a:ext uri="{FF2B5EF4-FFF2-40B4-BE49-F238E27FC236}">
              <a16:creationId xmlns:a16="http://schemas.microsoft.com/office/drawing/2014/main" id="{BA0BB6F9-CA06-410C-AD8E-27382906A9E8}"/>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106</xdr:row>
      <xdr:rowOff>13336</xdr:rowOff>
    </xdr:to>
    <xdr:cxnSp macro="">
      <xdr:nvCxnSpPr>
        <xdr:cNvPr id="425" name="直線コネクタ 424">
          <a:extLst>
            <a:ext uri="{FF2B5EF4-FFF2-40B4-BE49-F238E27FC236}">
              <a16:creationId xmlns:a16="http://schemas.microsoft.com/office/drawing/2014/main" id="{B0682A4A-360F-4615-8AC0-79DE480F0353}"/>
            </a:ext>
          </a:extLst>
        </xdr:cNvPr>
        <xdr:cNvCxnSpPr/>
      </xdr:nvCxnSpPr>
      <xdr:spPr>
        <a:xfrm>
          <a:off x="2019300" y="181146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426" name="楕円 425">
          <a:extLst>
            <a:ext uri="{FF2B5EF4-FFF2-40B4-BE49-F238E27FC236}">
              <a16:creationId xmlns:a16="http://schemas.microsoft.com/office/drawing/2014/main" id="{A3C5FAB1-6D74-4927-81CD-12187C0994B5}"/>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112395</xdr:rowOff>
    </xdr:from>
    <xdr:to>
      <xdr:col>10</xdr:col>
      <xdr:colOff>114300</xdr:colOff>
      <xdr:row>106</xdr:row>
      <xdr:rowOff>19050</xdr:rowOff>
    </xdr:to>
    <xdr:cxnSp macro="">
      <xdr:nvCxnSpPr>
        <xdr:cNvPr id="427" name="直線コネクタ 426">
          <a:extLst>
            <a:ext uri="{FF2B5EF4-FFF2-40B4-BE49-F238E27FC236}">
              <a16:creationId xmlns:a16="http://schemas.microsoft.com/office/drawing/2014/main" id="{FBC72FF3-13C2-4700-A8DF-8BAA23E5EE15}"/>
            </a:ext>
          </a:extLst>
        </xdr:cNvPr>
        <xdr:cNvCxnSpPr/>
      </xdr:nvCxnSpPr>
      <xdr:spPr>
        <a:xfrm flipV="1">
          <a:off x="1130300" y="181146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2557</xdr:rowOff>
    </xdr:from>
    <xdr:ext cx="405111" cy="259045"/>
    <xdr:sp macro="" textlink="">
      <xdr:nvSpPr>
        <xdr:cNvPr id="428" name="n_1aveValue【港湾・漁港】&#10;有形固定資産減価償却率">
          <a:extLst>
            <a:ext uri="{FF2B5EF4-FFF2-40B4-BE49-F238E27FC236}">
              <a16:creationId xmlns:a16="http://schemas.microsoft.com/office/drawing/2014/main" id="{FE50F442-D208-4EBD-AF71-E6A022A44899}"/>
            </a:ext>
          </a:extLst>
        </xdr:cNvPr>
        <xdr:cNvSpPr txBox="1"/>
      </xdr:nvSpPr>
      <xdr:spPr>
        <a:xfrm>
          <a:off x="3582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153052</xdr:rowOff>
    </xdr:from>
    <xdr:ext cx="405111" cy="259045"/>
    <xdr:sp macro="" textlink="">
      <xdr:nvSpPr>
        <xdr:cNvPr id="429" name="n_2aveValue【港湾・漁港】&#10;有形固定資産減価償却率">
          <a:extLst>
            <a:ext uri="{FF2B5EF4-FFF2-40B4-BE49-F238E27FC236}">
              <a16:creationId xmlns:a16="http://schemas.microsoft.com/office/drawing/2014/main" id="{F82CB226-E971-49DD-B629-1A6ACD412DCD}"/>
            </a:ext>
          </a:extLst>
        </xdr:cNvPr>
        <xdr:cNvSpPr txBox="1"/>
      </xdr:nvSpPr>
      <xdr:spPr>
        <a:xfrm>
          <a:off x="2705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134002</xdr:rowOff>
    </xdr:from>
    <xdr:ext cx="405111" cy="259045"/>
    <xdr:sp macro="" textlink="">
      <xdr:nvSpPr>
        <xdr:cNvPr id="430" name="n_3aveValue【港湾・漁港】&#10;有形固定資産減価償却率">
          <a:extLst>
            <a:ext uri="{FF2B5EF4-FFF2-40B4-BE49-F238E27FC236}">
              <a16:creationId xmlns:a16="http://schemas.microsoft.com/office/drawing/2014/main" id="{3017A89E-76BE-4994-84CB-7672141D664B}"/>
            </a:ext>
          </a:extLst>
        </xdr:cNvPr>
        <xdr:cNvSpPr txBox="1"/>
      </xdr:nvSpPr>
      <xdr:spPr>
        <a:xfrm>
          <a:off x="1816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141622</xdr:rowOff>
    </xdr:from>
    <xdr:ext cx="405111" cy="259045"/>
    <xdr:sp macro="" textlink="">
      <xdr:nvSpPr>
        <xdr:cNvPr id="431" name="n_4aveValue【港湾・漁港】&#10;有形固定資産減価償却率">
          <a:extLst>
            <a:ext uri="{FF2B5EF4-FFF2-40B4-BE49-F238E27FC236}">
              <a16:creationId xmlns:a16="http://schemas.microsoft.com/office/drawing/2014/main" id="{5EA24FB0-6AE8-4FEC-AEB1-15A3C45A8011}"/>
            </a:ext>
          </a:extLst>
        </xdr:cNvPr>
        <xdr:cNvSpPr txBox="1"/>
      </xdr:nvSpPr>
      <xdr:spPr>
        <a:xfrm>
          <a:off x="927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83838</xdr:rowOff>
    </xdr:from>
    <xdr:ext cx="405111" cy="259045"/>
    <xdr:sp macro="" textlink="">
      <xdr:nvSpPr>
        <xdr:cNvPr id="432" name="n_1mainValue【港湾・漁港】&#10;有形固定資産減価償却率">
          <a:extLst>
            <a:ext uri="{FF2B5EF4-FFF2-40B4-BE49-F238E27FC236}">
              <a16:creationId xmlns:a16="http://schemas.microsoft.com/office/drawing/2014/main" id="{B758FFC1-1E82-4873-95D5-24A22E11508E}"/>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433" name="n_2mainValue【港湾・漁港】&#10;有形固定資産減価償却率">
          <a:extLst>
            <a:ext uri="{FF2B5EF4-FFF2-40B4-BE49-F238E27FC236}">
              <a16:creationId xmlns:a16="http://schemas.microsoft.com/office/drawing/2014/main" id="{325F9039-26C1-46DA-9A41-5D2B5D20DB66}"/>
            </a:ext>
          </a:extLst>
        </xdr:cNvPr>
        <xdr:cNvSpPr txBox="1"/>
      </xdr:nvSpPr>
      <xdr:spPr>
        <a:xfrm>
          <a:off x="2705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154322</xdr:rowOff>
    </xdr:from>
    <xdr:ext cx="405111" cy="259045"/>
    <xdr:sp macro="" textlink="">
      <xdr:nvSpPr>
        <xdr:cNvPr id="434" name="n_3mainValue【港湾・漁港】&#10;有形固定資産減価償却率">
          <a:extLst>
            <a:ext uri="{FF2B5EF4-FFF2-40B4-BE49-F238E27FC236}">
              <a16:creationId xmlns:a16="http://schemas.microsoft.com/office/drawing/2014/main" id="{F2491B8F-C1D7-4FCE-ABFC-C4F938677E5E}"/>
            </a:ext>
          </a:extLst>
        </xdr:cNvPr>
        <xdr:cNvSpPr txBox="1"/>
      </xdr:nvSpPr>
      <xdr:spPr>
        <a:xfrm>
          <a:off x="1816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435" name="n_4mainValue【港湾・漁港】&#10;有形固定資産減価償却率">
          <a:extLst>
            <a:ext uri="{FF2B5EF4-FFF2-40B4-BE49-F238E27FC236}">
              <a16:creationId xmlns:a16="http://schemas.microsoft.com/office/drawing/2014/main" id="{DA41F05E-0697-4D76-9395-DEB961FEFAE4}"/>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AAE5BE5-30F4-4F7D-A0EE-E9F912EA53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71318A6-41DC-4C36-82DF-90806CAB97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AB31A62-A1F9-46A2-BB88-65D6C54DF1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59AB64F-4A9E-40D2-949C-B5FD42F1B8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60BCF02-D3A1-4E51-A19B-AA47638FA7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80CB4F4-60F7-45DE-9344-0C9049553C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F82106E-DAF2-45E7-8D28-A5F5238A4D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17FBF9B3-48B9-4615-8242-419BEBEFFE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6EC9E78-B617-43EF-B490-C53543566B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B731F4C-67A5-4247-B683-08692634D26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9555DC50-497F-4DD2-A6A2-EB671FE1F82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9EF787D9-D829-43DC-8920-DA896A55BF77}"/>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C9CE1ABD-1AEC-4ED6-8833-08263D16FC2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4764A8FE-2400-4CA6-8502-289B64B02907}"/>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38E6A9D-EE43-4F63-AA14-F90A269E232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39D979D1-F1AD-4D0F-9971-694D9B863DE1}"/>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4148758-F19C-4886-B99F-7FEC95F49A0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886BF046-CFC3-4879-A0B4-AEE132EB65E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D2DB5F6B-B5E6-4C93-A512-6B5F1BCF547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A02FC8B1-B092-4592-9D06-75B8CD2131EE}"/>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A7565C97-1647-4D5E-A6EC-6BC77968DD9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F5648729-3790-4217-B905-F91334D4715B}"/>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58A0AA5-B7C1-46D1-BDA7-DDFF32CBC0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E15407AC-4FBB-401C-9456-373E4FDCCE7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C35236F-AA01-437E-828E-109EA84818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9BE3ED24-AC43-45C8-899C-AE35FC4F1F84}"/>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3C7B1A98-E439-4AF3-BBDE-175BD36E0883}"/>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7519B6A0-E096-42A1-BF6F-378B02F0A241}"/>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9FFE1ED3-757C-4D7E-B662-118C51897ECA}"/>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E564F727-F28D-4491-A1F8-4E7DF4FD932A}"/>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125812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D1B9E6F7-AA4C-4944-A9F4-530D13D8B37F}"/>
            </a:ext>
          </a:extLst>
        </xdr:cNvPr>
        <xdr:cNvSpPr txBox="1"/>
      </xdr:nvSpPr>
      <xdr:spPr>
        <a:xfrm>
          <a:off x="10515600" y="1847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658B78DE-1C0F-4256-BA30-823654252FCE}"/>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12E5D1CC-D265-49C3-BBD7-F799062C6CD5}"/>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3DF829FC-91D6-46AE-A5D0-C26511F47D0C}"/>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537462F8-D1E5-4C11-AE31-AF7D25480931}"/>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8C1630F-ABD8-4611-909E-E47AB82C933E}"/>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BDCD238-BEE0-4F6B-830C-37687FC78F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8FB115C-ECC8-421E-B98A-8A10FB1C78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29CBB7C-093B-4D15-9B7A-D5FCA00230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5DCC81E-92A0-4DD4-B672-A8433A4006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0290F85-4918-4722-9563-2CDF9B290F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3487</xdr:rowOff>
    </xdr:from>
    <xdr:to>
      <xdr:col>55</xdr:col>
      <xdr:colOff>50800</xdr:colOff>
      <xdr:row>100</xdr:row>
      <xdr:rowOff>105087</xdr:rowOff>
    </xdr:to>
    <xdr:sp macro="" textlink="">
      <xdr:nvSpPr>
        <xdr:cNvPr id="477" name="楕円 476">
          <a:extLst>
            <a:ext uri="{FF2B5EF4-FFF2-40B4-BE49-F238E27FC236}">
              <a16:creationId xmlns:a16="http://schemas.microsoft.com/office/drawing/2014/main" id="{CF680795-3790-41D2-876E-300055A77504}"/>
            </a:ext>
          </a:extLst>
        </xdr:cNvPr>
        <xdr:cNvSpPr/>
      </xdr:nvSpPr>
      <xdr:spPr>
        <a:xfrm>
          <a:off x="10426700" y="171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127964</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A6BA4A14-9DEE-48A3-BCE7-4B6CAD7B1D54}"/>
            </a:ext>
          </a:extLst>
        </xdr:cNvPr>
        <xdr:cNvSpPr txBox="1"/>
      </xdr:nvSpPr>
      <xdr:spPr>
        <a:xfrm>
          <a:off x="10515600" y="171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73341</xdr:rowOff>
    </xdr:from>
    <xdr:to>
      <xdr:col>50</xdr:col>
      <xdr:colOff>165100</xdr:colOff>
      <xdr:row>101</xdr:row>
      <xdr:rowOff>3491</xdr:rowOff>
    </xdr:to>
    <xdr:sp macro="" textlink="">
      <xdr:nvSpPr>
        <xdr:cNvPr id="479" name="楕円 478">
          <a:extLst>
            <a:ext uri="{FF2B5EF4-FFF2-40B4-BE49-F238E27FC236}">
              <a16:creationId xmlns:a16="http://schemas.microsoft.com/office/drawing/2014/main" id="{B760DE8C-4F8C-4591-8CE6-E0434C04BA88}"/>
            </a:ext>
          </a:extLst>
        </xdr:cNvPr>
        <xdr:cNvSpPr/>
      </xdr:nvSpPr>
      <xdr:spPr>
        <a:xfrm>
          <a:off x="9588500" y="172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54287</xdr:rowOff>
    </xdr:from>
    <xdr:to>
      <xdr:col>55</xdr:col>
      <xdr:colOff>0</xdr:colOff>
      <xdr:row>100</xdr:row>
      <xdr:rowOff>124141</xdr:rowOff>
    </xdr:to>
    <xdr:cxnSp macro="">
      <xdr:nvCxnSpPr>
        <xdr:cNvPr id="480" name="直線コネクタ 479">
          <a:extLst>
            <a:ext uri="{FF2B5EF4-FFF2-40B4-BE49-F238E27FC236}">
              <a16:creationId xmlns:a16="http://schemas.microsoft.com/office/drawing/2014/main" id="{05DB85C0-476B-4891-9BF2-60BCBCF9EA2B}"/>
            </a:ext>
          </a:extLst>
        </xdr:cNvPr>
        <xdr:cNvCxnSpPr/>
      </xdr:nvCxnSpPr>
      <xdr:spPr>
        <a:xfrm flipV="1">
          <a:off x="9639300" y="17199287"/>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108147</xdr:rowOff>
    </xdr:from>
    <xdr:to>
      <xdr:col>46</xdr:col>
      <xdr:colOff>38100</xdr:colOff>
      <xdr:row>101</xdr:row>
      <xdr:rowOff>38297</xdr:rowOff>
    </xdr:to>
    <xdr:sp macro="" textlink="">
      <xdr:nvSpPr>
        <xdr:cNvPr id="481" name="楕円 480">
          <a:extLst>
            <a:ext uri="{FF2B5EF4-FFF2-40B4-BE49-F238E27FC236}">
              <a16:creationId xmlns:a16="http://schemas.microsoft.com/office/drawing/2014/main" id="{820CF10B-D671-438C-AA3D-5E8BB2944B39}"/>
            </a:ext>
          </a:extLst>
        </xdr:cNvPr>
        <xdr:cNvSpPr/>
      </xdr:nvSpPr>
      <xdr:spPr>
        <a:xfrm>
          <a:off x="8699500" y="17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124141</xdr:rowOff>
    </xdr:from>
    <xdr:to>
      <xdr:col>50</xdr:col>
      <xdr:colOff>114300</xdr:colOff>
      <xdr:row>100</xdr:row>
      <xdr:rowOff>158947</xdr:rowOff>
    </xdr:to>
    <xdr:cxnSp macro="">
      <xdr:nvCxnSpPr>
        <xdr:cNvPr id="482" name="直線コネクタ 481">
          <a:extLst>
            <a:ext uri="{FF2B5EF4-FFF2-40B4-BE49-F238E27FC236}">
              <a16:creationId xmlns:a16="http://schemas.microsoft.com/office/drawing/2014/main" id="{6FD3C09D-4ABD-4D15-9C1B-749614719B09}"/>
            </a:ext>
          </a:extLst>
        </xdr:cNvPr>
        <xdr:cNvCxnSpPr/>
      </xdr:nvCxnSpPr>
      <xdr:spPr>
        <a:xfrm flipV="1">
          <a:off x="8750300" y="17269141"/>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91318</xdr:rowOff>
    </xdr:from>
    <xdr:to>
      <xdr:col>41</xdr:col>
      <xdr:colOff>101600</xdr:colOff>
      <xdr:row>101</xdr:row>
      <xdr:rowOff>21468</xdr:rowOff>
    </xdr:to>
    <xdr:sp macro="" textlink="">
      <xdr:nvSpPr>
        <xdr:cNvPr id="483" name="楕円 482">
          <a:extLst>
            <a:ext uri="{FF2B5EF4-FFF2-40B4-BE49-F238E27FC236}">
              <a16:creationId xmlns:a16="http://schemas.microsoft.com/office/drawing/2014/main" id="{6069B1AB-E8A8-4EFC-8552-C4383B685A60}"/>
            </a:ext>
          </a:extLst>
        </xdr:cNvPr>
        <xdr:cNvSpPr/>
      </xdr:nvSpPr>
      <xdr:spPr>
        <a:xfrm>
          <a:off x="7810500" y="172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142118</xdr:rowOff>
    </xdr:from>
    <xdr:to>
      <xdr:col>45</xdr:col>
      <xdr:colOff>177800</xdr:colOff>
      <xdr:row>100</xdr:row>
      <xdr:rowOff>158947</xdr:rowOff>
    </xdr:to>
    <xdr:cxnSp macro="">
      <xdr:nvCxnSpPr>
        <xdr:cNvPr id="484" name="直線コネクタ 483">
          <a:extLst>
            <a:ext uri="{FF2B5EF4-FFF2-40B4-BE49-F238E27FC236}">
              <a16:creationId xmlns:a16="http://schemas.microsoft.com/office/drawing/2014/main" id="{9E03F209-33DA-4042-B8F4-7DFE71E0BABC}"/>
            </a:ext>
          </a:extLst>
        </xdr:cNvPr>
        <xdr:cNvCxnSpPr/>
      </xdr:nvCxnSpPr>
      <xdr:spPr>
        <a:xfrm>
          <a:off x="7861300" y="17287118"/>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116367</xdr:rowOff>
    </xdr:from>
    <xdr:to>
      <xdr:col>36</xdr:col>
      <xdr:colOff>165100</xdr:colOff>
      <xdr:row>100</xdr:row>
      <xdr:rowOff>46517</xdr:rowOff>
    </xdr:to>
    <xdr:sp macro="" textlink="">
      <xdr:nvSpPr>
        <xdr:cNvPr id="485" name="楕円 484">
          <a:extLst>
            <a:ext uri="{FF2B5EF4-FFF2-40B4-BE49-F238E27FC236}">
              <a16:creationId xmlns:a16="http://schemas.microsoft.com/office/drawing/2014/main" id="{B1DDD730-A919-424A-BE39-8B358EF1E34F}"/>
            </a:ext>
          </a:extLst>
        </xdr:cNvPr>
        <xdr:cNvSpPr/>
      </xdr:nvSpPr>
      <xdr:spPr>
        <a:xfrm>
          <a:off x="6921500" y="17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167167</xdr:rowOff>
    </xdr:from>
    <xdr:to>
      <xdr:col>41</xdr:col>
      <xdr:colOff>50800</xdr:colOff>
      <xdr:row>100</xdr:row>
      <xdr:rowOff>142118</xdr:rowOff>
    </xdr:to>
    <xdr:cxnSp macro="">
      <xdr:nvCxnSpPr>
        <xdr:cNvPr id="486" name="直線コネクタ 485">
          <a:extLst>
            <a:ext uri="{FF2B5EF4-FFF2-40B4-BE49-F238E27FC236}">
              <a16:creationId xmlns:a16="http://schemas.microsoft.com/office/drawing/2014/main" id="{581B5CB1-14A3-4321-B006-4EC20FA9B78D}"/>
            </a:ext>
          </a:extLst>
        </xdr:cNvPr>
        <xdr:cNvCxnSpPr/>
      </xdr:nvCxnSpPr>
      <xdr:spPr>
        <a:xfrm>
          <a:off x="6972300" y="17140717"/>
          <a:ext cx="8890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50736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4E4C2EA0-2AAC-4508-9658-5B6FE291CEFC}"/>
            </a:ext>
          </a:extLst>
        </xdr:cNvPr>
        <xdr:cNvSpPr txBox="1"/>
      </xdr:nvSpPr>
      <xdr:spPr>
        <a:xfrm>
          <a:off x="9359411" y="185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48263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33285014-300A-49E4-A3D9-370F7F39078E}"/>
            </a:ext>
          </a:extLst>
        </xdr:cNvPr>
        <xdr:cNvSpPr txBox="1"/>
      </xdr:nvSpPr>
      <xdr:spPr>
        <a:xfrm>
          <a:off x="8483111" y="185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51311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5737B62B-DE53-4B0C-9B7A-5148A091DCFB}"/>
            </a:ext>
          </a:extLst>
        </xdr:cNvPr>
        <xdr:cNvSpPr txBox="1"/>
      </xdr:nvSpPr>
      <xdr:spPr>
        <a:xfrm>
          <a:off x="75941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36318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7CD248AE-EDF9-4A7E-9DA2-43B78693B7CD}"/>
            </a:ext>
          </a:extLst>
        </xdr:cNvPr>
        <xdr:cNvSpPr txBox="1"/>
      </xdr:nvSpPr>
      <xdr:spPr>
        <a:xfrm>
          <a:off x="6705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20018</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10A62F1A-A05E-4159-9180-1DB51D7C2985}"/>
            </a:ext>
          </a:extLst>
        </xdr:cNvPr>
        <xdr:cNvSpPr txBox="1"/>
      </xdr:nvSpPr>
      <xdr:spPr>
        <a:xfrm>
          <a:off x="9327095" y="1699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54824</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8B872D78-1AFA-49F0-BD4D-70C9EE2D8B88}"/>
            </a:ext>
          </a:extLst>
        </xdr:cNvPr>
        <xdr:cNvSpPr txBox="1"/>
      </xdr:nvSpPr>
      <xdr:spPr>
        <a:xfrm>
          <a:off x="8450795" y="170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37995</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D69F892F-1062-49A0-A52F-4E33331445D3}"/>
            </a:ext>
          </a:extLst>
        </xdr:cNvPr>
        <xdr:cNvSpPr txBox="1"/>
      </xdr:nvSpPr>
      <xdr:spPr>
        <a:xfrm>
          <a:off x="7561795" y="170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63044</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EFDCD370-8DAB-4772-BFBC-8DF7FDA199E9}"/>
            </a:ext>
          </a:extLst>
        </xdr:cNvPr>
        <xdr:cNvSpPr txBox="1"/>
      </xdr:nvSpPr>
      <xdr:spPr>
        <a:xfrm>
          <a:off x="6672795" y="1686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CE3393D-D939-4F9F-893E-CA8244B012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1EB5F38-87CD-4214-8B58-BE608CF944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3A6FC1E-71D6-404A-99C4-DE7CD00A62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417C437-A19E-4742-8417-950241D918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BBDC491-DF57-455E-A7E7-8C1A3FF7BE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4B60FC6-65CB-45DA-96FD-533F858349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2F17CBC-B068-4415-A841-8C10172EF6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D49CC05-CD03-492A-8F43-E571B7F928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D0D6FA1-615C-4A93-9B1E-062F378AB0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2C4620E-63D0-4B57-AC57-8DFEF922DA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C611F90-2D86-4C2B-B7D9-068619FACA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BB744D4-171F-44FF-94C2-B5293DF33E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23BB110-DB29-4C31-92C7-E7AF3A64E6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91BE6E4-4BFC-473B-8766-C7530D99EA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ADDE2BD-89C4-4AA2-B3B7-5815572628E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85E3CC19-D07A-432E-BC1B-5A1C4083DB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9ED8466-16DD-4F24-9DA9-CC77326977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0798812-5D30-4B6A-9DF3-8E96C04C9B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075F8F2-5035-4F58-966D-D9F131DC0F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938EF75-5F78-438D-8A94-08FE56D6F82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B605FE4-FA6E-4268-9AFD-81F09B79ED5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C2A33F4-B819-40EE-A3CE-6C96B29EAC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FE39A27-6C28-4C45-89F3-2E7501A3A79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814D79EE-3844-4791-92A4-68EC9D56DA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E63EDD39-1D8C-4D28-884C-13C76E5F966C}"/>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B56D39DA-23A9-40CA-AE98-54EDA467BC84}"/>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D8FD7099-6734-4F1D-A42B-471A2F083C5B}"/>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92C001FE-CB5C-4206-B6C5-FC862A9F7F3E}"/>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A3B5D7AE-DE9A-4BD1-BFC1-4D3FA5045485}"/>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C340ED24-3B33-40F1-A370-DEA12565802F}"/>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7716E1EE-61F1-4931-97D1-B5BDAA4E5963}"/>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108D1035-7B0C-47AD-996A-5A01F31D6B6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6D347507-FCAC-4D80-9407-374AC5B9E0AF}"/>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EDDD2E1-AAA4-4B26-A7E7-BD00C6366535}"/>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799EDACC-444F-463B-9319-93DE6321A2AF}"/>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885149-FE45-4E79-BA43-3B482E9FFB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DDAD7B5-B3EF-4BB8-B26F-3D942B1F4C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3F5B41-DEE6-4D51-8460-AD89D16A09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A38BE88-12F2-400F-A6FE-9EC408573A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4266C9A-DF17-46B2-AE6A-05C3CA38EA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5" name="楕円 534">
          <a:extLst>
            <a:ext uri="{FF2B5EF4-FFF2-40B4-BE49-F238E27FC236}">
              <a16:creationId xmlns:a16="http://schemas.microsoft.com/office/drawing/2014/main" id="{C55474C0-FBEF-4ECD-9319-17C1A619EF73}"/>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FE60957-0997-440D-8234-881DA8FC96D2}"/>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537" name="楕円 536">
          <a:extLst>
            <a:ext uri="{FF2B5EF4-FFF2-40B4-BE49-F238E27FC236}">
              <a16:creationId xmlns:a16="http://schemas.microsoft.com/office/drawing/2014/main" id="{D2C6E962-F7B2-4AF9-8120-589A4C8EFAF1}"/>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20955</xdr:rowOff>
    </xdr:to>
    <xdr:cxnSp macro="">
      <xdr:nvCxnSpPr>
        <xdr:cNvPr id="538" name="直線コネクタ 537">
          <a:extLst>
            <a:ext uri="{FF2B5EF4-FFF2-40B4-BE49-F238E27FC236}">
              <a16:creationId xmlns:a16="http://schemas.microsoft.com/office/drawing/2014/main" id="{094D641D-9FC6-46C8-B76A-9F66B226CB76}"/>
            </a:ext>
          </a:extLst>
        </xdr:cNvPr>
        <xdr:cNvCxnSpPr/>
      </xdr:nvCxnSpPr>
      <xdr:spPr>
        <a:xfrm>
          <a:off x="15481300" y="6667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539" name="楕円 538">
          <a:extLst>
            <a:ext uri="{FF2B5EF4-FFF2-40B4-BE49-F238E27FC236}">
              <a16:creationId xmlns:a16="http://schemas.microsoft.com/office/drawing/2014/main" id="{85A85A7A-4754-44B1-AF4C-DC781C8A1288}"/>
            </a:ext>
          </a:extLst>
        </xdr:cNvPr>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38</xdr:row>
      <xdr:rowOff>169545</xdr:rowOff>
    </xdr:to>
    <xdr:cxnSp macro="">
      <xdr:nvCxnSpPr>
        <xdr:cNvPr id="540" name="直線コネクタ 539">
          <a:extLst>
            <a:ext uri="{FF2B5EF4-FFF2-40B4-BE49-F238E27FC236}">
              <a16:creationId xmlns:a16="http://schemas.microsoft.com/office/drawing/2014/main" id="{5AFC382F-2C5E-48FA-8809-452A4D118804}"/>
            </a:ext>
          </a:extLst>
        </xdr:cNvPr>
        <xdr:cNvCxnSpPr/>
      </xdr:nvCxnSpPr>
      <xdr:spPr>
        <a:xfrm flipV="1">
          <a:off x="14592300" y="6667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541" name="楕円 540">
          <a:extLst>
            <a:ext uri="{FF2B5EF4-FFF2-40B4-BE49-F238E27FC236}">
              <a16:creationId xmlns:a16="http://schemas.microsoft.com/office/drawing/2014/main" id="{0D8872D3-75E9-40BA-BB70-5F2F22BEC48B}"/>
            </a:ext>
          </a:extLst>
        </xdr:cNvPr>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169545</xdr:rowOff>
    </xdr:to>
    <xdr:cxnSp macro="">
      <xdr:nvCxnSpPr>
        <xdr:cNvPr id="542" name="直線コネクタ 541">
          <a:extLst>
            <a:ext uri="{FF2B5EF4-FFF2-40B4-BE49-F238E27FC236}">
              <a16:creationId xmlns:a16="http://schemas.microsoft.com/office/drawing/2014/main" id="{D322398D-E9B4-4652-BF3F-61C2A1272092}"/>
            </a:ext>
          </a:extLst>
        </xdr:cNvPr>
        <xdr:cNvCxnSpPr/>
      </xdr:nvCxnSpPr>
      <xdr:spPr>
        <a:xfrm>
          <a:off x="13703300" y="66084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543" name="楕円 542">
          <a:extLst>
            <a:ext uri="{FF2B5EF4-FFF2-40B4-BE49-F238E27FC236}">
              <a16:creationId xmlns:a16="http://schemas.microsoft.com/office/drawing/2014/main" id="{6E612DF4-EB25-4A06-B091-10878E647C90}"/>
            </a:ext>
          </a:extLst>
        </xdr:cNvPr>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36195</xdr:rowOff>
    </xdr:from>
    <xdr:to>
      <xdr:col>71</xdr:col>
      <xdr:colOff>177800</xdr:colOff>
      <xdr:row>38</xdr:row>
      <xdr:rowOff>93345</xdr:rowOff>
    </xdr:to>
    <xdr:cxnSp macro="">
      <xdr:nvCxnSpPr>
        <xdr:cNvPr id="544" name="直線コネクタ 543">
          <a:extLst>
            <a:ext uri="{FF2B5EF4-FFF2-40B4-BE49-F238E27FC236}">
              <a16:creationId xmlns:a16="http://schemas.microsoft.com/office/drawing/2014/main" id="{4F45E617-2D6E-43E8-8484-C5CADE621345}"/>
            </a:ext>
          </a:extLst>
        </xdr:cNvPr>
        <xdr:cNvCxnSpPr/>
      </xdr:nvCxnSpPr>
      <xdr:spPr>
        <a:xfrm>
          <a:off x="12814300" y="655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FC000A88-D5EF-42B9-9EE1-DA3A1E4B3069}"/>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BA9F31FE-6C65-4D1F-9788-B009802995AB}"/>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BE0A224A-295C-4601-B61F-829867BD5B37}"/>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9DE47D38-2CA2-48D2-A58F-19DC66F57508}"/>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4CD0406F-123E-4CE6-960A-DEA3949E75C0}"/>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31C5B94-52CD-4D52-8F9B-ED070FDA4FDC}"/>
            </a:ext>
          </a:extLst>
        </xdr:cNvPr>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DC092CB-F83E-4BFD-848F-DE1D8E5B7A45}"/>
            </a:ext>
          </a:extLst>
        </xdr:cNvPr>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73A1E84-2483-4075-B5AF-248B94BB8E0D}"/>
            </a:ext>
          </a:extLst>
        </xdr:cNvPr>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28A61C0-F1EE-4B4F-BB08-44A58D8C19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A57F2F7-920E-4285-9168-997F1D39EC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4794CFF-B3B5-4F4C-9F59-DDB02A51BD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8F8DA55-E125-4C0E-84F4-702EDB0FDA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D622A5D-E95B-45C3-B56D-E6214FA3B1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AFDEC5A-68D9-4F1B-9FBE-9276B23B1A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0932026-0192-4291-BFA3-5FB22BD7F2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9E29DBB-C6DE-4388-AEF7-05B211F153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E43D91F-CBD6-4891-BC0A-E46B6201F9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7E3FF07-542A-4BCC-99BD-5021DF5310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736D3B7B-DDCC-405F-B453-416AB723DF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FA815A84-71ED-4EEE-9628-F9CFE72508E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91E96549-37A2-4262-ABFC-23DE90BB6FD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D3AF5B40-86B9-4C5F-A79F-0664C8133C9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53BDAAD1-B775-4E27-B924-72C0330EB7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F1CF5986-4621-4A27-A180-30501BD9006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C944CF41-62E4-483D-97E3-13AA06E6E66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86C3C24D-3C58-45E7-B1BB-52A0C17582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853D44F-80B2-4DD3-A02B-6E6558B603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9ECF2338-2A08-498A-A160-C65FC0B0D9F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DE9C229-370C-492A-8BBB-8435B85C71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74993385-E0D3-46C0-8DEA-3D2C52DE4C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811F421A-A8E6-4218-A320-33378F08B7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2D01E16D-69B8-45E2-8D24-13F130B29744}"/>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492716B5-0958-409A-A04A-50D27674995C}"/>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54B20C71-6016-42D7-88BF-532A5DEB79B6}"/>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F794121E-5F6F-4270-919A-2322CE2110B2}"/>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FE0C1FC2-98E1-45CB-843B-24B6770B0787}"/>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F41F59A9-CAB1-4E86-84D9-3E1353FBCE7F}"/>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37C06C43-6A61-4B61-803E-3FF1EE352B52}"/>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2BB5AC95-9D90-4250-B5E1-BB7EAE2AA399}"/>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807CFA05-6966-45C2-838C-21A0E8FDCB45}"/>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9EDF1A70-5081-4AC9-9741-A4CF75FAD9E3}"/>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CD50A140-23FA-496C-B52C-C25765B8BB73}"/>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F24AC1D-FE0A-4947-8C21-92FA832138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F19CB78-3911-498F-BB4F-F026B83635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CF3D294-1EC7-4A73-B3B5-9E7581C39A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91D53F2-2F3A-4523-8B20-252BC2BD48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00B26C5-0C6F-4BCE-B61E-51735A734A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592" name="楕円 591">
          <a:extLst>
            <a:ext uri="{FF2B5EF4-FFF2-40B4-BE49-F238E27FC236}">
              <a16:creationId xmlns:a16="http://schemas.microsoft.com/office/drawing/2014/main" id="{A1DA6133-1B2C-44D7-9BC7-82102F8FEC29}"/>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8699776-A459-4BA4-BB7C-420C64DAF36A}"/>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594" name="楕円 593">
          <a:extLst>
            <a:ext uri="{FF2B5EF4-FFF2-40B4-BE49-F238E27FC236}">
              <a16:creationId xmlns:a16="http://schemas.microsoft.com/office/drawing/2014/main" id="{3069CA69-0CA2-4306-B692-9CA61F06BA07}"/>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99060</xdr:rowOff>
    </xdr:to>
    <xdr:cxnSp macro="">
      <xdr:nvCxnSpPr>
        <xdr:cNvPr id="595" name="直線コネクタ 594">
          <a:extLst>
            <a:ext uri="{FF2B5EF4-FFF2-40B4-BE49-F238E27FC236}">
              <a16:creationId xmlns:a16="http://schemas.microsoft.com/office/drawing/2014/main" id="{A589F07F-0788-4CDF-B4AD-30B751078BA5}"/>
            </a:ext>
          </a:extLst>
        </xdr:cNvPr>
        <xdr:cNvCxnSpPr/>
      </xdr:nvCxnSpPr>
      <xdr:spPr>
        <a:xfrm flipV="1">
          <a:off x="21323300" y="694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596" name="楕円 595">
          <a:extLst>
            <a:ext uri="{FF2B5EF4-FFF2-40B4-BE49-F238E27FC236}">
              <a16:creationId xmlns:a16="http://schemas.microsoft.com/office/drawing/2014/main" id="{7D15F689-6041-4A0E-BF1B-ECA681E3863E}"/>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99060</xdr:rowOff>
    </xdr:to>
    <xdr:cxnSp macro="">
      <xdr:nvCxnSpPr>
        <xdr:cNvPr id="597" name="直線コネクタ 596">
          <a:extLst>
            <a:ext uri="{FF2B5EF4-FFF2-40B4-BE49-F238E27FC236}">
              <a16:creationId xmlns:a16="http://schemas.microsoft.com/office/drawing/2014/main" id="{EED817E4-3855-4F09-831A-7A0235512088}"/>
            </a:ext>
          </a:extLst>
        </xdr:cNvPr>
        <xdr:cNvCxnSpPr/>
      </xdr:nvCxnSpPr>
      <xdr:spPr>
        <a:xfrm>
          <a:off x="20434300" y="6941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598" name="楕円 597">
          <a:extLst>
            <a:ext uri="{FF2B5EF4-FFF2-40B4-BE49-F238E27FC236}">
              <a16:creationId xmlns:a16="http://schemas.microsoft.com/office/drawing/2014/main" id="{B754E404-6583-4FA2-95C9-CB550722B731}"/>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83820</xdr:rowOff>
    </xdr:to>
    <xdr:cxnSp macro="">
      <xdr:nvCxnSpPr>
        <xdr:cNvPr id="599" name="直線コネクタ 598">
          <a:extLst>
            <a:ext uri="{FF2B5EF4-FFF2-40B4-BE49-F238E27FC236}">
              <a16:creationId xmlns:a16="http://schemas.microsoft.com/office/drawing/2014/main" id="{DBDC94EF-5B12-4708-B286-C188DF0E50B6}"/>
            </a:ext>
          </a:extLst>
        </xdr:cNvPr>
        <xdr:cNvCxnSpPr/>
      </xdr:nvCxnSpPr>
      <xdr:spPr>
        <a:xfrm>
          <a:off x="19545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600" name="楕円 599">
          <a:extLst>
            <a:ext uri="{FF2B5EF4-FFF2-40B4-BE49-F238E27FC236}">
              <a16:creationId xmlns:a16="http://schemas.microsoft.com/office/drawing/2014/main" id="{463DE811-FDC8-42BC-9D8A-C5B4A9D36DE7}"/>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601" name="直線コネクタ 600">
          <a:extLst>
            <a:ext uri="{FF2B5EF4-FFF2-40B4-BE49-F238E27FC236}">
              <a16:creationId xmlns:a16="http://schemas.microsoft.com/office/drawing/2014/main" id="{30130CB9-398D-4FA9-B1C9-8C7369CDE488}"/>
            </a:ext>
          </a:extLst>
        </xdr:cNvPr>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7D8FCF68-B6A9-4039-AA0A-37B8CC41C8F3}"/>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8B0A1671-9D30-4964-B07E-7AF3CCAA1D24}"/>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4255A48C-4915-4E0A-96EF-85AB75A309F5}"/>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7A94B520-4B9F-47C3-9701-312232E9332C}"/>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AEC54B99-25E5-41AD-9A91-5E5AAD13B31C}"/>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5D5537B7-CBD8-463D-8C80-D354ADA92DD0}"/>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61F00048-EF79-44FD-957B-C49DC24D92FA}"/>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DEE9B6CE-6A5C-42B2-B1CF-4AE9B5C8F2FB}"/>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DF9EFA2-56D5-4B8E-8E5E-8F0F74878C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CC75962-0FE1-46B0-AF7A-A3EE8ABB05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0D68192-5F47-4138-9DE2-4EDC0AA15D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1DF7227-CD8D-408B-B2E2-FC5AF07F37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EDBA04A0-535D-460F-979B-DFFFBD2CE2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838F633-E528-48BB-911E-85298BC837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0DC4481-F5B1-4C8E-9696-12B5DF94E8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737328C-298A-4ADD-A1B1-D265975E85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2F0ADDA4-EB1E-4D19-AE04-334A18FDF7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BAC6FBF-239E-4D42-B74C-B1DF3B2F74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D4689D8-40A1-497F-AEEF-BDDCC10C8D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23EB6AC6-F9C7-4F5B-80C3-3398A07C5D7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D4A048A3-F240-476A-8D88-97BA2663B82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B4ADDE1-ECF5-4586-B6A6-CCABC3DD740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257FDC3B-822B-4EE8-8A8A-CE9AC8562F4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FD6AF478-A9F9-4E78-88D0-29732E5F755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D647F494-18C3-4575-BA4A-8D9173DB243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290530AE-EEBA-444A-9BEC-D8B7CCC69B8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1E07A93F-5D15-44E5-897D-8F6F94A3C24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235890BB-D5FB-420D-B1E6-FF1A50644F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4D1DF7FE-16E4-4BF0-ACE4-8CB66D80602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DB1D8EFA-9BAF-463F-A526-5230BE775D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670ECFE0-1AAC-4586-9998-02304AEAC738}"/>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947DE446-608E-4EE7-BDA5-ACCF8F27E01C}"/>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8E38C3EE-D37F-43F5-B18B-4B5648977DFF}"/>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A71A6497-7ECB-405A-8E64-7129C075D529}"/>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D35C3EE7-6FF1-4200-8805-69F74C254A45}"/>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7D8F006D-4521-4435-97F0-866194A12E36}"/>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44DB92CF-EB48-4599-8462-84562B3923A4}"/>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A12C0BDB-430B-4C19-8192-AB6745F8624E}"/>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C2C606F4-2F18-4ACE-94AB-42F6AB4E5938}"/>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AB6AE4F0-3541-4F2A-9B16-72EE01FDC638}"/>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9611D803-16ED-4B4E-877F-43168A3F5679}"/>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77FEF42-F19A-4620-BD77-ACFB0F494D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13D7A8B-4D87-44B2-B50A-4EAE771B71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361F0EE-1B9A-4601-B306-EACCB220FE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E7F05BE-E776-4893-B13F-549C911215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F67F2DC-222C-4FF9-8587-D1402FEC91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48" name="楕円 647">
          <a:extLst>
            <a:ext uri="{FF2B5EF4-FFF2-40B4-BE49-F238E27FC236}">
              <a16:creationId xmlns:a16="http://schemas.microsoft.com/office/drawing/2014/main" id="{B937BF7D-B225-49D7-82D5-AC91A638EC4E}"/>
            </a:ext>
          </a:extLst>
        </xdr:cNvPr>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24655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8E5AC583-5E3B-4396-A1D9-DE919F26B902}"/>
            </a:ext>
          </a:extLst>
        </xdr:cNvPr>
        <xdr:cNvSpPr txBox="1"/>
      </xdr:nvSpPr>
      <xdr:spPr>
        <a:xfrm>
          <a:off x="163576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50" name="楕円 649">
          <a:extLst>
            <a:ext uri="{FF2B5EF4-FFF2-40B4-BE49-F238E27FC236}">
              <a16:creationId xmlns:a16="http://schemas.microsoft.com/office/drawing/2014/main" id="{CD5C2A4F-9AB0-45BF-BC1B-5008B311AA42}"/>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102870</xdr:rowOff>
    </xdr:to>
    <xdr:cxnSp macro="">
      <xdr:nvCxnSpPr>
        <xdr:cNvPr id="651" name="直線コネクタ 650">
          <a:extLst>
            <a:ext uri="{FF2B5EF4-FFF2-40B4-BE49-F238E27FC236}">
              <a16:creationId xmlns:a16="http://schemas.microsoft.com/office/drawing/2014/main" id="{0DE7185F-3AE2-42A7-8D0A-EAD2025C92A2}"/>
            </a:ext>
          </a:extLst>
        </xdr:cNvPr>
        <xdr:cNvCxnSpPr/>
      </xdr:nvCxnSpPr>
      <xdr:spPr>
        <a:xfrm flipV="1">
          <a:off x="15481300" y="101681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52" name="楕円 651">
          <a:extLst>
            <a:ext uri="{FF2B5EF4-FFF2-40B4-BE49-F238E27FC236}">
              <a16:creationId xmlns:a16="http://schemas.microsoft.com/office/drawing/2014/main" id="{F08FE61D-1DCA-4B91-B1DE-3879D1789E8A}"/>
            </a:ext>
          </a:extLst>
        </xdr:cNvPr>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102870</xdr:rowOff>
    </xdr:to>
    <xdr:cxnSp macro="">
      <xdr:nvCxnSpPr>
        <xdr:cNvPr id="653" name="直線コネクタ 652">
          <a:extLst>
            <a:ext uri="{FF2B5EF4-FFF2-40B4-BE49-F238E27FC236}">
              <a16:creationId xmlns:a16="http://schemas.microsoft.com/office/drawing/2014/main" id="{36F2A2EE-2947-438A-A0BC-F6FBC4568CE9}"/>
            </a:ext>
          </a:extLst>
        </xdr:cNvPr>
        <xdr:cNvCxnSpPr/>
      </xdr:nvCxnSpPr>
      <xdr:spPr>
        <a:xfrm>
          <a:off x="14592300" y="10190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54" name="楕円 653">
          <a:extLst>
            <a:ext uri="{FF2B5EF4-FFF2-40B4-BE49-F238E27FC236}">
              <a16:creationId xmlns:a16="http://schemas.microsoft.com/office/drawing/2014/main" id="{4D370159-96EF-4225-B7AC-A4FC815CBD60}"/>
            </a:ext>
          </a:extLst>
        </xdr:cNvPr>
        <xdr:cNvSpPr/>
      </xdr:nvSpPr>
      <xdr:spPr>
        <a:xfrm>
          <a:off x="13652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41148</xdr:rowOff>
    </xdr:from>
    <xdr:to>
      <xdr:col>76</xdr:col>
      <xdr:colOff>114300</xdr:colOff>
      <xdr:row>59</xdr:row>
      <xdr:rowOff>75438</xdr:rowOff>
    </xdr:to>
    <xdr:cxnSp macro="">
      <xdr:nvCxnSpPr>
        <xdr:cNvPr id="655" name="直線コネクタ 654">
          <a:extLst>
            <a:ext uri="{FF2B5EF4-FFF2-40B4-BE49-F238E27FC236}">
              <a16:creationId xmlns:a16="http://schemas.microsoft.com/office/drawing/2014/main" id="{48227BEC-C4AC-49B6-85A9-97260EAF02D5}"/>
            </a:ext>
          </a:extLst>
        </xdr:cNvPr>
        <xdr:cNvCxnSpPr/>
      </xdr:nvCxnSpPr>
      <xdr:spPr>
        <a:xfrm>
          <a:off x="13703300" y="101566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116078</xdr:rowOff>
    </xdr:from>
    <xdr:to>
      <xdr:col>67</xdr:col>
      <xdr:colOff>101600</xdr:colOff>
      <xdr:row>59</xdr:row>
      <xdr:rowOff>46228</xdr:rowOff>
    </xdr:to>
    <xdr:sp macro="" textlink="">
      <xdr:nvSpPr>
        <xdr:cNvPr id="656" name="楕円 655">
          <a:extLst>
            <a:ext uri="{FF2B5EF4-FFF2-40B4-BE49-F238E27FC236}">
              <a16:creationId xmlns:a16="http://schemas.microsoft.com/office/drawing/2014/main" id="{643F902E-FAEF-46C9-A0C9-890981AA2957}"/>
            </a:ext>
          </a:extLst>
        </xdr:cNvPr>
        <xdr:cNvSpPr/>
      </xdr:nvSpPr>
      <xdr:spPr>
        <a:xfrm>
          <a:off x="12763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166878</xdr:rowOff>
    </xdr:from>
    <xdr:to>
      <xdr:col>71</xdr:col>
      <xdr:colOff>177800</xdr:colOff>
      <xdr:row>59</xdr:row>
      <xdr:rowOff>41148</xdr:rowOff>
    </xdr:to>
    <xdr:cxnSp macro="">
      <xdr:nvCxnSpPr>
        <xdr:cNvPr id="657" name="直線コネクタ 656">
          <a:extLst>
            <a:ext uri="{FF2B5EF4-FFF2-40B4-BE49-F238E27FC236}">
              <a16:creationId xmlns:a16="http://schemas.microsoft.com/office/drawing/2014/main" id="{2154BE50-EF7D-4777-8AFF-3B0057B09AA1}"/>
            </a:ext>
          </a:extLst>
        </xdr:cNvPr>
        <xdr:cNvCxnSpPr/>
      </xdr:nvCxnSpPr>
      <xdr:spPr>
        <a:xfrm>
          <a:off x="12814300" y="1011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D3109633-6D0D-44AD-8657-B1B8514B22C7}"/>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a:extLst>
            <a:ext uri="{FF2B5EF4-FFF2-40B4-BE49-F238E27FC236}">
              <a16:creationId xmlns:a16="http://schemas.microsoft.com/office/drawing/2014/main" id="{F6F622EC-476B-4054-AEEC-FE6C0E3D6FB7}"/>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a:extLst>
            <a:ext uri="{FF2B5EF4-FFF2-40B4-BE49-F238E27FC236}">
              <a16:creationId xmlns:a16="http://schemas.microsoft.com/office/drawing/2014/main" id="{6A1799CF-0B7F-4037-B3AC-E20C62C66F12}"/>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a:extLst>
            <a:ext uri="{FF2B5EF4-FFF2-40B4-BE49-F238E27FC236}">
              <a16:creationId xmlns:a16="http://schemas.microsoft.com/office/drawing/2014/main" id="{2977F1E1-E149-4218-BB41-7B2C41B36C7B}"/>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662" name="n_1mainValue【学校施設】&#10;有形固定資産減価償却率">
          <a:extLst>
            <a:ext uri="{FF2B5EF4-FFF2-40B4-BE49-F238E27FC236}">
              <a16:creationId xmlns:a16="http://schemas.microsoft.com/office/drawing/2014/main" id="{7C52497F-76DC-4F0C-86A7-D2E0A724B85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142765</xdr:rowOff>
    </xdr:from>
    <xdr:ext cx="405111" cy="259045"/>
    <xdr:sp macro="" textlink="">
      <xdr:nvSpPr>
        <xdr:cNvPr id="663" name="n_2mainValue【学校施設】&#10;有形固定資産減価償却率">
          <a:extLst>
            <a:ext uri="{FF2B5EF4-FFF2-40B4-BE49-F238E27FC236}">
              <a16:creationId xmlns:a16="http://schemas.microsoft.com/office/drawing/2014/main" id="{FBD178B0-B142-4F31-A8AE-F05F62964E73}"/>
            </a:ext>
          </a:extLst>
        </xdr:cNvPr>
        <xdr:cNvSpPr txBox="1"/>
      </xdr:nvSpPr>
      <xdr:spPr>
        <a:xfrm>
          <a:off x="143897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4" name="n_3mainValue【学校施設】&#10;有形固定資産減価償却率">
          <a:extLst>
            <a:ext uri="{FF2B5EF4-FFF2-40B4-BE49-F238E27FC236}">
              <a16:creationId xmlns:a16="http://schemas.microsoft.com/office/drawing/2014/main" id="{42C7E369-03BD-4BEB-87DE-C588576ACB45}"/>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62755</xdr:rowOff>
    </xdr:from>
    <xdr:ext cx="405111" cy="259045"/>
    <xdr:sp macro="" textlink="">
      <xdr:nvSpPr>
        <xdr:cNvPr id="665" name="n_4mainValue【学校施設】&#10;有形固定資産減価償却率">
          <a:extLst>
            <a:ext uri="{FF2B5EF4-FFF2-40B4-BE49-F238E27FC236}">
              <a16:creationId xmlns:a16="http://schemas.microsoft.com/office/drawing/2014/main" id="{F768135B-C738-436C-9543-EE48797AFF4A}"/>
            </a:ext>
          </a:extLst>
        </xdr:cNvPr>
        <xdr:cNvSpPr txBox="1"/>
      </xdr:nvSpPr>
      <xdr:spPr>
        <a:xfrm>
          <a:off x="12611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396943B-1035-4C9C-81D0-EE1E8B100D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15373A6-118D-48FF-9104-D1045ECE44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69DCD4F-7552-4B38-8A30-E43E57147F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81BE30E-1748-447D-8681-76472B1717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A51D4C6-6F44-473A-8793-34C1823AA2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627A865-DCA5-408C-A1DE-36C7FA0775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DA08FF6-E7D0-4994-9FC1-9DD4C24A27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DD3BCF2-608F-4111-ADD7-AA00631927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14739D1-83BC-4FD9-9310-161DFD57A2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7EBB60AE-6448-4E35-9A9F-E2BAF08418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53237E37-8CC4-49BC-B014-73502E69D9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C1636D2C-C07F-409C-A05D-513BBBD1590D}"/>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D316BFB4-A98E-43D4-92A1-16E7615674DB}"/>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19EC5157-0D46-4F20-B1FC-12EAD21F5E2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E3FFEE61-DB5B-494C-AB2E-95778A0EC1F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4FDDE6-96AD-469B-B5A6-A98388A9E02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ED77F0F7-0AD7-463D-B5DC-06E968E512F3}"/>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53D156DC-60B8-4757-B8B5-1E1C5596BF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FEB52E38-F7F7-4E42-9409-063E1670E5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C5B4C6F1-BBE4-4CAA-82FF-62E95A2F89A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A08B7D14-2528-4660-8D66-6A89481FF8F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33BFBCFE-2719-46BB-9804-1A13C5E0CA4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66A103A3-3A1A-431C-89CC-5DC1B83695C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DD54A04D-722B-4E9B-BECB-024B2AE14131}"/>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5692A54D-B83D-473A-91A9-2FCDB13C80E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8F167C1-41DF-4B7F-BFEB-F3613810FD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C0BC9937-1E71-4116-8D75-00911E8BDE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D71DCE2F-4433-41E0-B1AC-4E8A9FFC81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2F70A6AF-8FD0-4A47-ADB6-46D8EFE3FA45}"/>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6C7C86AC-8BB0-4711-A260-63EDC64EB959}"/>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FCD10642-9230-4F8C-8B35-764376B16089}"/>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937D4AF-EDDC-45D6-B51C-7E90B9CEDA93}"/>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BC1050BC-FDB6-4DF0-96C8-81CECF9E40FF}"/>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C1EE58D2-7AAA-4F3B-AB2B-2B355A495C18}"/>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F7D52B5B-49B8-4DDE-8729-7D3994AF1DCC}"/>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9BC8BB05-819C-4157-8490-1CF7BFFB5BD5}"/>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3B5B7564-9CC6-4B52-8401-C10816F0C95A}"/>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38990A24-FAC5-4CF4-BE2A-23252DFF52B7}"/>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5B9E205D-6F08-487F-B9EA-503D0E4F76E2}"/>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3537B1C-18BD-44ED-AB4D-BCCD709B32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46CC81F-0C49-48BE-B6E5-19CF1051C0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90B5EF0-E93C-4065-AB15-147ECA4D00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003BCD9-CD84-45A2-AA18-1BFD3D4889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79661C2-1E13-48AE-B708-A72474D862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159226</xdr:rowOff>
    </xdr:from>
    <xdr:to>
      <xdr:col>116</xdr:col>
      <xdr:colOff>114300</xdr:colOff>
      <xdr:row>58</xdr:row>
      <xdr:rowOff>89376</xdr:rowOff>
    </xdr:to>
    <xdr:sp macro="" textlink="">
      <xdr:nvSpPr>
        <xdr:cNvPr id="710" name="楕円 709">
          <a:extLst>
            <a:ext uri="{FF2B5EF4-FFF2-40B4-BE49-F238E27FC236}">
              <a16:creationId xmlns:a16="http://schemas.microsoft.com/office/drawing/2014/main" id="{CF100D03-7055-4262-8682-49F1001CE23C}"/>
            </a:ext>
          </a:extLst>
        </xdr:cNvPr>
        <xdr:cNvSpPr/>
      </xdr:nvSpPr>
      <xdr:spPr>
        <a:xfrm>
          <a:off x="22110700" y="99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10653</xdr:rowOff>
    </xdr:from>
    <xdr:ext cx="469744" cy="259045"/>
    <xdr:sp macro="" textlink="">
      <xdr:nvSpPr>
        <xdr:cNvPr id="711" name="【学校施設】&#10;一人当たり面積該当値テキスト">
          <a:extLst>
            <a:ext uri="{FF2B5EF4-FFF2-40B4-BE49-F238E27FC236}">
              <a16:creationId xmlns:a16="http://schemas.microsoft.com/office/drawing/2014/main" id="{9E1AAFA4-F6CB-4A52-8CFD-31BFBABB25D2}"/>
            </a:ext>
          </a:extLst>
        </xdr:cNvPr>
        <xdr:cNvSpPr txBox="1"/>
      </xdr:nvSpPr>
      <xdr:spPr>
        <a:xfrm>
          <a:off x="22199600" y="97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712" name="楕円 711">
          <a:extLst>
            <a:ext uri="{FF2B5EF4-FFF2-40B4-BE49-F238E27FC236}">
              <a16:creationId xmlns:a16="http://schemas.microsoft.com/office/drawing/2014/main" id="{91BDFE37-79BA-4786-B6B8-557C9D665080}"/>
            </a:ext>
          </a:extLst>
        </xdr:cNvPr>
        <xdr:cNvSpPr/>
      </xdr:nvSpPr>
      <xdr:spPr>
        <a:xfrm>
          <a:off x="2127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38576</xdr:rowOff>
    </xdr:from>
    <xdr:to>
      <xdr:col>116</xdr:col>
      <xdr:colOff>63500</xdr:colOff>
      <xdr:row>58</xdr:row>
      <xdr:rowOff>125730</xdr:rowOff>
    </xdr:to>
    <xdr:cxnSp macro="">
      <xdr:nvCxnSpPr>
        <xdr:cNvPr id="713" name="直線コネクタ 712">
          <a:extLst>
            <a:ext uri="{FF2B5EF4-FFF2-40B4-BE49-F238E27FC236}">
              <a16:creationId xmlns:a16="http://schemas.microsoft.com/office/drawing/2014/main" id="{5288F423-1B30-4591-9B24-95003A2225F6}"/>
            </a:ext>
          </a:extLst>
        </xdr:cNvPr>
        <xdr:cNvCxnSpPr/>
      </xdr:nvCxnSpPr>
      <xdr:spPr>
        <a:xfrm flipV="1">
          <a:off x="21323300" y="9982676"/>
          <a:ext cx="8382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87788</xdr:rowOff>
    </xdr:from>
    <xdr:to>
      <xdr:col>107</xdr:col>
      <xdr:colOff>101600</xdr:colOff>
      <xdr:row>59</xdr:row>
      <xdr:rowOff>17938</xdr:rowOff>
    </xdr:to>
    <xdr:sp macro="" textlink="">
      <xdr:nvSpPr>
        <xdr:cNvPr id="714" name="楕円 713">
          <a:extLst>
            <a:ext uri="{FF2B5EF4-FFF2-40B4-BE49-F238E27FC236}">
              <a16:creationId xmlns:a16="http://schemas.microsoft.com/office/drawing/2014/main" id="{50F19CD6-7BE9-4721-8DD8-FF46E0638755}"/>
            </a:ext>
          </a:extLst>
        </xdr:cNvPr>
        <xdr:cNvSpPr/>
      </xdr:nvSpPr>
      <xdr:spPr>
        <a:xfrm>
          <a:off x="20383500" y="100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58</xdr:row>
      <xdr:rowOff>138588</xdr:rowOff>
    </xdr:to>
    <xdr:cxnSp macro="">
      <xdr:nvCxnSpPr>
        <xdr:cNvPr id="715" name="直線コネクタ 714">
          <a:extLst>
            <a:ext uri="{FF2B5EF4-FFF2-40B4-BE49-F238E27FC236}">
              <a16:creationId xmlns:a16="http://schemas.microsoft.com/office/drawing/2014/main" id="{99B313A9-3C25-4F98-98B0-1E1083BCD7C0}"/>
            </a:ext>
          </a:extLst>
        </xdr:cNvPr>
        <xdr:cNvCxnSpPr/>
      </xdr:nvCxnSpPr>
      <xdr:spPr>
        <a:xfrm flipV="1">
          <a:off x="20434300" y="10069830"/>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146368</xdr:rowOff>
    </xdr:from>
    <xdr:to>
      <xdr:col>102</xdr:col>
      <xdr:colOff>165100</xdr:colOff>
      <xdr:row>59</xdr:row>
      <xdr:rowOff>76518</xdr:rowOff>
    </xdr:to>
    <xdr:sp macro="" textlink="">
      <xdr:nvSpPr>
        <xdr:cNvPr id="716" name="楕円 715">
          <a:extLst>
            <a:ext uri="{FF2B5EF4-FFF2-40B4-BE49-F238E27FC236}">
              <a16:creationId xmlns:a16="http://schemas.microsoft.com/office/drawing/2014/main" id="{BC50B826-4B71-4CB3-9D8D-09FCF3D7408F}"/>
            </a:ext>
          </a:extLst>
        </xdr:cNvPr>
        <xdr:cNvSpPr/>
      </xdr:nvSpPr>
      <xdr:spPr>
        <a:xfrm>
          <a:off x="19494500" y="100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138588</xdr:rowOff>
    </xdr:from>
    <xdr:to>
      <xdr:col>107</xdr:col>
      <xdr:colOff>50800</xdr:colOff>
      <xdr:row>59</xdr:row>
      <xdr:rowOff>25718</xdr:rowOff>
    </xdr:to>
    <xdr:cxnSp macro="">
      <xdr:nvCxnSpPr>
        <xdr:cNvPr id="717" name="直線コネクタ 716">
          <a:extLst>
            <a:ext uri="{FF2B5EF4-FFF2-40B4-BE49-F238E27FC236}">
              <a16:creationId xmlns:a16="http://schemas.microsoft.com/office/drawing/2014/main" id="{A8511CEB-5AB4-4973-A133-38D439C412FF}"/>
            </a:ext>
          </a:extLst>
        </xdr:cNvPr>
        <xdr:cNvCxnSpPr/>
      </xdr:nvCxnSpPr>
      <xdr:spPr>
        <a:xfrm flipV="1">
          <a:off x="19545300" y="10082688"/>
          <a:ext cx="889000" cy="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160655</xdr:rowOff>
    </xdr:from>
    <xdr:to>
      <xdr:col>98</xdr:col>
      <xdr:colOff>38100</xdr:colOff>
      <xdr:row>59</xdr:row>
      <xdr:rowOff>90805</xdr:rowOff>
    </xdr:to>
    <xdr:sp macro="" textlink="">
      <xdr:nvSpPr>
        <xdr:cNvPr id="718" name="楕円 717">
          <a:extLst>
            <a:ext uri="{FF2B5EF4-FFF2-40B4-BE49-F238E27FC236}">
              <a16:creationId xmlns:a16="http://schemas.microsoft.com/office/drawing/2014/main" id="{A1572DEE-DF65-4B57-8EAA-CC0430C05DE9}"/>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25718</xdr:rowOff>
    </xdr:from>
    <xdr:to>
      <xdr:col>102</xdr:col>
      <xdr:colOff>114300</xdr:colOff>
      <xdr:row>59</xdr:row>
      <xdr:rowOff>40005</xdr:rowOff>
    </xdr:to>
    <xdr:cxnSp macro="">
      <xdr:nvCxnSpPr>
        <xdr:cNvPr id="719" name="直線コネクタ 718">
          <a:extLst>
            <a:ext uri="{FF2B5EF4-FFF2-40B4-BE49-F238E27FC236}">
              <a16:creationId xmlns:a16="http://schemas.microsoft.com/office/drawing/2014/main" id="{58C6C486-B054-4DBD-B020-F6816C2BA31C}"/>
            </a:ext>
          </a:extLst>
        </xdr:cNvPr>
        <xdr:cNvCxnSpPr/>
      </xdr:nvCxnSpPr>
      <xdr:spPr>
        <a:xfrm flipV="1">
          <a:off x="18656300" y="1014126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184B83F4-A7DF-4037-9435-DB15B522F57E}"/>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D6479FF6-8D98-44B4-AEEF-35A47C676220}"/>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B8616319-9845-4B14-ABB6-03C91FA3127A}"/>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a:extLst>
            <a:ext uri="{FF2B5EF4-FFF2-40B4-BE49-F238E27FC236}">
              <a16:creationId xmlns:a16="http://schemas.microsoft.com/office/drawing/2014/main" id="{1684B035-968E-4C6D-894C-B391D2CC9E6E}"/>
            </a:ext>
          </a:extLst>
        </xdr:cNvPr>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21607</xdr:rowOff>
    </xdr:from>
    <xdr:ext cx="469744" cy="259045"/>
    <xdr:sp macro="" textlink="">
      <xdr:nvSpPr>
        <xdr:cNvPr id="724" name="n_1mainValue【学校施設】&#10;一人当たり面積">
          <a:extLst>
            <a:ext uri="{FF2B5EF4-FFF2-40B4-BE49-F238E27FC236}">
              <a16:creationId xmlns:a16="http://schemas.microsoft.com/office/drawing/2014/main" id="{64E20D22-39F4-414C-AAA7-0E5F2D76117F}"/>
            </a:ext>
          </a:extLst>
        </xdr:cNvPr>
        <xdr:cNvSpPr txBox="1"/>
      </xdr:nvSpPr>
      <xdr:spPr>
        <a:xfrm>
          <a:off x="210757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34465</xdr:rowOff>
    </xdr:from>
    <xdr:ext cx="469744" cy="259045"/>
    <xdr:sp macro="" textlink="">
      <xdr:nvSpPr>
        <xdr:cNvPr id="725" name="n_2mainValue【学校施設】&#10;一人当たり面積">
          <a:extLst>
            <a:ext uri="{FF2B5EF4-FFF2-40B4-BE49-F238E27FC236}">
              <a16:creationId xmlns:a16="http://schemas.microsoft.com/office/drawing/2014/main" id="{FC889956-56C5-4C2E-8D82-901CD272CC8F}"/>
            </a:ext>
          </a:extLst>
        </xdr:cNvPr>
        <xdr:cNvSpPr txBox="1"/>
      </xdr:nvSpPr>
      <xdr:spPr>
        <a:xfrm>
          <a:off x="20199427" y="98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93045</xdr:rowOff>
    </xdr:from>
    <xdr:ext cx="469744" cy="259045"/>
    <xdr:sp macro="" textlink="">
      <xdr:nvSpPr>
        <xdr:cNvPr id="726" name="n_3mainValue【学校施設】&#10;一人当たり面積">
          <a:extLst>
            <a:ext uri="{FF2B5EF4-FFF2-40B4-BE49-F238E27FC236}">
              <a16:creationId xmlns:a16="http://schemas.microsoft.com/office/drawing/2014/main" id="{D1AD0605-F627-4CA6-9DCD-979857514FDF}"/>
            </a:ext>
          </a:extLst>
        </xdr:cNvPr>
        <xdr:cNvSpPr txBox="1"/>
      </xdr:nvSpPr>
      <xdr:spPr>
        <a:xfrm>
          <a:off x="19310427" y="98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107332</xdr:rowOff>
    </xdr:from>
    <xdr:ext cx="469744" cy="259045"/>
    <xdr:sp macro="" textlink="">
      <xdr:nvSpPr>
        <xdr:cNvPr id="727" name="n_4mainValue【学校施設】&#10;一人当たり面積">
          <a:extLst>
            <a:ext uri="{FF2B5EF4-FFF2-40B4-BE49-F238E27FC236}">
              <a16:creationId xmlns:a16="http://schemas.microsoft.com/office/drawing/2014/main" id="{DDB43E10-E2AE-4B46-9289-DA1FE8258772}"/>
            </a:ext>
          </a:extLst>
        </xdr:cNvPr>
        <xdr:cNvSpPr txBox="1"/>
      </xdr:nvSpPr>
      <xdr:spPr>
        <a:xfrm>
          <a:off x="18421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F7E5BC4-0AC4-42D7-9FCB-710F185F85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F0AE73A-687E-4391-A37A-9167A5E887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6224713-6CCF-443B-9C67-93E67A5F32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1B6963A-BA28-467D-B74B-E0E285DD9B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57F8EE75-CA44-43F0-8EFB-93750753CF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D433BC8-4354-4103-8BEE-EC31F8E8D6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1421567-A151-49E0-ACD4-72240DE91E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D764085-A7F7-44E8-8CCD-CB9AFD5905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F9AE591-3D8B-4F48-AD86-8C5DB2D9EE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A8479741-AA48-4CA8-ABE5-8FAF40DE23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688F85E6-F3BB-4322-8D0C-2B0F9FDCFC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63061E7-0BA2-4654-992F-FDC73E9BB1E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784EB1B4-740C-4C42-A133-A3DD0511265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C0EEC018-0C00-44C7-84C9-8A529900C2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BE5FC27E-9C80-4855-B7E3-451C36E180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B8275370-B379-44D8-B226-1E80A8D047C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D5B50E3F-6888-48DE-BD49-5109A599EC9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3B312A54-E8F8-4065-B2F6-32AB0B0C2B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5894F990-5468-42AD-826A-B04D7CB28A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F32FCA13-6A69-426B-AE80-CED43DC9AF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346FFE20-61BE-4F0A-8E4B-D7577E32604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A8A206DA-F496-4441-8BE8-FDAC7071B0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29CA2CF9-8AE3-40AC-8772-9D53D41056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50AC486F-AB70-45B3-836C-F404436DBB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CC2D56D3-829D-42BC-B71A-48036CE91A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355DD5F7-1E4A-43D1-AB53-3909797518C9}"/>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A2E81BEA-B257-4030-ABD6-456EBDB5508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7828FFA5-3ACE-407E-AEEE-EBF4160879F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3D096CE2-E8DC-4B21-A405-0C999A91AC39}"/>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1FB49F1C-A60D-44C1-A028-B155728FB4FF}"/>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E536356F-26DB-4F5A-BBCF-A875BA80E6CB}"/>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7E9C999E-5BB5-4033-ACAD-7E572218964A}"/>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E7AD31B1-21C0-45D6-9DE1-0A37D8563129}"/>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4D23609F-A386-4E85-96DF-790BFCB1EFCB}"/>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C46DB77E-B8F5-453E-B8D0-C30D77A614C1}"/>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BE27B310-0382-4F7D-BA24-938669507C94}"/>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7E68658-056A-43FA-B944-770BD0F837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C2239D2-05D9-4D2A-A77A-FD7E2FA888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1BA5D32-06D9-40ED-87D0-6A415EFAC3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A4B0A74-BB6F-4E4B-9CCE-FE4B8E5344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58FC1984-2BC9-4663-AB15-1078E2BDBF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769" name="楕円 768">
          <a:extLst>
            <a:ext uri="{FF2B5EF4-FFF2-40B4-BE49-F238E27FC236}">
              <a16:creationId xmlns:a16="http://schemas.microsoft.com/office/drawing/2014/main" id="{3C2E93BE-8758-407C-8BE3-7DF2E23AE150}"/>
            </a:ext>
          </a:extLst>
        </xdr:cNvPr>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770" name="【児童館】&#10;有形固定資産減価償却率該当値テキスト">
          <a:extLst>
            <a:ext uri="{FF2B5EF4-FFF2-40B4-BE49-F238E27FC236}">
              <a16:creationId xmlns:a16="http://schemas.microsoft.com/office/drawing/2014/main" id="{4F60A0C4-4443-41F5-A606-CCB760426951}"/>
            </a:ext>
          </a:extLst>
        </xdr:cNvPr>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771" name="楕円 770">
          <a:extLst>
            <a:ext uri="{FF2B5EF4-FFF2-40B4-BE49-F238E27FC236}">
              <a16:creationId xmlns:a16="http://schemas.microsoft.com/office/drawing/2014/main" id="{F86B6486-1C11-465A-81D4-E767DFFD041F}"/>
            </a:ext>
          </a:extLst>
        </xdr:cNvPr>
        <xdr:cNvSpPr/>
      </xdr:nvSpPr>
      <xdr:spPr>
        <a:xfrm>
          <a:off x="1543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149134</xdr:rowOff>
    </xdr:from>
    <xdr:to>
      <xdr:col>85</xdr:col>
      <xdr:colOff>127000</xdr:colOff>
      <xdr:row>85</xdr:row>
      <xdr:rowOff>2177</xdr:rowOff>
    </xdr:to>
    <xdr:cxnSp macro="">
      <xdr:nvCxnSpPr>
        <xdr:cNvPr id="772" name="直線コネクタ 771">
          <a:extLst>
            <a:ext uri="{FF2B5EF4-FFF2-40B4-BE49-F238E27FC236}">
              <a16:creationId xmlns:a16="http://schemas.microsoft.com/office/drawing/2014/main" id="{DCF0FBBF-BDE0-415B-A9DD-A8CED5185F7E}"/>
            </a:ext>
          </a:extLst>
        </xdr:cNvPr>
        <xdr:cNvCxnSpPr/>
      </xdr:nvCxnSpPr>
      <xdr:spPr>
        <a:xfrm>
          <a:off x="15481300" y="145509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773" name="楕円 772">
          <a:extLst>
            <a:ext uri="{FF2B5EF4-FFF2-40B4-BE49-F238E27FC236}">
              <a16:creationId xmlns:a16="http://schemas.microsoft.com/office/drawing/2014/main" id="{D3237BB0-5A7B-4D7C-A494-1ADE180B8D0D}"/>
            </a:ext>
          </a:extLst>
        </xdr:cNvPr>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149134</xdr:rowOff>
    </xdr:to>
    <xdr:cxnSp macro="">
      <xdr:nvCxnSpPr>
        <xdr:cNvPr id="774" name="直線コネクタ 773">
          <a:extLst>
            <a:ext uri="{FF2B5EF4-FFF2-40B4-BE49-F238E27FC236}">
              <a16:creationId xmlns:a16="http://schemas.microsoft.com/office/drawing/2014/main" id="{EB791822-4543-446A-A696-0F9A1C004FD7}"/>
            </a:ext>
          </a:extLst>
        </xdr:cNvPr>
        <xdr:cNvCxnSpPr/>
      </xdr:nvCxnSpPr>
      <xdr:spPr>
        <a:xfrm>
          <a:off x="14592300" y="145264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96701</xdr:rowOff>
    </xdr:from>
    <xdr:to>
      <xdr:col>72</xdr:col>
      <xdr:colOff>38100</xdr:colOff>
      <xdr:row>85</xdr:row>
      <xdr:rowOff>26851</xdr:rowOff>
    </xdr:to>
    <xdr:sp macro="" textlink="">
      <xdr:nvSpPr>
        <xdr:cNvPr id="775" name="楕円 774">
          <a:extLst>
            <a:ext uri="{FF2B5EF4-FFF2-40B4-BE49-F238E27FC236}">
              <a16:creationId xmlns:a16="http://schemas.microsoft.com/office/drawing/2014/main" id="{AA4AF840-3D50-46EA-8E8C-D13975A187F9}"/>
            </a:ext>
          </a:extLst>
        </xdr:cNvPr>
        <xdr:cNvSpPr/>
      </xdr:nvSpPr>
      <xdr:spPr>
        <a:xfrm>
          <a:off x="13652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124642</xdr:rowOff>
    </xdr:from>
    <xdr:to>
      <xdr:col>76</xdr:col>
      <xdr:colOff>114300</xdr:colOff>
      <xdr:row>84</xdr:row>
      <xdr:rowOff>147501</xdr:rowOff>
    </xdr:to>
    <xdr:cxnSp macro="">
      <xdr:nvCxnSpPr>
        <xdr:cNvPr id="776" name="直線コネクタ 775">
          <a:extLst>
            <a:ext uri="{FF2B5EF4-FFF2-40B4-BE49-F238E27FC236}">
              <a16:creationId xmlns:a16="http://schemas.microsoft.com/office/drawing/2014/main" id="{62E87B61-ED99-4C0F-9E94-E7852C5CD213}"/>
            </a:ext>
          </a:extLst>
        </xdr:cNvPr>
        <xdr:cNvCxnSpPr/>
      </xdr:nvCxnSpPr>
      <xdr:spPr>
        <a:xfrm flipV="1">
          <a:off x="13703300" y="145264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64044</xdr:rowOff>
    </xdr:from>
    <xdr:to>
      <xdr:col>67</xdr:col>
      <xdr:colOff>101600</xdr:colOff>
      <xdr:row>84</xdr:row>
      <xdr:rowOff>165644</xdr:rowOff>
    </xdr:to>
    <xdr:sp macro="" textlink="">
      <xdr:nvSpPr>
        <xdr:cNvPr id="777" name="楕円 776">
          <a:extLst>
            <a:ext uri="{FF2B5EF4-FFF2-40B4-BE49-F238E27FC236}">
              <a16:creationId xmlns:a16="http://schemas.microsoft.com/office/drawing/2014/main" id="{35C65910-24B8-4C9B-B522-C71F59A97467}"/>
            </a:ext>
          </a:extLst>
        </xdr:cNvPr>
        <xdr:cNvSpPr/>
      </xdr:nvSpPr>
      <xdr:spPr>
        <a:xfrm>
          <a:off x="12763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114844</xdr:rowOff>
    </xdr:from>
    <xdr:to>
      <xdr:col>71</xdr:col>
      <xdr:colOff>177800</xdr:colOff>
      <xdr:row>84</xdr:row>
      <xdr:rowOff>147501</xdr:rowOff>
    </xdr:to>
    <xdr:cxnSp macro="">
      <xdr:nvCxnSpPr>
        <xdr:cNvPr id="778" name="直線コネクタ 777">
          <a:extLst>
            <a:ext uri="{FF2B5EF4-FFF2-40B4-BE49-F238E27FC236}">
              <a16:creationId xmlns:a16="http://schemas.microsoft.com/office/drawing/2014/main" id="{99563F61-7919-4DAF-8032-8195AFC0650D}"/>
            </a:ext>
          </a:extLst>
        </xdr:cNvPr>
        <xdr:cNvCxnSpPr/>
      </xdr:nvCxnSpPr>
      <xdr:spPr>
        <a:xfrm>
          <a:off x="12814300" y="1451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BA828C0F-90CB-4EB4-B1B1-122FCDE30D15}"/>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FA283CCB-355A-4C58-BD23-79B977EC104B}"/>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792912ED-A002-40BF-88CA-D77F150676B6}"/>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a:extLst>
            <a:ext uri="{FF2B5EF4-FFF2-40B4-BE49-F238E27FC236}">
              <a16:creationId xmlns:a16="http://schemas.microsoft.com/office/drawing/2014/main" id="{5B1392D5-E9E3-4001-9716-3D0E8BD9420F}"/>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783" name="n_1mainValue【児童館】&#10;有形固定資産減価償却率">
          <a:extLst>
            <a:ext uri="{FF2B5EF4-FFF2-40B4-BE49-F238E27FC236}">
              <a16:creationId xmlns:a16="http://schemas.microsoft.com/office/drawing/2014/main" id="{F39B8A18-53CA-4768-815A-7B1E6CD02C67}"/>
            </a:ext>
          </a:extLst>
        </xdr:cNvPr>
        <xdr:cNvSpPr txBox="1"/>
      </xdr:nvSpPr>
      <xdr:spPr>
        <a:xfrm>
          <a:off x="15266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84" name="n_2mainValue【児童館】&#10;有形固定資産減価償却率">
          <a:extLst>
            <a:ext uri="{FF2B5EF4-FFF2-40B4-BE49-F238E27FC236}">
              <a16:creationId xmlns:a16="http://schemas.microsoft.com/office/drawing/2014/main" id="{6B02579D-1C0D-422E-B640-875D5C1DB72C}"/>
            </a:ext>
          </a:extLst>
        </xdr:cNvPr>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17978</xdr:rowOff>
    </xdr:from>
    <xdr:ext cx="405111" cy="259045"/>
    <xdr:sp macro="" textlink="">
      <xdr:nvSpPr>
        <xdr:cNvPr id="785" name="n_3mainValue【児童館】&#10;有形固定資産減価償却率">
          <a:extLst>
            <a:ext uri="{FF2B5EF4-FFF2-40B4-BE49-F238E27FC236}">
              <a16:creationId xmlns:a16="http://schemas.microsoft.com/office/drawing/2014/main" id="{7C692E3B-4CAA-4CBA-A13B-1FFBD1835793}"/>
            </a:ext>
          </a:extLst>
        </xdr:cNvPr>
        <xdr:cNvSpPr txBox="1"/>
      </xdr:nvSpPr>
      <xdr:spPr>
        <a:xfrm>
          <a:off x="13500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156771</xdr:rowOff>
    </xdr:from>
    <xdr:ext cx="405111" cy="259045"/>
    <xdr:sp macro="" textlink="">
      <xdr:nvSpPr>
        <xdr:cNvPr id="786" name="n_4mainValue【児童館】&#10;有形固定資産減価償却率">
          <a:extLst>
            <a:ext uri="{FF2B5EF4-FFF2-40B4-BE49-F238E27FC236}">
              <a16:creationId xmlns:a16="http://schemas.microsoft.com/office/drawing/2014/main" id="{26E4B1D0-762F-4012-83F1-46FB2166D2E3}"/>
            </a:ext>
          </a:extLst>
        </xdr:cNvPr>
        <xdr:cNvSpPr txBox="1"/>
      </xdr:nvSpPr>
      <xdr:spPr>
        <a:xfrm>
          <a:off x="12611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6A0CB4BD-9CEF-41BD-B4D0-283DFE9960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73563CFA-40FB-481C-AE8B-4366F483EF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14C8F7BC-EBD6-4FD0-88C9-7AF413E7E3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9CCFD558-CCB4-437F-9C92-EBF8EE1F3B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940AD557-B652-4738-8A18-221B4C4ABF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527B758C-6D78-4539-A0A5-9BF863B5BC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E6AA9B5D-E878-49E4-8048-B0F787B2AC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90C451AD-1A85-48FE-8794-34022408CF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B4448C8-908D-428D-B8AA-2E8AF1836C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CF4CF6C1-8DB1-4A62-8C1E-1EC4D03BFF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A956D4CD-B9C0-4746-B60E-BDBDE82C567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C552749A-A160-40D2-BDB3-79495694B8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CA71A10D-3330-4680-B76D-B0F7035770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22A37F5-396A-4D78-805E-5527B5CB081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FB0EF7C7-4119-4E91-9C35-88A054F27B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88264FAF-40A1-409B-AD1A-589F8E093F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8D96494E-64FF-4F8A-86F6-D7812A87C40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C8D9C70F-4B27-48D6-9223-9D0EB42771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1C7DC103-E8A2-40DC-989B-0F38DBACE4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FB6F3B63-A5AA-41E0-AB5A-4880D0A6D0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345C0DC2-FF1D-4179-928F-509BEE8C24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656EBA5D-77DE-4931-87C0-5AA71E2C2234}"/>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5E5D6548-D40C-413F-BA44-AA549A1932D1}"/>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3736654B-E9D9-4E75-AEF7-ECD08E3A724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37AAC188-E97A-4A79-9485-9BC3D2EF62EC}"/>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6104BCC0-55C9-4F9E-983C-06075AB6022B}"/>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D918EE29-4E0E-4B3B-B479-39F4CA4D0939}"/>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634310EB-437E-4287-96A8-7CF939599B24}"/>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05403817-4E2A-4B1D-AB38-291A10AA900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C5FD8948-7984-4054-92CD-C1B696E1FEA2}"/>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AB928952-E5B7-48A3-9D75-9A271BBB3C92}"/>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A37A2092-D829-4DEF-94EC-FEE7CA382A28}"/>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C6283E6-503B-4EA0-AFA1-7A9D4F571D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E78CE93-2EB7-48CC-B1D3-9CC94942F5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A120620-9B99-4D9F-ACA9-2759CE0970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638AF69-A3D0-4BA4-BC53-32AE72DE35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0DD6847-000F-4F74-A5DA-E736AC5FB0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4" name="楕円 823">
          <a:extLst>
            <a:ext uri="{FF2B5EF4-FFF2-40B4-BE49-F238E27FC236}">
              <a16:creationId xmlns:a16="http://schemas.microsoft.com/office/drawing/2014/main" id="{D1F725F3-58BE-4644-B40C-16C3E849312A}"/>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5" name="【児童館】&#10;一人当たり面積該当値テキスト">
          <a:extLst>
            <a:ext uri="{FF2B5EF4-FFF2-40B4-BE49-F238E27FC236}">
              <a16:creationId xmlns:a16="http://schemas.microsoft.com/office/drawing/2014/main" id="{EED73907-9FF3-4040-A964-85ED5B4E19CC}"/>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6" name="楕円 825">
          <a:extLst>
            <a:ext uri="{FF2B5EF4-FFF2-40B4-BE49-F238E27FC236}">
              <a16:creationId xmlns:a16="http://schemas.microsoft.com/office/drawing/2014/main" id="{F4FC14DA-EE0D-4EF3-94A6-28BF4D39A93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7" name="直線コネクタ 826">
          <a:extLst>
            <a:ext uri="{FF2B5EF4-FFF2-40B4-BE49-F238E27FC236}">
              <a16:creationId xmlns:a16="http://schemas.microsoft.com/office/drawing/2014/main" id="{F05C29CB-C8BE-4A60-90C9-37D2EC3C2B85}"/>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8" name="楕円 827">
          <a:extLst>
            <a:ext uri="{FF2B5EF4-FFF2-40B4-BE49-F238E27FC236}">
              <a16:creationId xmlns:a16="http://schemas.microsoft.com/office/drawing/2014/main" id="{84714917-FB24-4D8A-880A-77EF1F03EE37}"/>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9" name="直線コネクタ 828">
          <a:extLst>
            <a:ext uri="{FF2B5EF4-FFF2-40B4-BE49-F238E27FC236}">
              <a16:creationId xmlns:a16="http://schemas.microsoft.com/office/drawing/2014/main" id="{AB9B6882-EBA4-4DB7-8979-1F08CBC73813}"/>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30" name="楕円 829">
          <a:extLst>
            <a:ext uri="{FF2B5EF4-FFF2-40B4-BE49-F238E27FC236}">
              <a16:creationId xmlns:a16="http://schemas.microsoft.com/office/drawing/2014/main" id="{85CC885C-23C2-464B-9C4F-DA9BFACF2849}"/>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140970</xdr:rowOff>
    </xdr:to>
    <xdr:cxnSp macro="">
      <xdr:nvCxnSpPr>
        <xdr:cNvPr id="831" name="直線コネクタ 830">
          <a:extLst>
            <a:ext uri="{FF2B5EF4-FFF2-40B4-BE49-F238E27FC236}">
              <a16:creationId xmlns:a16="http://schemas.microsoft.com/office/drawing/2014/main" id="{D4FA214C-6568-4E76-ABEF-C0962450071F}"/>
            </a:ext>
          </a:extLst>
        </xdr:cNvPr>
        <xdr:cNvCxnSpPr/>
      </xdr:nvCxnSpPr>
      <xdr:spPr>
        <a:xfrm>
          <a:off x="19545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2" name="楕円 831">
          <a:extLst>
            <a:ext uri="{FF2B5EF4-FFF2-40B4-BE49-F238E27FC236}">
              <a16:creationId xmlns:a16="http://schemas.microsoft.com/office/drawing/2014/main" id="{4076ED8D-BA1B-40AA-9A85-2F234D211D07}"/>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33" name="直線コネクタ 832">
          <a:extLst>
            <a:ext uri="{FF2B5EF4-FFF2-40B4-BE49-F238E27FC236}">
              <a16:creationId xmlns:a16="http://schemas.microsoft.com/office/drawing/2014/main" id="{2C8275F6-BCF3-4841-A70B-5BE8E2CBF72D}"/>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C45338D4-DC3D-4EBF-9AAA-96AD0C676F3F}"/>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DB0EFB1D-C632-4119-BAE3-E55EE1379C52}"/>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B5539BDC-3D63-4D14-96A5-0B9C0112614D}"/>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FB64E70C-9CBB-437A-8D3E-6523619944E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8" name="n_1mainValue【児童館】&#10;一人当たり面積">
          <a:extLst>
            <a:ext uri="{FF2B5EF4-FFF2-40B4-BE49-F238E27FC236}">
              <a16:creationId xmlns:a16="http://schemas.microsoft.com/office/drawing/2014/main" id="{9D1E6B1B-924E-4D5E-8CA5-FEA53325217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9" name="n_2mainValue【児童館】&#10;一人当たり面積">
          <a:extLst>
            <a:ext uri="{FF2B5EF4-FFF2-40B4-BE49-F238E27FC236}">
              <a16:creationId xmlns:a16="http://schemas.microsoft.com/office/drawing/2014/main" id="{5B94E0EC-E45C-43F4-9BD9-068C75CF4102}"/>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40" name="n_3mainValue【児童館】&#10;一人当たり面積">
          <a:extLst>
            <a:ext uri="{FF2B5EF4-FFF2-40B4-BE49-F238E27FC236}">
              <a16:creationId xmlns:a16="http://schemas.microsoft.com/office/drawing/2014/main" id="{69199AEE-0E3E-4720-B430-4E96FBCA002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1" name="n_4mainValue【児童館】&#10;一人当たり面積">
          <a:extLst>
            <a:ext uri="{FF2B5EF4-FFF2-40B4-BE49-F238E27FC236}">
              <a16:creationId xmlns:a16="http://schemas.microsoft.com/office/drawing/2014/main" id="{CBE42506-1C96-4ACC-AB96-AC3B8A8D036C}"/>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21EE6CFB-2A73-4D3D-B4E9-39B2455A7D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E222461-2D68-464B-8557-D7D595F1C6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5C943046-B44D-4AC1-A115-DA38C61584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132A47A8-9A29-403D-B9A5-E79F8B4375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7C3110FB-39D0-4BF0-843E-3CFFE3BA57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E2FE5076-5D23-41ED-AA1B-3A2F9B670A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D661345-09E6-4AA8-B48A-1349B75270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87782B64-4FE6-419B-8B8E-D57A2962185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55C65410-D0A6-4A0A-9AC8-EC3D89873C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C564240B-8A2D-4694-843C-BC50C39264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1430DCCD-BAA7-4C95-9FC1-5C375C8FA6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2B761900-20F9-42EE-8584-125DB255C5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DD77440F-9F18-4858-B226-7C534EC47F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5BA22849-FD91-4F83-876F-96C9724C85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ED5DC6DA-6ACA-468E-86DE-910ADD11C9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5B403A67-9066-4825-9A0F-A9BA4CCA358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92432BAE-3BD1-4BD8-8E2A-6B44538881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50FFF93-856A-46D9-BC34-F761DC4AC8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C373175C-56EF-450A-9524-F9D599F149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認定こども園・幼稚園・保育所，児童館を除き，類似団体と同程度の水準となっている。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個別施設計画に基づくストックマネジメントの実施により，適切な施設管理，計画的な更新に努め，有形固定資産減価償却率の改善を図っていく。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B51995-7CDA-4640-B840-3AEC3B7D07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18DF4B-9879-4C32-9DA7-419BCF593D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556D34-E132-43A6-9B4C-B9FAF32411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4DD4FA-6CC2-44A6-8E6C-251947814B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62F4EF-5ED9-4E71-B102-F5491CBAFC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F15676-012E-4F34-AC1F-71772D8BF4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73AE79-47BE-43C0-B592-B3667A2810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0C13C6-33E1-4600-A4B1-9B4C7D36EA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A7AB96-C178-440E-8E8B-51D79E3F24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80957-C712-43AF-BC04-F84DE94FE2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ED687D-F091-4878-8CEF-10872740DE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8BBA15-34B3-45C8-B5DE-FEC948B13F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759C58-AEE4-4EAE-B8E1-CD717BF2C5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9CF49-7CD2-47DC-B803-64D85DEEB7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D85A14-DF66-4647-B74C-2BBCE366E9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E79341-C1A1-44F5-A8E1-88B335F883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C5E71A-65FC-4EDC-9E12-D2C6666678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C30722-172C-409D-ADFF-17D146C877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556A51-EE0D-406A-A1DC-45F143A2DF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663266-18F5-4F94-B258-85ADFA0F0C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F816F7-519B-4034-BA41-B9C3F4EB02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97F0A5-1572-4191-895D-3B51140611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10FD71-A082-4352-8F59-74FCA295ED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C7B2B7-0D92-4E0E-A4E1-AD1ED42C4C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288797-7391-4B8B-AC8B-8A8FB8D365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97E889-AB8D-4E41-ACAE-FB0E068460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76F8FE-7EBC-4936-9DC9-14C9572E86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64C78-639F-494B-BC25-6505A51D09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1746FA-A045-4FAE-B7FF-CB0F8CFEF2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B266EE-54DD-41E7-BE59-A37CD5CC68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F77555-B60F-40CE-843A-7C93C62EDE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C02F69-D894-4C66-AE48-802A59E456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9D89FA-6701-487F-B72E-2A591A34C3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337C0F-F41E-4C3C-B315-3BF401E350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E60158-27F7-4C12-8C5E-5FED33B194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601ACD-E26A-4C65-A1CC-068868DF6C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43E0E4-CA51-4CA2-86A1-D36836B62D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E9E84B-7F6E-4C44-A134-B1C46D3670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2F2EF9-916F-449F-832F-6895C35390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02396C-4DE9-4474-95DB-C39F68E12B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96E13F-36CD-42F0-A87C-DA8583EAD7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7CC0A9-AA13-4F33-AA5B-E7A3CE7F16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7F2659C-A5FA-4CC8-9AA0-9BEE667C7CC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AEE477-C64A-4A87-BBFA-4061A1DCDA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CE24C7-C1E4-4EC7-9556-1A02BA5B1E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1A2100-FD1F-48E5-A7F6-69A08DF12B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FE3CC1-A40B-413A-A052-A4CDD98A1A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150877-462C-4573-8DD8-7A987A25135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61E5126-AB49-4118-8E82-684CAC9F585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65DE90-2A09-45FF-9409-6A1CE20EFB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64D9F2-258C-4673-A254-EB2D76AD0B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C4A2DF-774C-497B-A2F0-472BBC20DB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C0BE4B-2B51-48A9-A016-FB332FD231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0F7A53-DCB3-4B87-830C-858A717787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5B0711B-2E88-4E96-BFF9-30FF0B0B04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F88045E-84D1-474B-9CE3-7E098007D68C}"/>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A8C51CE7-6209-4E01-B73D-0F5D8B2A865B}"/>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27810ED-22B0-4C9B-9573-2E714B80803F}"/>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8D279EC5-74F4-4DDE-AAD9-DCDA7087885A}"/>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B054667C-C99D-4EDD-ADC0-31E3D9323027}"/>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E6242CCA-9784-4394-AAD9-63626920F334}"/>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C4FF0338-7325-4E6A-BE2A-25832C749821}"/>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B2C01B39-FA37-408C-BE08-5865587D3D4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8FC04F10-EBB2-4425-9EEE-7D4384182BB9}"/>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1F2834A8-2BBA-4386-9D25-14CE782962C2}"/>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896911-9277-4394-BE7B-C5720FE7B446}"/>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F360F8-0C45-48BD-8FB1-5814170C2B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D69861-55CF-4D42-935F-4893B0A264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AEFCD8-D154-4039-89F6-1FE4141319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7D83CA-5678-4618-BE43-80A7A53CC7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FDFAA6-42C2-4A50-BD04-37608F7908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A82B644D-C3AE-4A0C-BA4A-7562592786B9}"/>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4" name="【図書館】&#10;有形固定資産減価償却率該当値テキスト">
          <a:extLst>
            <a:ext uri="{FF2B5EF4-FFF2-40B4-BE49-F238E27FC236}">
              <a16:creationId xmlns:a16="http://schemas.microsoft.com/office/drawing/2014/main" id="{8E85FE4B-53FC-4855-94B8-538281499364}"/>
            </a:ext>
          </a:extLst>
        </xdr:cNvPr>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8BE65C34-1DDB-4488-875A-89F76D6EC473}"/>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F69641D8-7D6C-41DA-B56E-28E11C52BCB1}"/>
            </a:ext>
          </a:extLst>
        </xdr:cNvPr>
        <xdr:cNvCxnSpPr/>
      </xdr:nvCxnSpPr>
      <xdr:spPr>
        <a:xfrm>
          <a:off x="3797300" y="64922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DE556BCB-364D-4CCE-8075-7405F68AFD23}"/>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176DE725-F8A7-41C6-968E-9DB29886B4BF}"/>
            </a:ext>
          </a:extLst>
        </xdr:cNvPr>
        <xdr:cNvCxnSpPr/>
      </xdr:nvCxnSpPr>
      <xdr:spPr>
        <a:xfrm>
          <a:off x="2908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a:extLst>
            <a:ext uri="{FF2B5EF4-FFF2-40B4-BE49-F238E27FC236}">
              <a16:creationId xmlns:a16="http://schemas.microsoft.com/office/drawing/2014/main" id="{CA485524-7FA5-4B7F-B0EB-08DB7258F17B}"/>
            </a:ext>
          </a:extLst>
        </xdr:cNvPr>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BA868C67-5ED1-4D89-B536-338DF4C16C75}"/>
            </a:ext>
          </a:extLst>
        </xdr:cNvPr>
        <xdr:cNvCxnSpPr/>
      </xdr:nvCxnSpPr>
      <xdr:spPr>
        <a:xfrm>
          <a:off x="2019300" y="64236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D73389E3-B466-4D0E-96F7-CAB0D834CF42}"/>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80010</xdr:rowOff>
    </xdr:to>
    <xdr:cxnSp macro="">
      <xdr:nvCxnSpPr>
        <xdr:cNvPr id="82" name="直線コネクタ 81">
          <a:extLst>
            <a:ext uri="{FF2B5EF4-FFF2-40B4-BE49-F238E27FC236}">
              <a16:creationId xmlns:a16="http://schemas.microsoft.com/office/drawing/2014/main" id="{3218B895-0E95-4BE6-B574-1E530BA818D1}"/>
            </a:ext>
          </a:extLst>
        </xdr:cNvPr>
        <xdr:cNvCxnSpPr/>
      </xdr:nvCxnSpPr>
      <xdr:spPr>
        <a:xfrm>
          <a:off x="1130300" y="6374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B9383FEC-E208-4D16-A3FB-EA11BD6A687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5B4E071-791D-4068-A475-F5D486F0A628}"/>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D1394744-FE62-4F20-8230-03EB8D66925A}"/>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7927512-6057-4E10-B740-C872D7E7306A}"/>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D735A231-A080-4472-B946-5813FAB3B27C}"/>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図書館】&#10;有形固定資産減価償却率">
          <a:extLst>
            <a:ext uri="{FF2B5EF4-FFF2-40B4-BE49-F238E27FC236}">
              <a16:creationId xmlns:a16="http://schemas.microsoft.com/office/drawing/2014/main" id="{C319C37E-DC57-44B8-8B95-603E8790AAF1}"/>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121937</xdr:rowOff>
    </xdr:from>
    <xdr:ext cx="405111" cy="259045"/>
    <xdr:sp macro="" textlink="">
      <xdr:nvSpPr>
        <xdr:cNvPr id="89" name="n_3mainValue【図書館】&#10;有形固定資産減価償却率">
          <a:extLst>
            <a:ext uri="{FF2B5EF4-FFF2-40B4-BE49-F238E27FC236}">
              <a16:creationId xmlns:a16="http://schemas.microsoft.com/office/drawing/2014/main" id="{9C3F08E2-D5DD-486A-9DA0-DB08134BF7ED}"/>
            </a:ext>
          </a:extLst>
        </xdr:cNvPr>
        <xdr:cNvSpPr txBox="1"/>
      </xdr:nvSpPr>
      <xdr:spPr>
        <a:xfrm>
          <a:off x="1816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CAF32EE7-55CF-4FB0-AB2F-531B7A97AC84}"/>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31AF788-B64C-4F74-953B-5EFC83C7CE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6A9495-EE48-4AA2-AC4D-E5ED39C9D9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AF493A5-4444-4620-B63E-7F0C6FFA42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DC27E3-1294-4A7C-84EF-EB2967423D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35DBD89-23EA-49A6-8A49-130EAF7861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EAD52F-A191-43B7-BE16-61F9828A0F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8FB85D5-C941-4AF8-9280-714B559999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C51D12-EF55-4D76-8FD8-AEB6DEA100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8FCE774-3C72-4AE0-8202-0F92E6A4E2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1E812E3-A800-4EE2-BB44-8E53A98A16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866C850D-9154-4C0F-841D-E2B2EA86D8F5}"/>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9E29B52-05A3-4110-A362-B1E1CB3FD714}"/>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521C45EC-C6F8-454F-A388-8B5F4B8EC3B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2E966B40-180D-4191-8682-57C2060F3CD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953B8DBB-34EC-45A3-9273-DC546EE155FE}"/>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A3A3E22B-DA40-46BB-9A7F-9BA91DEE8F74}"/>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85DAF658-2918-4720-A1CC-325F9AFCD3B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1DFD110-B4AA-471B-8081-E33020E455D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5B9D195D-D609-4CB0-A0F7-5E163F1FE091}"/>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632A21C2-B3B3-48D7-AF89-42B45534369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2DED23B1-527B-4C60-959E-DFEE53C676B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DB9F0A16-4A36-4382-8E16-9259E9E9B27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4AFE4F02-BB86-46E0-A436-C0CA08C5F8BC}"/>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E27D3C8D-F465-428D-B6DD-02CB73F1E82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C50114B-A527-4D22-8A16-149399DC7F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1E019B9B-EAC2-44DB-897B-192DC3987D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9CA3F34D-8EE4-4C47-AE12-FE9301D796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CEE2EB0A-F778-4F0E-A0F5-01A11A9C817A}"/>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FCE4D91D-33BC-455E-B8E6-6F725270194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709FF410-8E0B-45E9-B531-49C4FC187F09}"/>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6CA31D36-8DF1-4CCD-93B0-A1CF3E2F069A}"/>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89270820-8A71-48F7-AF23-FD2D96DD09A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D5120B8E-DFB9-4771-A05C-537B013457E1}"/>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A920EA6C-A003-4342-8EDA-0B5DFF303F7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124B80A-AA11-4D45-8EA0-BD0D2DCA4215}"/>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754C93DE-B5A2-41B1-AC72-1F4DD137F8A2}"/>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CD3BA82B-F4E6-45CB-8D3F-90D1D7E2A513}"/>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B167690D-053A-4879-B9CB-1E7919BDBB11}"/>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CDC6DBD-D2D7-4A96-97CD-66F0DA693B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8C5CE2-1331-4FAF-9CBE-999F9FF594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4B4B5E5-2F47-4B6E-AEA7-8D468EB198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D148DB6-9EFB-460A-BBE3-C9B5AED417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C1CE59E1-96A1-438D-9C3A-0C30221F08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53975</xdr:rowOff>
    </xdr:from>
    <xdr:to>
      <xdr:col>55</xdr:col>
      <xdr:colOff>50800</xdr:colOff>
      <xdr:row>36</xdr:row>
      <xdr:rowOff>155575</xdr:rowOff>
    </xdr:to>
    <xdr:sp macro="" textlink="">
      <xdr:nvSpPr>
        <xdr:cNvPr id="134" name="楕円 133">
          <a:extLst>
            <a:ext uri="{FF2B5EF4-FFF2-40B4-BE49-F238E27FC236}">
              <a16:creationId xmlns:a16="http://schemas.microsoft.com/office/drawing/2014/main" id="{14501606-E2FA-4546-9A63-6F05B7E3871C}"/>
            </a:ext>
          </a:extLst>
        </xdr:cNvPr>
        <xdr:cNvSpPr/>
      </xdr:nvSpPr>
      <xdr:spPr>
        <a:xfrm>
          <a:off x="10426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76852</xdr:rowOff>
    </xdr:from>
    <xdr:ext cx="469744" cy="259045"/>
    <xdr:sp macro="" textlink="">
      <xdr:nvSpPr>
        <xdr:cNvPr id="135" name="【図書館】&#10;一人当たり面積該当値テキスト">
          <a:extLst>
            <a:ext uri="{FF2B5EF4-FFF2-40B4-BE49-F238E27FC236}">
              <a16:creationId xmlns:a16="http://schemas.microsoft.com/office/drawing/2014/main" id="{EC61F4E1-74D4-4D87-ACC8-AF4C486CE361}"/>
            </a:ext>
          </a:extLst>
        </xdr:cNvPr>
        <xdr:cNvSpPr txBox="1"/>
      </xdr:nvSpPr>
      <xdr:spPr>
        <a:xfrm>
          <a:off x="10515600"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36" name="楕円 135">
          <a:extLst>
            <a:ext uri="{FF2B5EF4-FFF2-40B4-BE49-F238E27FC236}">
              <a16:creationId xmlns:a16="http://schemas.microsoft.com/office/drawing/2014/main" id="{E18E1579-BF30-412D-88E0-62CB0ACD8435}"/>
            </a:ext>
          </a:extLst>
        </xdr:cNvPr>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104775</xdr:rowOff>
    </xdr:from>
    <xdr:to>
      <xdr:col>55</xdr:col>
      <xdr:colOff>0</xdr:colOff>
      <xdr:row>36</xdr:row>
      <xdr:rowOff>133350</xdr:rowOff>
    </xdr:to>
    <xdr:cxnSp macro="">
      <xdr:nvCxnSpPr>
        <xdr:cNvPr id="137" name="直線コネクタ 136">
          <a:extLst>
            <a:ext uri="{FF2B5EF4-FFF2-40B4-BE49-F238E27FC236}">
              <a16:creationId xmlns:a16="http://schemas.microsoft.com/office/drawing/2014/main" id="{9EAD1BCE-271A-4E5B-8D04-AA6FA29D326A}"/>
            </a:ext>
          </a:extLst>
        </xdr:cNvPr>
        <xdr:cNvCxnSpPr/>
      </xdr:nvCxnSpPr>
      <xdr:spPr>
        <a:xfrm flipV="1">
          <a:off x="9639300" y="6276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138" name="楕円 137">
          <a:extLst>
            <a:ext uri="{FF2B5EF4-FFF2-40B4-BE49-F238E27FC236}">
              <a16:creationId xmlns:a16="http://schemas.microsoft.com/office/drawing/2014/main" id="{6B243658-E313-423B-9758-7C8C5D8EEBD4}"/>
            </a:ext>
          </a:extLst>
        </xdr:cNvPr>
        <xdr:cNvSpPr/>
      </xdr:nvSpPr>
      <xdr:spPr>
        <a:xfrm>
          <a:off x="869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161925</xdr:rowOff>
    </xdr:to>
    <xdr:cxnSp macro="">
      <xdr:nvCxnSpPr>
        <xdr:cNvPr id="139" name="直線コネクタ 138">
          <a:extLst>
            <a:ext uri="{FF2B5EF4-FFF2-40B4-BE49-F238E27FC236}">
              <a16:creationId xmlns:a16="http://schemas.microsoft.com/office/drawing/2014/main" id="{2F4F6D2C-C1F3-44CE-8A05-E71D34038EEB}"/>
            </a:ext>
          </a:extLst>
        </xdr:cNvPr>
        <xdr:cNvCxnSpPr/>
      </xdr:nvCxnSpPr>
      <xdr:spPr>
        <a:xfrm flipV="1">
          <a:off x="8750300" y="630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140" name="楕円 139">
          <a:extLst>
            <a:ext uri="{FF2B5EF4-FFF2-40B4-BE49-F238E27FC236}">
              <a16:creationId xmlns:a16="http://schemas.microsoft.com/office/drawing/2014/main" id="{A986012E-6FC1-4AC7-8EF0-BB448F32269D}"/>
            </a:ext>
          </a:extLst>
        </xdr:cNvPr>
        <xdr:cNvSpPr/>
      </xdr:nvSpPr>
      <xdr:spPr>
        <a:xfrm>
          <a:off x="781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161925</xdr:rowOff>
    </xdr:from>
    <xdr:to>
      <xdr:col>45</xdr:col>
      <xdr:colOff>177800</xdr:colOff>
      <xdr:row>36</xdr:row>
      <xdr:rowOff>161925</xdr:rowOff>
    </xdr:to>
    <xdr:cxnSp macro="">
      <xdr:nvCxnSpPr>
        <xdr:cNvPr id="141" name="直線コネクタ 140">
          <a:extLst>
            <a:ext uri="{FF2B5EF4-FFF2-40B4-BE49-F238E27FC236}">
              <a16:creationId xmlns:a16="http://schemas.microsoft.com/office/drawing/2014/main" id="{0679311B-5203-4FCD-A5F6-3BBA34111E73}"/>
            </a:ext>
          </a:extLst>
        </xdr:cNvPr>
        <xdr:cNvCxnSpPr/>
      </xdr:nvCxnSpPr>
      <xdr:spPr>
        <a:xfrm>
          <a:off x="7861300" y="6334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42" name="楕円 141">
          <a:extLst>
            <a:ext uri="{FF2B5EF4-FFF2-40B4-BE49-F238E27FC236}">
              <a16:creationId xmlns:a16="http://schemas.microsoft.com/office/drawing/2014/main" id="{2BE45327-C60A-4746-A60F-167D0D389A63}"/>
            </a:ext>
          </a:extLst>
        </xdr:cNvPr>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161925</xdr:rowOff>
    </xdr:from>
    <xdr:to>
      <xdr:col>41</xdr:col>
      <xdr:colOff>50800</xdr:colOff>
      <xdr:row>37</xdr:row>
      <xdr:rowOff>19050</xdr:rowOff>
    </xdr:to>
    <xdr:cxnSp macro="">
      <xdr:nvCxnSpPr>
        <xdr:cNvPr id="143" name="直線コネクタ 142">
          <a:extLst>
            <a:ext uri="{FF2B5EF4-FFF2-40B4-BE49-F238E27FC236}">
              <a16:creationId xmlns:a16="http://schemas.microsoft.com/office/drawing/2014/main" id="{86279BEF-CB59-460D-905D-51E1D67EDFC5}"/>
            </a:ext>
          </a:extLst>
        </xdr:cNvPr>
        <xdr:cNvCxnSpPr/>
      </xdr:nvCxnSpPr>
      <xdr:spPr>
        <a:xfrm flipV="1">
          <a:off x="6972300" y="633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9C6B8014-A497-4191-85BF-00DAE25FD27B}"/>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58E0996D-4B64-43AA-AE43-67B6CF94DECC}"/>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A5EBD1F4-EB4A-417B-9AEE-E55CAA46F0DE}"/>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509BF3C6-0E2E-4C44-B92C-936CEA4E8390}"/>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48" name="n_1mainValue【図書館】&#10;一人当たり面積">
          <a:extLst>
            <a:ext uri="{FF2B5EF4-FFF2-40B4-BE49-F238E27FC236}">
              <a16:creationId xmlns:a16="http://schemas.microsoft.com/office/drawing/2014/main" id="{BB6D63C4-85B0-483A-9EBA-E0B0AB51DC06}"/>
            </a:ext>
          </a:extLst>
        </xdr:cNvPr>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57802</xdr:rowOff>
    </xdr:from>
    <xdr:ext cx="469744" cy="259045"/>
    <xdr:sp macro="" textlink="">
      <xdr:nvSpPr>
        <xdr:cNvPr id="149" name="n_2mainValue【図書館】&#10;一人当たり面積">
          <a:extLst>
            <a:ext uri="{FF2B5EF4-FFF2-40B4-BE49-F238E27FC236}">
              <a16:creationId xmlns:a16="http://schemas.microsoft.com/office/drawing/2014/main" id="{5EF84E27-D860-46D2-A2B1-56B2A6A04ADC}"/>
            </a:ext>
          </a:extLst>
        </xdr:cNvPr>
        <xdr:cNvSpPr txBox="1"/>
      </xdr:nvSpPr>
      <xdr:spPr>
        <a:xfrm>
          <a:off x="8515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57802</xdr:rowOff>
    </xdr:from>
    <xdr:ext cx="469744" cy="259045"/>
    <xdr:sp macro="" textlink="">
      <xdr:nvSpPr>
        <xdr:cNvPr id="150" name="n_3mainValue【図書館】&#10;一人当たり面積">
          <a:extLst>
            <a:ext uri="{FF2B5EF4-FFF2-40B4-BE49-F238E27FC236}">
              <a16:creationId xmlns:a16="http://schemas.microsoft.com/office/drawing/2014/main" id="{3B5FE282-8131-467B-98D6-A0D26A471837}"/>
            </a:ext>
          </a:extLst>
        </xdr:cNvPr>
        <xdr:cNvSpPr txBox="1"/>
      </xdr:nvSpPr>
      <xdr:spPr>
        <a:xfrm>
          <a:off x="7626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51" name="n_4mainValue【図書館】&#10;一人当たり面積">
          <a:extLst>
            <a:ext uri="{FF2B5EF4-FFF2-40B4-BE49-F238E27FC236}">
              <a16:creationId xmlns:a16="http://schemas.microsoft.com/office/drawing/2014/main" id="{F67BA2D3-32C3-42F6-BBB7-94539DE9062E}"/>
            </a:ext>
          </a:extLst>
        </xdr:cNvPr>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C9A17F8-DED3-4D9A-A569-22EE32A43C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8B40806-E6CD-43C1-BCF7-83624EFB90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D29E129-405B-4935-86C6-D0D3533A4B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F92E145-4E1C-4228-84F6-62DD90DCCF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22B1B1D-7EEB-4DCB-AE19-0B536A643A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6AADB876-34FF-4B8F-A1F9-7907358FFF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480A846D-75EA-4B46-830E-157F09476D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31FB4AF9-0CD2-446E-8E5C-353381B2F9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B7EF685-3297-4A7D-BD38-81B2B2BDBD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1C0462F-FE4D-45BD-A55C-7FC1A2C527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A8766BF1-1042-4D24-9110-71C1B2D857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C28899DE-EF52-4599-875E-8E5DF70E28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8D74FF57-AE54-406C-A7BF-FF1480BF831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A3317B4C-F8DD-4A6B-9CC3-C6EB9707C5B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96D2EC-72B0-4FBB-A124-C03755B76B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F33F799C-D14A-4A19-B8B8-9B93B27D82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2908403-ED97-47D3-97A9-3B2554AA66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128DA1C4-4831-46FB-BF4E-9B8F4F70D7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9101312-DF95-436C-BEEE-75E0E63D77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524D1CAD-69E0-4A7E-A25D-132FB4E35B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B15D39AA-4D14-49DB-901A-54A3806DB3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CEB69C6-82A1-4C5C-9005-1DA01852DD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3E33539B-5169-4817-9E4A-32F162B9C3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2F888E2-7120-4851-BB3C-03A595E073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77C32378-30FE-45ED-AF32-6D07EB151AE8}"/>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45067614-D03B-4D3A-997D-088C1B9985F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FCE9C524-8FFE-4905-BFA5-DEC1CB65960F}"/>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F1D57FF3-E5D9-40D2-BEEB-D61F9F9CC2B6}"/>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FBE1D9F0-7AE5-4A9B-81C1-A688935EF8B2}"/>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ECAFA5A-106D-4561-AA90-D63983D22D4E}"/>
            </a:ext>
          </a:extLst>
        </xdr:cNvPr>
        <xdr:cNvSpPr txBox="1"/>
      </xdr:nvSpPr>
      <xdr:spPr>
        <a:xfrm>
          <a:off x="4673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2134D92F-09FD-4AC1-ACE3-7426962C19F1}"/>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9400E4C8-3C5C-425F-82B9-169B5BC898BE}"/>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2819BD2-AA37-4FAC-AECD-EFDD3531968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A1876CB8-A45C-41B7-BB9B-3E519A550425}"/>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8279C1BF-6C40-440C-A7E3-42F58CF6AA55}"/>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171F54-FAFB-49CA-A5D2-3FACD15572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B248BBB-E9C1-451D-ABCB-1208B0202E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A2FBB41-BB46-44C2-867C-3D889DB229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E42EB48-9A0B-4C61-BA35-7D2FD4133F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E1C6252-03DE-4E27-A24B-E84DCD6EEE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92" name="楕円 191">
          <a:extLst>
            <a:ext uri="{FF2B5EF4-FFF2-40B4-BE49-F238E27FC236}">
              <a16:creationId xmlns:a16="http://schemas.microsoft.com/office/drawing/2014/main" id="{0340FDB8-EB4D-4E05-BE8E-F90175B89011}"/>
            </a:ext>
          </a:extLst>
        </xdr:cNvPr>
        <xdr:cNvSpPr/>
      </xdr:nvSpPr>
      <xdr:spPr>
        <a:xfrm>
          <a:off x="4584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D61FBC25-1579-4EF6-B9F6-0875E44C5AC0}"/>
            </a:ext>
          </a:extLst>
        </xdr:cNvPr>
        <xdr:cNvSpPr txBox="1"/>
      </xdr:nvSpPr>
      <xdr:spPr>
        <a:xfrm>
          <a:off x="4673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94" name="楕円 193">
          <a:extLst>
            <a:ext uri="{FF2B5EF4-FFF2-40B4-BE49-F238E27FC236}">
              <a16:creationId xmlns:a16="http://schemas.microsoft.com/office/drawing/2014/main" id="{090E6DA9-23C3-42E9-B9BB-60B46B38B2E0}"/>
            </a:ext>
          </a:extLst>
        </xdr:cNvPr>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140970</xdr:rowOff>
    </xdr:to>
    <xdr:cxnSp macro="">
      <xdr:nvCxnSpPr>
        <xdr:cNvPr id="195" name="直線コネクタ 194">
          <a:extLst>
            <a:ext uri="{FF2B5EF4-FFF2-40B4-BE49-F238E27FC236}">
              <a16:creationId xmlns:a16="http://schemas.microsoft.com/office/drawing/2014/main" id="{7FC875C0-8078-411F-BD24-A87D8C394EB3}"/>
            </a:ext>
          </a:extLst>
        </xdr:cNvPr>
        <xdr:cNvCxnSpPr/>
      </xdr:nvCxnSpPr>
      <xdr:spPr>
        <a:xfrm>
          <a:off x="3797300" y="10039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96" name="楕円 195">
          <a:extLst>
            <a:ext uri="{FF2B5EF4-FFF2-40B4-BE49-F238E27FC236}">
              <a16:creationId xmlns:a16="http://schemas.microsoft.com/office/drawing/2014/main" id="{9D0B2165-9F9C-406E-A989-F94A2B8125E2}"/>
            </a:ext>
          </a:extLst>
        </xdr:cNvPr>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95250</xdr:rowOff>
    </xdr:to>
    <xdr:cxnSp macro="">
      <xdr:nvCxnSpPr>
        <xdr:cNvPr id="197" name="直線コネクタ 196">
          <a:extLst>
            <a:ext uri="{FF2B5EF4-FFF2-40B4-BE49-F238E27FC236}">
              <a16:creationId xmlns:a16="http://schemas.microsoft.com/office/drawing/2014/main" id="{9707FC81-EF8C-458D-AE86-9168FA281337}"/>
            </a:ext>
          </a:extLst>
        </xdr:cNvPr>
        <xdr:cNvCxnSpPr/>
      </xdr:nvCxnSpPr>
      <xdr:spPr>
        <a:xfrm>
          <a:off x="2908300" y="9993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98" name="楕円 197">
          <a:extLst>
            <a:ext uri="{FF2B5EF4-FFF2-40B4-BE49-F238E27FC236}">
              <a16:creationId xmlns:a16="http://schemas.microsoft.com/office/drawing/2014/main" id="{9B8B7222-0244-4F72-B90C-B456BBD81FB4}"/>
            </a:ext>
          </a:extLst>
        </xdr:cNvPr>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49530</xdr:rowOff>
    </xdr:to>
    <xdr:cxnSp macro="">
      <xdr:nvCxnSpPr>
        <xdr:cNvPr id="199" name="直線コネクタ 198">
          <a:extLst>
            <a:ext uri="{FF2B5EF4-FFF2-40B4-BE49-F238E27FC236}">
              <a16:creationId xmlns:a16="http://schemas.microsoft.com/office/drawing/2014/main" id="{C21C00F3-8F4E-428D-AC0A-5CBF03156DA9}"/>
            </a:ext>
          </a:extLst>
        </xdr:cNvPr>
        <xdr:cNvCxnSpPr/>
      </xdr:nvCxnSpPr>
      <xdr:spPr>
        <a:xfrm>
          <a:off x="2019300" y="9947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76835</xdr:rowOff>
    </xdr:from>
    <xdr:to>
      <xdr:col>6</xdr:col>
      <xdr:colOff>38100</xdr:colOff>
      <xdr:row>58</xdr:row>
      <xdr:rowOff>6985</xdr:rowOff>
    </xdr:to>
    <xdr:sp macro="" textlink="">
      <xdr:nvSpPr>
        <xdr:cNvPr id="200" name="楕円 199">
          <a:extLst>
            <a:ext uri="{FF2B5EF4-FFF2-40B4-BE49-F238E27FC236}">
              <a16:creationId xmlns:a16="http://schemas.microsoft.com/office/drawing/2014/main" id="{74A487DE-5185-4213-B6DE-AA559140132E}"/>
            </a:ext>
          </a:extLst>
        </xdr:cNvPr>
        <xdr:cNvSpPr/>
      </xdr:nvSpPr>
      <xdr:spPr>
        <a:xfrm>
          <a:off x="107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127635</xdr:rowOff>
    </xdr:from>
    <xdr:to>
      <xdr:col>10</xdr:col>
      <xdr:colOff>114300</xdr:colOff>
      <xdr:row>58</xdr:row>
      <xdr:rowOff>3810</xdr:rowOff>
    </xdr:to>
    <xdr:cxnSp macro="">
      <xdr:nvCxnSpPr>
        <xdr:cNvPr id="201" name="直線コネクタ 200">
          <a:extLst>
            <a:ext uri="{FF2B5EF4-FFF2-40B4-BE49-F238E27FC236}">
              <a16:creationId xmlns:a16="http://schemas.microsoft.com/office/drawing/2014/main" id="{68F5E92D-324C-447E-BC02-FAA3B18C7EB0}"/>
            </a:ext>
          </a:extLst>
        </xdr:cNvPr>
        <xdr:cNvCxnSpPr/>
      </xdr:nvCxnSpPr>
      <xdr:spPr>
        <a:xfrm>
          <a:off x="1130300" y="9900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C22755F5-60BA-45F6-9D82-EEC2262A4403}"/>
            </a:ext>
          </a:extLst>
        </xdr:cNvPr>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9A646031-7888-45DB-A236-D71597BD0F61}"/>
            </a:ext>
          </a:extLst>
        </xdr:cNvPr>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604CA444-72B1-4518-AB5F-9365A8C74BE3}"/>
            </a:ext>
          </a:extLst>
        </xdr:cNvPr>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CD61F851-509F-431D-83AA-73211609A93A}"/>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206" name="n_1mainValue【体育館・プール】&#10;有形固定資産減価償却率">
          <a:extLst>
            <a:ext uri="{FF2B5EF4-FFF2-40B4-BE49-F238E27FC236}">
              <a16:creationId xmlns:a16="http://schemas.microsoft.com/office/drawing/2014/main" id="{B6761ED0-3915-4754-869D-20D2E2F6D414}"/>
            </a:ext>
          </a:extLst>
        </xdr:cNvPr>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116857</xdr:rowOff>
    </xdr:from>
    <xdr:ext cx="405111" cy="259045"/>
    <xdr:sp macro="" textlink="">
      <xdr:nvSpPr>
        <xdr:cNvPr id="207" name="n_2mainValue【体育館・プール】&#10;有形固定資産減価償却率">
          <a:extLst>
            <a:ext uri="{FF2B5EF4-FFF2-40B4-BE49-F238E27FC236}">
              <a16:creationId xmlns:a16="http://schemas.microsoft.com/office/drawing/2014/main" id="{7FBECFBA-AFCA-4F07-B351-C24BEC4401F7}"/>
            </a:ext>
          </a:extLst>
        </xdr:cNvPr>
        <xdr:cNvSpPr txBox="1"/>
      </xdr:nvSpPr>
      <xdr:spPr>
        <a:xfrm>
          <a:off x="2705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208" name="n_3mainValue【体育館・プール】&#10;有形固定資産減価償却率">
          <a:extLst>
            <a:ext uri="{FF2B5EF4-FFF2-40B4-BE49-F238E27FC236}">
              <a16:creationId xmlns:a16="http://schemas.microsoft.com/office/drawing/2014/main" id="{C2E06A46-D675-4A98-85DC-0C9931C21F5F}"/>
            </a:ext>
          </a:extLst>
        </xdr:cNvPr>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23512</xdr:rowOff>
    </xdr:from>
    <xdr:ext cx="405111" cy="259045"/>
    <xdr:sp macro="" textlink="">
      <xdr:nvSpPr>
        <xdr:cNvPr id="209" name="n_4mainValue【体育館・プール】&#10;有形固定資産減価償却率">
          <a:extLst>
            <a:ext uri="{FF2B5EF4-FFF2-40B4-BE49-F238E27FC236}">
              <a16:creationId xmlns:a16="http://schemas.microsoft.com/office/drawing/2014/main" id="{28988DD8-4902-4EB0-8FC4-4556FC045ECA}"/>
            </a:ext>
          </a:extLst>
        </xdr:cNvPr>
        <xdr:cNvSpPr txBox="1"/>
      </xdr:nvSpPr>
      <xdr:spPr>
        <a:xfrm>
          <a:off x="927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CCB57A4-70D0-4DCF-97BD-155AAA653A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75BFBF4-E200-4553-A25A-C03BDE00BD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73191DE-9A9C-49B6-BF3E-88985270B1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416A8D5-9073-4139-B4F7-9ED25566BA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7FD947B-AEA9-4167-ADF0-D8A06DFD34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2C280CD7-BA46-4918-BA9F-AD76EA58FE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AF0C971-EB32-4C6C-9798-5715984F2F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38869171-73AD-4542-8E06-AB42DFF946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D6F36B2-A67C-4606-83DA-6700E970D7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D3F5A36-3CC6-4C70-8AAE-411350936A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A743628-5DBB-4EC8-B344-FD476CB1C8B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7A80E6C-E2E9-41AD-981F-AA79864412C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BF5DE411-6425-42DB-9C18-166BACB6B50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6A92E0CA-D831-42CC-880D-5FFD5DB5D87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D3C315C3-EFA4-4CC1-BCFD-5A5267C6345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578A95F6-6DDE-44E7-B1F2-4BAE2A3C24A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D5002DE8-93B3-492F-80CC-F02EAA33357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27EE1C3C-AEC7-4717-B294-9F255382A4E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A4E5E00-6F04-4053-B9FC-352CA930FC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625B0B9-B218-4021-B23F-1FA1EE0CA0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1B2CCA0-0DB1-49C0-B301-C2B8E3C32D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EFF41E0C-247C-4D5F-898D-FD2D969D147F}"/>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F7708E3A-EE6B-4F62-B91B-BDF074404DE7}"/>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FFA30598-7A93-4360-9627-5E62C0047BE3}"/>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FD082B6-6899-475D-B5A7-A37C6EBF1584}"/>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58DCF658-F586-4F2F-8285-01BA5EC8C9A4}"/>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0B0B6877-3189-4E96-B459-D69562C171C1}"/>
            </a:ext>
          </a:extLst>
        </xdr:cNvPr>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458FDB9B-C29E-48A8-B4B7-1D0F3615DD3A}"/>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243F053-EA19-40EB-8989-C01658812733}"/>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6F49CC52-B301-44E5-B891-DA509CBE802D}"/>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832335C2-6A38-42B1-A41D-319EB5C8B1BB}"/>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9CCDC53E-1454-4244-81E2-7D800FF72644}"/>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09BB73-5E2F-40ED-B166-5F3F69814C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5B2AF6-70F7-40EE-A64C-2AC990FAE9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A53AB0A-897D-4CCD-AED4-6B6314C235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F4393B-F070-4936-B83D-5ACD6D896B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AD971AD-EB73-4B7E-9F48-445D258EA7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47" name="楕円 246">
          <a:extLst>
            <a:ext uri="{FF2B5EF4-FFF2-40B4-BE49-F238E27FC236}">
              <a16:creationId xmlns:a16="http://schemas.microsoft.com/office/drawing/2014/main" id="{37EAA24C-13F0-42F6-BB80-B8E8411B0159}"/>
            </a:ext>
          </a:extLst>
        </xdr:cNvPr>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15511</xdr:rowOff>
    </xdr:from>
    <xdr:ext cx="469744" cy="259045"/>
    <xdr:sp macro="" textlink="">
      <xdr:nvSpPr>
        <xdr:cNvPr id="248" name="【体育館・プール】&#10;一人当たり面積該当値テキスト">
          <a:extLst>
            <a:ext uri="{FF2B5EF4-FFF2-40B4-BE49-F238E27FC236}">
              <a16:creationId xmlns:a16="http://schemas.microsoft.com/office/drawing/2014/main" id="{C8065FAB-5F45-4409-9DAC-6659FE7FC3A1}"/>
            </a:ext>
          </a:extLst>
        </xdr:cNvPr>
        <xdr:cNvSpPr txBox="1"/>
      </xdr:nvSpPr>
      <xdr:spPr>
        <a:xfrm>
          <a:off x="10515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170942</xdr:rowOff>
    </xdr:from>
    <xdr:to>
      <xdr:col>50</xdr:col>
      <xdr:colOff>165100</xdr:colOff>
      <xdr:row>61</xdr:row>
      <xdr:rowOff>101092</xdr:rowOff>
    </xdr:to>
    <xdr:sp macro="" textlink="">
      <xdr:nvSpPr>
        <xdr:cNvPr id="249" name="楕円 248">
          <a:extLst>
            <a:ext uri="{FF2B5EF4-FFF2-40B4-BE49-F238E27FC236}">
              <a16:creationId xmlns:a16="http://schemas.microsoft.com/office/drawing/2014/main" id="{A10FA2F4-2D34-4CC9-83E4-3365FD4647F9}"/>
            </a:ext>
          </a:extLst>
        </xdr:cNvPr>
        <xdr:cNvSpPr/>
      </xdr:nvSpPr>
      <xdr:spPr>
        <a:xfrm>
          <a:off x="9588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50292</xdr:rowOff>
    </xdr:to>
    <xdr:cxnSp macro="">
      <xdr:nvCxnSpPr>
        <xdr:cNvPr id="250" name="直線コネクタ 249">
          <a:extLst>
            <a:ext uri="{FF2B5EF4-FFF2-40B4-BE49-F238E27FC236}">
              <a16:creationId xmlns:a16="http://schemas.microsoft.com/office/drawing/2014/main" id="{D8F6808A-D833-4BF3-8C9E-1E3385AD68D6}"/>
            </a:ext>
          </a:extLst>
        </xdr:cNvPr>
        <xdr:cNvCxnSpPr/>
      </xdr:nvCxnSpPr>
      <xdr:spPr>
        <a:xfrm flipV="1">
          <a:off x="9639300" y="105018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xdr:rowOff>
    </xdr:from>
    <xdr:to>
      <xdr:col>46</xdr:col>
      <xdr:colOff>38100</xdr:colOff>
      <xdr:row>61</xdr:row>
      <xdr:rowOff>112522</xdr:rowOff>
    </xdr:to>
    <xdr:sp macro="" textlink="">
      <xdr:nvSpPr>
        <xdr:cNvPr id="251" name="楕円 250">
          <a:extLst>
            <a:ext uri="{FF2B5EF4-FFF2-40B4-BE49-F238E27FC236}">
              <a16:creationId xmlns:a16="http://schemas.microsoft.com/office/drawing/2014/main" id="{E4885B94-9252-407E-9501-3A11001CC88E}"/>
            </a:ext>
          </a:extLst>
        </xdr:cNvPr>
        <xdr:cNvSpPr/>
      </xdr:nvSpPr>
      <xdr:spPr>
        <a:xfrm>
          <a:off x="8699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50292</xdr:rowOff>
    </xdr:from>
    <xdr:to>
      <xdr:col>50</xdr:col>
      <xdr:colOff>114300</xdr:colOff>
      <xdr:row>61</xdr:row>
      <xdr:rowOff>61722</xdr:rowOff>
    </xdr:to>
    <xdr:cxnSp macro="">
      <xdr:nvCxnSpPr>
        <xdr:cNvPr id="252" name="直線コネクタ 251">
          <a:extLst>
            <a:ext uri="{FF2B5EF4-FFF2-40B4-BE49-F238E27FC236}">
              <a16:creationId xmlns:a16="http://schemas.microsoft.com/office/drawing/2014/main" id="{63CC3C09-8B11-44FF-AA37-90A542A38BC9}"/>
            </a:ext>
          </a:extLst>
        </xdr:cNvPr>
        <xdr:cNvCxnSpPr/>
      </xdr:nvCxnSpPr>
      <xdr:spPr>
        <a:xfrm flipV="1">
          <a:off x="8750300" y="105087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53" name="楕円 252">
          <a:extLst>
            <a:ext uri="{FF2B5EF4-FFF2-40B4-BE49-F238E27FC236}">
              <a16:creationId xmlns:a16="http://schemas.microsoft.com/office/drawing/2014/main" id="{ACA836AA-2AA4-48AE-B03F-5C5EBDE9D0EE}"/>
            </a:ext>
          </a:extLst>
        </xdr:cNvPr>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61722</xdr:rowOff>
    </xdr:from>
    <xdr:to>
      <xdr:col>45</xdr:col>
      <xdr:colOff>177800</xdr:colOff>
      <xdr:row>61</xdr:row>
      <xdr:rowOff>68580</xdr:rowOff>
    </xdr:to>
    <xdr:cxnSp macro="">
      <xdr:nvCxnSpPr>
        <xdr:cNvPr id="254" name="直線コネクタ 253">
          <a:extLst>
            <a:ext uri="{FF2B5EF4-FFF2-40B4-BE49-F238E27FC236}">
              <a16:creationId xmlns:a16="http://schemas.microsoft.com/office/drawing/2014/main" id="{E450D83C-740B-4D55-9F09-01ADE53B3246}"/>
            </a:ext>
          </a:extLst>
        </xdr:cNvPr>
        <xdr:cNvCxnSpPr/>
      </xdr:nvCxnSpPr>
      <xdr:spPr>
        <a:xfrm flipV="1">
          <a:off x="7861300" y="1052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24638</xdr:rowOff>
    </xdr:from>
    <xdr:to>
      <xdr:col>36</xdr:col>
      <xdr:colOff>165100</xdr:colOff>
      <xdr:row>61</xdr:row>
      <xdr:rowOff>126238</xdr:rowOff>
    </xdr:to>
    <xdr:sp macro="" textlink="">
      <xdr:nvSpPr>
        <xdr:cNvPr id="255" name="楕円 254">
          <a:extLst>
            <a:ext uri="{FF2B5EF4-FFF2-40B4-BE49-F238E27FC236}">
              <a16:creationId xmlns:a16="http://schemas.microsoft.com/office/drawing/2014/main" id="{F2E87CDE-085A-4A39-8354-FA1B936A116E}"/>
            </a:ext>
          </a:extLst>
        </xdr:cNvPr>
        <xdr:cNvSpPr/>
      </xdr:nvSpPr>
      <xdr:spPr>
        <a:xfrm>
          <a:off x="6921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68580</xdr:rowOff>
    </xdr:from>
    <xdr:to>
      <xdr:col>41</xdr:col>
      <xdr:colOff>50800</xdr:colOff>
      <xdr:row>61</xdr:row>
      <xdr:rowOff>75438</xdr:rowOff>
    </xdr:to>
    <xdr:cxnSp macro="">
      <xdr:nvCxnSpPr>
        <xdr:cNvPr id="256" name="直線コネクタ 255">
          <a:extLst>
            <a:ext uri="{FF2B5EF4-FFF2-40B4-BE49-F238E27FC236}">
              <a16:creationId xmlns:a16="http://schemas.microsoft.com/office/drawing/2014/main" id="{1F588DB6-E5E7-401B-A794-59702CD35662}"/>
            </a:ext>
          </a:extLst>
        </xdr:cNvPr>
        <xdr:cNvCxnSpPr/>
      </xdr:nvCxnSpPr>
      <xdr:spPr>
        <a:xfrm flipV="1">
          <a:off x="6972300" y="1052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5C902604-3ED6-4306-8A49-5C59D568FF10}"/>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2C1B4182-5E71-43E2-B295-461F06F4F276}"/>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72F2EEC1-80F8-4027-A229-7A340297DA5A}"/>
            </a:ext>
          </a:extLst>
        </xdr:cNvPr>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60734C74-8E55-40FB-9939-9E07D43978F0}"/>
            </a:ext>
          </a:extLst>
        </xdr:cNvPr>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117619</xdr:rowOff>
    </xdr:from>
    <xdr:ext cx="469744" cy="259045"/>
    <xdr:sp macro="" textlink="">
      <xdr:nvSpPr>
        <xdr:cNvPr id="261" name="n_1mainValue【体育館・プール】&#10;一人当たり面積">
          <a:extLst>
            <a:ext uri="{FF2B5EF4-FFF2-40B4-BE49-F238E27FC236}">
              <a16:creationId xmlns:a16="http://schemas.microsoft.com/office/drawing/2014/main" id="{E5CE80A1-8EA0-4990-942F-D205803C4204}"/>
            </a:ext>
          </a:extLst>
        </xdr:cNvPr>
        <xdr:cNvSpPr txBox="1"/>
      </xdr:nvSpPr>
      <xdr:spPr>
        <a:xfrm>
          <a:off x="93917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129049</xdr:rowOff>
    </xdr:from>
    <xdr:ext cx="469744" cy="259045"/>
    <xdr:sp macro="" textlink="">
      <xdr:nvSpPr>
        <xdr:cNvPr id="262" name="n_2mainValue【体育館・プール】&#10;一人当たり面積">
          <a:extLst>
            <a:ext uri="{FF2B5EF4-FFF2-40B4-BE49-F238E27FC236}">
              <a16:creationId xmlns:a16="http://schemas.microsoft.com/office/drawing/2014/main" id="{3EBAA4B0-9845-4BDF-A653-34A154AC64E1}"/>
            </a:ext>
          </a:extLst>
        </xdr:cNvPr>
        <xdr:cNvSpPr txBox="1"/>
      </xdr:nvSpPr>
      <xdr:spPr>
        <a:xfrm>
          <a:off x="8515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63" name="n_3mainValue【体育館・プール】&#10;一人当たり面積">
          <a:extLst>
            <a:ext uri="{FF2B5EF4-FFF2-40B4-BE49-F238E27FC236}">
              <a16:creationId xmlns:a16="http://schemas.microsoft.com/office/drawing/2014/main" id="{F5565A35-66F6-4BD4-8CA6-2C5344551F3F}"/>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142765</xdr:rowOff>
    </xdr:from>
    <xdr:ext cx="469744" cy="259045"/>
    <xdr:sp macro="" textlink="">
      <xdr:nvSpPr>
        <xdr:cNvPr id="264" name="n_4mainValue【体育館・プール】&#10;一人当たり面積">
          <a:extLst>
            <a:ext uri="{FF2B5EF4-FFF2-40B4-BE49-F238E27FC236}">
              <a16:creationId xmlns:a16="http://schemas.microsoft.com/office/drawing/2014/main" id="{570B9DA5-BE01-40D4-959D-24ED9445545A}"/>
            </a:ext>
          </a:extLst>
        </xdr:cNvPr>
        <xdr:cNvSpPr txBox="1"/>
      </xdr:nvSpPr>
      <xdr:spPr>
        <a:xfrm>
          <a:off x="6737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987A8C6-F137-4AE9-A99A-B23E8A8868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A35ADA7-3434-4BAE-9863-DCB4B4C20F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EBC79A7-065D-4FFB-B144-8854EBA435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66C5937-CE80-4027-A953-5D9EB65ADC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B989622-1D82-490E-B244-382D3FA471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D1E069A-0EB9-477C-B1B4-F4103A1340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E2AF7E7-146C-44C0-89A5-9482C5DAEE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F29E26D-3BCA-471F-8D8B-1D7A553120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376D4B1-9EC2-4AE9-A36F-03EF644701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738C123-11BF-4D75-A113-566C501CBF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C9AC8AA-6315-4AE4-AE65-DC6DE345C5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9C0F9D79-FB6B-4429-80FF-C46B2B36EE9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E08102DD-BFD7-4E22-81BD-4095260078C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7008C405-9CBE-4A5B-84F6-2E9A5AF037B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8464F172-3307-4CB7-903D-937C85D9657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AC0722B1-930F-4143-8314-14098D55406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4E85A186-096D-4816-934A-EFFB351C09A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C6C6F05-00F4-42C0-945B-2413C609A5A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1B38EC6-F77F-4A2E-AC40-9C5B5BC06E3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3973039-C15C-41FA-B21A-F9707E9B10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3A3820E8-459B-49DA-BB37-87000D8428C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2E16571-F579-45E8-A133-E6C804335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53654D73-264E-48C3-B6E2-E6606335E91E}"/>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D2C082E2-181D-4910-827C-E6C2BE907A69}"/>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550E2371-6CC2-467E-92B6-BB035D44E579}"/>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918CE0C-F38B-49EE-8A2E-1FC80404788D}"/>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6D08752E-15E7-45B2-879C-18C5835C89C5}"/>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B7A5073-F44C-42D9-93DA-28377C4E778E}"/>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F16FBE3F-FD99-4B48-AD00-CE25BD5A8427}"/>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40BFBD36-7841-4285-86A6-95D6489695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71B7E398-1959-45BE-823B-74E60430F794}"/>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98A71E29-BE55-43D5-B6B8-7908F32D2CFA}"/>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6BE52A80-214E-4DD8-AE25-9E11D6A13DD6}"/>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430575E-FA6A-4A61-A2D6-DDDC15015B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AE73074-AF1D-4579-A9F5-2AD74B20E5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A1620AC-B913-49FF-BB95-0E7D450FE0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3CF0E3-2413-4311-8F7A-A3295855D3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D475ED-DF1B-4D93-9DC3-2032EAAA9A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74168</xdr:rowOff>
    </xdr:from>
    <xdr:to>
      <xdr:col>24</xdr:col>
      <xdr:colOff>114300</xdr:colOff>
      <xdr:row>84</xdr:row>
      <xdr:rowOff>4318</xdr:rowOff>
    </xdr:to>
    <xdr:sp macro="" textlink="">
      <xdr:nvSpPr>
        <xdr:cNvPr id="303" name="楕円 302">
          <a:extLst>
            <a:ext uri="{FF2B5EF4-FFF2-40B4-BE49-F238E27FC236}">
              <a16:creationId xmlns:a16="http://schemas.microsoft.com/office/drawing/2014/main" id="{3236A10C-DB08-496E-BFB2-B566EB32CCEA}"/>
            </a:ext>
          </a:extLst>
        </xdr:cNvPr>
        <xdr:cNvSpPr/>
      </xdr:nvSpPr>
      <xdr:spPr>
        <a:xfrm>
          <a:off x="4584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52595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C021488-FC4A-4095-884A-00E4A6828D89}"/>
            </a:ext>
          </a:extLst>
        </xdr:cNvPr>
        <xdr:cNvSpPr txBox="1"/>
      </xdr:nvSpPr>
      <xdr:spPr>
        <a:xfrm>
          <a:off x="4673600"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30735</xdr:rowOff>
    </xdr:from>
    <xdr:to>
      <xdr:col>20</xdr:col>
      <xdr:colOff>38100</xdr:colOff>
      <xdr:row>83</xdr:row>
      <xdr:rowOff>132335</xdr:rowOff>
    </xdr:to>
    <xdr:sp macro="" textlink="">
      <xdr:nvSpPr>
        <xdr:cNvPr id="305" name="楕円 304">
          <a:extLst>
            <a:ext uri="{FF2B5EF4-FFF2-40B4-BE49-F238E27FC236}">
              <a16:creationId xmlns:a16="http://schemas.microsoft.com/office/drawing/2014/main" id="{E661F725-DF59-4290-A994-17C31B6C43CE}"/>
            </a:ext>
          </a:extLst>
        </xdr:cNvPr>
        <xdr:cNvSpPr/>
      </xdr:nvSpPr>
      <xdr:spPr>
        <a:xfrm>
          <a:off x="3746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81535</xdr:rowOff>
    </xdr:from>
    <xdr:to>
      <xdr:col>24</xdr:col>
      <xdr:colOff>63500</xdr:colOff>
      <xdr:row>83</xdr:row>
      <xdr:rowOff>124968</xdr:rowOff>
    </xdr:to>
    <xdr:cxnSp macro="">
      <xdr:nvCxnSpPr>
        <xdr:cNvPr id="306" name="直線コネクタ 305">
          <a:extLst>
            <a:ext uri="{FF2B5EF4-FFF2-40B4-BE49-F238E27FC236}">
              <a16:creationId xmlns:a16="http://schemas.microsoft.com/office/drawing/2014/main" id="{88625818-C58B-44F9-B4CA-7E735E8E54FF}"/>
            </a:ext>
          </a:extLst>
        </xdr:cNvPr>
        <xdr:cNvCxnSpPr/>
      </xdr:nvCxnSpPr>
      <xdr:spPr>
        <a:xfrm>
          <a:off x="3797300" y="143118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149606</xdr:rowOff>
    </xdr:from>
    <xdr:to>
      <xdr:col>15</xdr:col>
      <xdr:colOff>101600</xdr:colOff>
      <xdr:row>83</xdr:row>
      <xdr:rowOff>79756</xdr:rowOff>
    </xdr:to>
    <xdr:sp macro="" textlink="">
      <xdr:nvSpPr>
        <xdr:cNvPr id="307" name="楕円 306">
          <a:extLst>
            <a:ext uri="{FF2B5EF4-FFF2-40B4-BE49-F238E27FC236}">
              <a16:creationId xmlns:a16="http://schemas.microsoft.com/office/drawing/2014/main" id="{5AC4F149-4D8C-493B-B11C-588C6450B844}"/>
            </a:ext>
          </a:extLst>
        </xdr:cNvPr>
        <xdr:cNvSpPr/>
      </xdr:nvSpPr>
      <xdr:spPr>
        <a:xfrm>
          <a:off x="2857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28956</xdr:rowOff>
    </xdr:from>
    <xdr:to>
      <xdr:col>19</xdr:col>
      <xdr:colOff>177800</xdr:colOff>
      <xdr:row>83</xdr:row>
      <xdr:rowOff>81535</xdr:rowOff>
    </xdr:to>
    <xdr:cxnSp macro="">
      <xdr:nvCxnSpPr>
        <xdr:cNvPr id="308" name="直線コネクタ 307">
          <a:extLst>
            <a:ext uri="{FF2B5EF4-FFF2-40B4-BE49-F238E27FC236}">
              <a16:creationId xmlns:a16="http://schemas.microsoft.com/office/drawing/2014/main" id="{5F51F193-1E1A-4C58-8385-259A1BEF015C}"/>
            </a:ext>
          </a:extLst>
        </xdr:cNvPr>
        <xdr:cNvCxnSpPr/>
      </xdr:nvCxnSpPr>
      <xdr:spPr>
        <a:xfrm>
          <a:off x="2908300" y="1425930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99313</xdr:rowOff>
    </xdr:from>
    <xdr:to>
      <xdr:col>10</xdr:col>
      <xdr:colOff>165100</xdr:colOff>
      <xdr:row>83</xdr:row>
      <xdr:rowOff>29463</xdr:rowOff>
    </xdr:to>
    <xdr:sp macro="" textlink="">
      <xdr:nvSpPr>
        <xdr:cNvPr id="309" name="楕円 308">
          <a:extLst>
            <a:ext uri="{FF2B5EF4-FFF2-40B4-BE49-F238E27FC236}">
              <a16:creationId xmlns:a16="http://schemas.microsoft.com/office/drawing/2014/main" id="{4D8CDB84-CC4F-4E0B-B084-E84506BFFAD7}"/>
            </a:ext>
          </a:extLst>
        </xdr:cNvPr>
        <xdr:cNvSpPr/>
      </xdr:nvSpPr>
      <xdr:spPr>
        <a:xfrm>
          <a:off x="196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150113</xdr:rowOff>
    </xdr:from>
    <xdr:to>
      <xdr:col>15</xdr:col>
      <xdr:colOff>50800</xdr:colOff>
      <xdr:row>83</xdr:row>
      <xdr:rowOff>28956</xdr:rowOff>
    </xdr:to>
    <xdr:cxnSp macro="">
      <xdr:nvCxnSpPr>
        <xdr:cNvPr id="310" name="直線コネクタ 309">
          <a:extLst>
            <a:ext uri="{FF2B5EF4-FFF2-40B4-BE49-F238E27FC236}">
              <a16:creationId xmlns:a16="http://schemas.microsoft.com/office/drawing/2014/main" id="{E603711E-9A99-418B-A122-DDEA9C4D95F7}"/>
            </a:ext>
          </a:extLst>
        </xdr:cNvPr>
        <xdr:cNvCxnSpPr/>
      </xdr:nvCxnSpPr>
      <xdr:spPr>
        <a:xfrm>
          <a:off x="2019300" y="142090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39878</xdr:rowOff>
    </xdr:from>
    <xdr:to>
      <xdr:col>6</xdr:col>
      <xdr:colOff>38100</xdr:colOff>
      <xdr:row>82</xdr:row>
      <xdr:rowOff>141478</xdr:rowOff>
    </xdr:to>
    <xdr:sp macro="" textlink="">
      <xdr:nvSpPr>
        <xdr:cNvPr id="311" name="楕円 310">
          <a:extLst>
            <a:ext uri="{FF2B5EF4-FFF2-40B4-BE49-F238E27FC236}">
              <a16:creationId xmlns:a16="http://schemas.microsoft.com/office/drawing/2014/main" id="{F3D68CC4-CD3A-4C18-A37D-C27F600428BA}"/>
            </a:ext>
          </a:extLst>
        </xdr:cNvPr>
        <xdr:cNvSpPr/>
      </xdr:nvSpPr>
      <xdr:spPr>
        <a:xfrm>
          <a:off x="1079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90678</xdr:rowOff>
    </xdr:from>
    <xdr:to>
      <xdr:col>10</xdr:col>
      <xdr:colOff>114300</xdr:colOff>
      <xdr:row>82</xdr:row>
      <xdr:rowOff>150113</xdr:rowOff>
    </xdr:to>
    <xdr:cxnSp macro="">
      <xdr:nvCxnSpPr>
        <xdr:cNvPr id="312" name="直線コネクタ 311">
          <a:extLst>
            <a:ext uri="{FF2B5EF4-FFF2-40B4-BE49-F238E27FC236}">
              <a16:creationId xmlns:a16="http://schemas.microsoft.com/office/drawing/2014/main" id="{41752CE8-14B1-488C-8C1E-E32410746393}"/>
            </a:ext>
          </a:extLst>
        </xdr:cNvPr>
        <xdr:cNvCxnSpPr/>
      </xdr:nvCxnSpPr>
      <xdr:spPr>
        <a:xfrm>
          <a:off x="1130300" y="141495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E8D67B09-D3E6-423C-B836-34C6C52B53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5B4A0A2D-E041-4843-B1B9-53A15DE65D95}"/>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A7CA281B-D82D-4CFD-AF9A-285B30AECDF6}"/>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8E99B5FE-1F6D-46F9-A895-D5AFDE91D092}"/>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123462</xdr:rowOff>
    </xdr:from>
    <xdr:ext cx="405111" cy="259045"/>
    <xdr:sp macro="" textlink="">
      <xdr:nvSpPr>
        <xdr:cNvPr id="317" name="n_1mainValue【福祉施設】&#10;有形固定資産減価償却率">
          <a:extLst>
            <a:ext uri="{FF2B5EF4-FFF2-40B4-BE49-F238E27FC236}">
              <a16:creationId xmlns:a16="http://schemas.microsoft.com/office/drawing/2014/main" id="{9C89651C-EE3C-42C0-A0AC-15FC6A6350E2}"/>
            </a:ext>
          </a:extLst>
        </xdr:cNvPr>
        <xdr:cNvSpPr txBox="1"/>
      </xdr:nvSpPr>
      <xdr:spPr>
        <a:xfrm>
          <a:off x="35820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70883</xdr:rowOff>
    </xdr:from>
    <xdr:ext cx="405111" cy="259045"/>
    <xdr:sp macro="" textlink="">
      <xdr:nvSpPr>
        <xdr:cNvPr id="318" name="n_2mainValue【福祉施設】&#10;有形固定資産減価償却率">
          <a:extLst>
            <a:ext uri="{FF2B5EF4-FFF2-40B4-BE49-F238E27FC236}">
              <a16:creationId xmlns:a16="http://schemas.microsoft.com/office/drawing/2014/main" id="{649115AF-0CE6-4D0E-AE71-92508D1B57C6}"/>
            </a:ext>
          </a:extLst>
        </xdr:cNvPr>
        <xdr:cNvSpPr txBox="1"/>
      </xdr:nvSpPr>
      <xdr:spPr>
        <a:xfrm>
          <a:off x="2705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20590</xdr:rowOff>
    </xdr:from>
    <xdr:ext cx="405111" cy="259045"/>
    <xdr:sp macro="" textlink="">
      <xdr:nvSpPr>
        <xdr:cNvPr id="319" name="n_3mainValue【福祉施設】&#10;有形固定資産減価償却率">
          <a:extLst>
            <a:ext uri="{FF2B5EF4-FFF2-40B4-BE49-F238E27FC236}">
              <a16:creationId xmlns:a16="http://schemas.microsoft.com/office/drawing/2014/main" id="{DB39F287-1836-45E5-8341-6C20DC5B0F7A}"/>
            </a:ext>
          </a:extLst>
        </xdr:cNvPr>
        <xdr:cNvSpPr txBox="1"/>
      </xdr:nvSpPr>
      <xdr:spPr>
        <a:xfrm>
          <a:off x="1816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132605</xdr:rowOff>
    </xdr:from>
    <xdr:ext cx="405111" cy="259045"/>
    <xdr:sp macro="" textlink="">
      <xdr:nvSpPr>
        <xdr:cNvPr id="320" name="n_4mainValue【福祉施設】&#10;有形固定資産減価償却率">
          <a:extLst>
            <a:ext uri="{FF2B5EF4-FFF2-40B4-BE49-F238E27FC236}">
              <a16:creationId xmlns:a16="http://schemas.microsoft.com/office/drawing/2014/main" id="{C32D80CD-0E16-406E-BF1D-691987487B75}"/>
            </a:ext>
          </a:extLst>
        </xdr:cNvPr>
        <xdr:cNvSpPr txBox="1"/>
      </xdr:nvSpPr>
      <xdr:spPr>
        <a:xfrm>
          <a:off x="927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F13CB40-0BE3-4FA3-9B1A-E4A12F620B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187FF60-DA74-4D17-B04A-22E5A20526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51492D4-0640-4B2F-A704-7A26E8F413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B47389B-54F6-4A0E-8209-1C59DD62D7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EFD4170-4410-4D4C-98BC-9867D3029B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E473255-5566-4F89-A668-34BD859A35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620D946-7E13-4B3F-9181-427EFBF0A7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633B86-88CC-4CB7-9F2C-BFBFDC2F07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737794A-E27C-40B4-8BEC-35E4C219AA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D5DACEB-2BCA-46A5-A865-06E796249D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492FB6CC-B11E-40EB-BACA-C407925E873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3DD5555-E028-45BE-B2E2-44B7549C8F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19BA476-636B-425C-AB62-3360B75C5D0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04C0D2C-822D-455E-8D7B-BB9E4E4C82A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F51F7446-8D50-44D6-AD2E-13E1F2A3701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EC8B6181-CDC3-4D4F-94AE-F72DB1EAEF6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F426315-2580-4ABB-998A-296D3E18216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F74711B2-F600-4C86-8C02-25D374B22C5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2656BAE-8B3C-4C0F-A2F3-228ED3C9CC8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1EBC2D08-D1B7-4100-AFA0-55B03009EBA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E3890BC-6C5C-4F7E-8ACA-AF9F592A33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7EF1FEC5-772D-4937-92E0-B7C7C82A03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E74D401-2968-436B-800F-B16AA9703B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42DD525-36BB-4603-B9BF-3B5E2848CD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97E15782-B9AA-414C-A4D2-B287CFD3F3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D684E5C8-B6CD-4A5C-97FF-998AD463FE49}"/>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D955D3B6-DDD1-4123-B99E-EC1FD2F7E248}"/>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471FB420-5496-41F6-A58A-3A844EFF5D5F}"/>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A65DE4FA-B46A-40BB-9605-B90250AAED66}"/>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4B0FA9FC-E2E9-4175-B528-2EDB41480A5F}"/>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1ED02C42-3B4B-436C-A3AF-65EF96BC0EF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11B58310-B42E-4845-AD53-21DFF8E63F54}"/>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38E30DD7-80E0-4DEF-95A2-CE2953854038}"/>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D583CFC8-DEA1-41DD-9DA2-54496EF9B7F1}"/>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2A83D06A-902C-48B0-BC08-15D268B441CF}"/>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C0602DE-0103-494B-B69F-170131981574}"/>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FAB7ED-5914-4558-800E-70B1985B18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8F8D92-C40E-43D7-AFD5-63AEAE4723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02B2A5-1375-404D-AED0-568DC35432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26E0F4D-8DA1-487B-8459-2632AF595F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CE69BE-81A5-4B1E-8859-A837C70E7C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62" name="楕円 361">
          <a:extLst>
            <a:ext uri="{FF2B5EF4-FFF2-40B4-BE49-F238E27FC236}">
              <a16:creationId xmlns:a16="http://schemas.microsoft.com/office/drawing/2014/main" id="{823E6E84-45A0-4B5B-9E53-870B7510FE6F}"/>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63" name="【福祉施設】&#10;一人当たり面積該当値テキスト">
          <a:extLst>
            <a:ext uri="{FF2B5EF4-FFF2-40B4-BE49-F238E27FC236}">
              <a16:creationId xmlns:a16="http://schemas.microsoft.com/office/drawing/2014/main" id="{21E2733E-CD36-44A2-8E26-E5706C3B6241}"/>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4" name="楕円 363">
          <a:extLst>
            <a:ext uri="{FF2B5EF4-FFF2-40B4-BE49-F238E27FC236}">
              <a16:creationId xmlns:a16="http://schemas.microsoft.com/office/drawing/2014/main" id="{47EFBC37-1B32-44DC-9864-A4FE3AF78F98}"/>
            </a:ext>
          </a:extLst>
        </xdr:cNvPr>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160564</xdr:rowOff>
    </xdr:to>
    <xdr:cxnSp macro="">
      <xdr:nvCxnSpPr>
        <xdr:cNvPr id="365" name="直線コネクタ 364">
          <a:extLst>
            <a:ext uri="{FF2B5EF4-FFF2-40B4-BE49-F238E27FC236}">
              <a16:creationId xmlns:a16="http://schemas.microsoft.com/office/drawing/2014/main" id="{569BF869-97E7-4D75-AD4E-9E54D58AA1F4}"/>
            </a:ext>
          </a:extLst>
        </xdr:cNvPr>
        <xdr:cNvCxnSpPr/>
      </xdr:nvCxnSpPr>
      <xdr:spPr>
        <a:xfrm flipV="1">
          <a:off x="9639300" y="1438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6" name="楕円 365">
          <a:extLst>
            <a:ext uri="{FF2B5EF4-FFF2-40B4-BE49-F238E27FC236}">
              <a16:creationId xmlns:a16="http://schemas.microsoft.com/office/drawing/2014/main" id="{3194096A-D591-434D-993F-DC76056D5AD3}"/>
            </a:ext>
          </a:extLst>
        </xdr:cNvPr>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84</xdr:row>
      <xdr:rowOff>0</xdr:rowOff>
    </xdr:to>
    <xdr:cxnSp macro="">
      <xdr:nvCxnSpPr>
        <xdr:cNvPr id="367" name="直線コネクタ 366">
          <a:extLst>
            <a:ext uri="{FF2B5EF4-FFF2-40B4-BE49-F238E27FC236}">
              <a16:creationId xmlns:a16="http://schemas.microsoft.com/office/drawing/2014/main" id="{00903137-128E-47CD-9A18-0D83C0577049}"/>
            </a:ext>
          </a:extLst>
        </xdr:cNvPr>
        <xdr:cNvCxnSpPr/>
      </xdr:nvCxnSpPr>
      <xdr:spPr>
        <a:xfrm flipV="1">
          <a:off x="8750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8" name="楕円 367">
          <a:extLst>
            <a:ext uri="{FF2B5EF4-FFF2-40B4-BE49-F238E27FC236}">
              <a16:creationId xmlns:a16="http://schemas.microsoft.com/office/drawing/2014/main" id="{4A1B7605-4AB7-4AD7-8391-F7FAEF971214}"/>
            </a:ext>
          </a:extLst>
        </xdr:cNvPr>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69" name="直線コネクタ 368">
          <a:extLst>
            <a:ext uri="{FF2B5EF4-FFF2-40B4-BE49-F238E27FC236}">
              <a16:creationId xmlns:a16="http://schemas.microsoft.com/office/drawing/2014/main" id="{ED0FC067-1B82-4BC8-9F13-609262A74DC3}"/>
            </a:ext>
          </a:extLst>
        </xdr:cNvPr>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70" name="楕円 369">
          <a:extLst>
            <a:ext uri="{FF2B5EF4-FFF2-40B4-BE49-F238E27FC236}">
              <a16:creationId xmlns:a16="http://schemas.microsoft.com/office/drawing/2014/main" id="{9223A2FF-B846-4EB1-AD19-4CC43BC8FC21}"/>
            </a:ext>
          </a:extLst>
        </xdr:cNvPr>
        <xdr:cNvSpPr/>
      </xdr:nvSpPr>
      <xdr:spPr>
        <a:xfrm>
          <a:off x="6921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10886</xdr:rowOff>
    </xdr:to>
    <xdr:cxnSp macro="">
      <xdr:nvCxnSpPr>
        <xdr:cNvPr id="371" name="直線コネクタ 370">
          <a:extLst>
            <a:ext uri="{FF2B5EF4-FFF2-40B4-BE49-F238E27FC236}">
              <a16:creationId xmlns:a16="http://schemas.microsoft.com/office/drawing/2014/main" id="{0F618593-18D9-4F4F-BF63-AA4E1F2090B2}"/>
            </a:ext>
          </a:extLst>
        </xdr:cNvPr>
        <xdr:cNvCxnSpPr/>
      </xdr:nvCxnSpPr>
      <xdr:spPr>
        <a:xfrm flipV="1">
          <a:off x="6972300" y="14401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136ED8FF-3F1F-4646-B095-6DA04692C8CB}"/>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2D9C595C-D234-42CE-8EA8-A789A2144D41}"/>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F74041CB-F0DE-47AD-92D1-800B8504C7E7}"/>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D2603328-1BBB-4FDD-AA02-96935EB8A21E}"/>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76" name="n_1mainValue【福祉施設】&#10;一人当たり面積">
          <a:extLst>
            <a:ext uri="{FF2B5EF4-FFF2-40B4-BE49-F238E27FC236}">
              <a16:creationId xmlns:a16="http://schemas.microsoft.com/office/drawing/2014/main" id="{62DA6D2A-6B78-43CA-B7C6-100E7AF375FD}"/>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7" name="n_2mainValue【福祉施設】&#10;一人当たり面積">
          <a:extLst>
            <a:ext uri="{FF2B5EF4-FFF2-40B4-BE49-F238E27FC236}">
              <a16:creationId xmlns:a16="http://schemas.microsoft.com/office/drawing/2014/main" id="{D010504B-091F-4402-AEAD-13146FD4EB06}"/>
            </a:ext>
          </a:extLst>
        </xdr:cNvPr>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8" name="n_3mainValue【福祉施設】&#10;一人当たり面積">
          <a:extLst>
            <a:ext uri="{FF2B5EF4-FFF2-40B4-BE49-F238E27FC236}">
              <a16:creationId xmlns:a16="http://schemas.microsoft.com/office/drawing/2014/main" id="{5FDD6E5A-613A-48C9-83EB-880B491D9A97}"/>
            </a:ext>
          </a:extLst>
        </xdr:cNvPr>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9" name="n_4mainValue【福祉施設】&#10;一人当たり面積">
          <a:extLst>
            <a:ext uri="{FF2B5EF4-FFF2-40B4-BE49-F238E27FC236}">
              <a16:creationId xmlns:a16="http://schemas.microsoft.com/office/drawing/2014/main" id="{4BD62801-5B12-40EE-A196-33A7FE023911}"/>
            </a:ext>
          </a:extLst>
        </xdr:cNvPr>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9CB7629-093F-499C-8C59-6D923108BE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1744D04-A304-48CA-B6B5-9333356A01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DE21AC6-FA5A-4690-BA25-24955F27D8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675E830-1F61-456A-826F-2B7BC3EC2E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3F089BE-5D35-4616-8266-B3484F26B7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F15C9F2-C849-49FC-8D91-23F6C90AC7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585716C-4FB1-4966-823D-BDFD85FFBF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C8A5066-4303-4EF9-BE9B-5F2D10DEE5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225BD17-7D9B-4FE3-AA99-D2BE2B045D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0E6E154-3063-4D82-8EA5-138563B3DA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F9240932-2B53-4B07-BB24-AFD7BFC83E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EDF0095F-9F22-47DF-AF5F-5B87BF1A8E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E380BE26-CD32-4EEC-8A34-82440BE101D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01CAA38-BA36-4962-A857-DD7B893BC5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AC15B2F-8D58-4723-94CA-A23510BD1A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3A8ABCB-9CE0-418C-A59C-9D133124240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981D8BA5-9E86-4313-A019-011FA3CC5CB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FCC6A05-FD76-4EBC-B950-D5DE57F24B4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1517E42-2E4F-4FCB-94F1-8300731A9C5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54D7BB95-584F-475E-8B22-2A8C54AFBF0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F6075791-0F08-4D53-8C1C-95791DFD526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C37E69B-6D68-4FB1-9251-2A558B8BC6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862E26BB-42E1-4646-B6FC-D95A3C72562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B6879F2-012F-4575-A88C-364FE59072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8C7CD64B-45B2-46CA-8065-C1A76AC922BB}"/>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6BC3AF57-12F2-475C-A2FE-5F34B0E2E46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595E3212-C8DD-4FBE-B528-6CD280109C3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A8BEB9C-8E10-4514-B972-A36AF9684B0D}"/>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EEBAFB83-2714-4382-894D-161E704D49D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AD61727-6DE9-46E2-896C-1A8910CFC323}"/>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E89F6DAB-D289-42E6-AA87-41A5F64195FC}"/>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3D0D78BB-BF54-4D3F-9DE1-D1BB1F982FC5}"/>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B458B05B-EC8F-4136-A906-EE7CC3CB1734}"/>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F4E89B71-E3C4-4332-8F76-C5E1078FBF0E}"/>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3832CB70-30EA-4D0E-B7B2-7E190C1A3879}"/>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413B543-EC49-4A40-A338-228CC59407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0A6019B-534F-4178-BF5B-6092CC42B3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E4B9850-3FE9-4FAD-9A6E-684B40B0DC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A77F0AD-17D8-467E-AB4A-CD288501C0C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2E93547-8F42-412D-A6D7-2F4569EA07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113030</xdr:rowOff>
    </xdr:from>
    <xdr:to>
      <xdr:col>24</xdr:col>
      <xdr:colOff>114300</xdr:colOff>
      <xdr:row>104</xdr:row>
      <xdr:rowOff>43180</xdr:rowOff>
    </xdr:to>
    <xdr:sp macro="" textlink="">
      <xdr:nvSpPr>
        <xdr:cNvPr id="420" name="楕円 419">
          <a:extLst>
            <a:ext uri="{FF2B5EF4-FFF2-40B4-BE49-F238E27FC236}">
              <a16:creationId xmlns:a16="http://schemas.microsoft.com/office/drawing/2014/main" id="{7D44D7AE-4F6F-4109-BD4A-80BBDF4ABE37}"/>
            </a:ext>
          </a:extLst>
        </xdr:cNvPr>
        <xdr:cNvSpPr/>
      </xdr:nvSpPr>
      <xdr:spPr>
        <a:xfrm>
          <a:off x="4584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91457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3500B2E-2429-4820-848C-F377CDC864B3}"/>
            </a:ext>
          </a:extLst>
        </xdr:cNvPr>
        <xdr:cNvSpPr txBox="1"/>
      </xdr:nvSpPr>
      <xdr:spPr>
        <a:xfrm>
          <a:off x="46736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69214</xdr:rowOff>
    </xdr:from>
    <xdr:to>
      <xdr:col>20</xdr:col>
      <xdr:colOff>38100</xdr:colOff>
      <xdr:row>103</xdr:row>
      <xdr:rowOff>170814</xdr:rowOff>
    </xdr:to>
    <xdr:sp macro="" textlink="">
      <xdr:nvSpPr>
        <xdr:cNvPr id="422" name="楕円 421">
          <a:extLst>
            <a:ext uri="{FF2B5EF4-FFF2-40B4-BE49-F238E27FC236}">
              <a16:creationId xmlns:a16="http://schemas.microsoft.com/office/drawing/2014/main" id="{361D562E-2720-4B12-8032-FABD61910C7C}"/>
            </a:ext>
          </a:extLst>
        </xdr:cNvPr>
        <xdr:cNvSpPr/>
      </xdr:nvSpPr>
      <xdr:spPr>
        <a:xfrm>
          <a:off x="3746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120014</xdr:rowOff>
    </xdr:from>
    <xdr:to>
      <xdr:col>24</xdr:col>
      <xdr:colOff>63500</xdr:colOff>
      <xdr:row>103</xdr:row>
      <xdr:rowOff>163830</xdr:rowOff>
    </xdr:to>
    <xdr:cxnSp macro="">
      <xdr:nvCxnSpPr>
        <xdr:cNvPr id="423" name="直線コネクタ 422">
          <a:extLst>
            <a:ext uri="{FF2B5EF4-FFF2-40B4-BE49-F238E27FC236}">
              <a16:creationId xmlns:a16="http://schemas.microsoft.com/office/drawing/2014/main" id="{8A8596E7-6103-405F-9358-E85B4CCBEC2E}"/>
            </a:ext>
          </a:extLst>
        </xdr:cNvPr>
        <xdr:cNvCxnSpPr/>
      </xdr:nvCxnSpPr>
      <xdr:spPr>
        <a:xfrm>
          <a:off x="3797300" y="177793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24" name="楕円 423">
          <a:extLst>
            <a:ext uri="{FF2B5EF4-FFF2-40B4-BE49-F238E27FC236}">
              <a16:creationId xmlns:a16="http://schemas.microsoft.com/office/drawing/2014/main" id="{A7856E19-55FB-4EFC-9A9D-0D5BA70523E3}"/>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120014</xdr:rowOff>
    </xdr:to>
    <xdr:cxnSp macro="">
      <xdr:nvCxnSpPr>
        <xdr:cNvPr id="425" name="直線コネクタ 424">
          <a:extLst>
            <a:ext uri="{FF2B5EF4-FFF2-40B4-BE49-F238E27FC236}">
              <a16:creationId xmlns:a16="http://schemas.microsoft.com/office/drawing/2014/main" id="{ABA541AA-206A-4CFA-A672-2E58F0B07252}"/>
            </a:ext>
          </a:extLst>
        </xdr:cNvPr>
        <xdr:cNvCxnSpPr/>
      </xdr:nvCxnSpPr>
      <xdr:spPr>
        <a:xfrm>
          <a:off x="2908300" y="17735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154939</xdr:rowOff>
    </xdr:from>
    <xdr:to>
      <xdr:col>10</xdr:col>
      <xdr:colOff>165100</xdr:colOff>
      <xdr:row>103</xdr:row>
      <xdr:rowOff>85089</xdr:rowOff>
    </xdr:to>
    <xdr:sp macro="" textlink="">
      <xdr:nvSpPr>
        <xdr:cNvPr id="426" name="楕円 425">
          <a:extLst>
            <a:ext uri="{FF2B5EF4-FFF2-40B4-BE49-F238E27FC236}">
              <a16:creationId xmlns:a16="http://schemas.microsoft.com/office/drawing/2014/main" id="{CD32D068-8914-498A-A23D-8FD03BF83284}"/>
            </a:ext>
          </a:extLst>
        </xdr:cNvPr>
        <xdr:cNvSpPr/>
      </xdr:nvSpPr>
      <xdr:spPr>
        <a:xfrm>
          <a:off x="196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34289</xdr:rowOff>
    </xdr:from>
    <xdr:to>
      <xdr:col>15</xdr:col>
      <xdr:colOff>50800</xdr:colOff>
      <xdr:row>103</xdr:row>
      <xdr:rowOff>76200</xdr:rowOff>
    </xdr:to>
    <xdr:cxnSp macro="">
      <xdr:nvCxnSpPr>
        <xdr:cNvPr id="427" name="直線コネクタ 426">
          <a:extLst>
            <a:ext uri="{FF2B5EF4-FFF2-40B4-BE49-F238E27FC236}">
              <a16:creationId xmlns:a16="http://schemas.microsoft.com/office/drawing/2014/main" id="{833A50F0-B9AD-4543-90A9-EE57AB180643}"/>
            </a:ext>
          </a:extLst>
        </xdr:cNvPr>
        <xdr:cNvCxnSpPr/>
      </xdr:nvCxnSpPr>
      <xdr:spPr>
        <a:xfrm>
          <a:off x="2019300" y="1769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111125</xdr:rowOff>
    </xdr:from>
    <xdr:to>
      <xdr:col>6</xdr:col>
      <xdr:colOff>38100</xdr:colOff>
      <xdr:row>103</xdr:row>
      <xdr:rowOff>41275</xdr:rowOff>
    </xdr:to>
    <xdr:sp macro="" textlink="">
      <xdr:nvSpPr>
        <xdr:cNvPr id="428" name="楕円 427">
          <a:extLst>
            <a:ext uri="{FF2B5EF4-FFF2-40B4-BE49-F238E27FC236}">
              <a16:creationId xmlns:a16="http://schemas.microsoft.com/office/drawing/2014/main" id="{49B31694-4C6A-4F3E-B974-ADF2BD598BF9}"/>
            </a:ext>
          </a:extLst>
        </xdr:cNvPr>
        <xdr:cNvSpPr/>
      </xdr:nvSpPr>
      <xdr:spPr>
        <a:xfrm>
          <a:off x="1079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161925</xdr:rowOff>
    </xdr:from>
    <xdr:to>
      <xdr:col>10</xdr:col>
      <xdr:colOff>114300</xdr:colOff>
      <xdr:row>103</xdr:row>
      <xdr:rowOff>34289</xdr:rowOff>
    </xdr:to>
    <xdr:cxnSp macro="">
      <xdr:nvCxnSpPr>
        <xdr:cNvPr id="429" name="直線コネクタ 428">
          <a:extLst>
            <a:ext uri="{FF2B5EF4-FFF2-40B4-BE49-F238E27FC236}">
              <a16:creationId xmlns:a16="http://schemas.microsoft.com/office/drawing/2014/main" id="{85E2AE20-55C6-4198-B557-4F2BC55F6BB8}"/>
            </a:ext>
          </a:extLst>
        </xdr:cNvPr>
        <xdr:cNvCxnSpPr/>
      </xdr:nvCxnSpPr>
      <xdr:spPr>
        <a:xfrm>
          <a:off x="1130300" y="17649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A6DE850C-59E4-4D04-89FB-A32F4A32B38F}"/>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A5CF2756-3A12-4BC2-BA0D-8B8C10B0C17A}"/>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304D3684-C23A-4BA5-B6BF-8F41BB54D931}"/>
            </a:ext>
          </a:extLst>
        </xdr:cNvPr>
        <xdr:cNvSpPr txBox="1"/>
      </xdr:nvSpPr>
      <xdr:spPr>
        <a:xfrm>
          <a:off x="1816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30179A42-5E43-4745-AD77-5C46648A1804}"/>
            </a:ext>
          </a:extLst>
        </xdr:cNvPr>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161941</xdr:rowOff>
    </xdr:from>
    <xdr:ext cx="405111" cy="259045"/>
    <xdr:sp macro="" textlink="">
      <xdr:nvSpPr>
        <xdr:cNvPr id="434" name="n_1mainValue【市民会館】&#10;有形固定資産減価償却率">
          <a:extLst>
            <a:ext uri="{FF2B5EF4-FFF2-40B4-BE49-F238E27FC236}">
              <a16:creationId xmlns:a16="http://schemas.microsoft.com/office/drawing/2014/main" id="{34524D13-9E1D-4B58-8751-CE8F935FC089}"/>
            </a:ext>
          </a:extLst>
        </xdr:cNvPr>
        <xdr:cNvSpPr txBox="1"/>
      </xdr:nvSpPr>
      <xdr:spPr>
        <a:xfrm>
          <a:off x="35820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435" name="n_2mainValue【市民会館】&#10;有形固定資産減価償却率">
          <a:extLst>
            <a:ext uri="{FF2B5EF4-FFF2-40B4-BE49-F238E27FC236}">
              <a16:creationId xmlns:a16="http://schemas.microsoft.com/office/drawing/2014/main" id="{3AA06C3D-2025-4FAC-B44A-36C272C8349E}"/>
            </a:ext>
          </a:extLst>
        </xdr:cNvPr>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101616</xdr:rowOff>
    </xdr:from>
    <xdr:ext cx="405111" cy="259045"/>
    <xdr:sp macro="" textlink="">
      <xdr:nvSpPr>
        <xdr:cNvPr id="436" name="n_3mainValue【市民会館】&#10;有形固定資産減価償却率">
          <a:extLst>
            <a:ext uri="{FF2B5EF4-FFF2-40B4-BE49-F238E27FC236}">
              <a16:creationId xmlns:a16="http://schemas.microsoft.com/office/drawing/2014/main" id="{0D8CDFDC-6618-401C-8802-953236E9DA77}"/>
            </a:ext>
          </a:extLst>
        </xdr:cNvPr>
        <xdr:cNvSpPr txBox="1"/>
      </xdr:nvSpPr>
      <xdr:spPr>
        <a:xfrm>
          <a:off x="1816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57802</xdr:rowOff>
    </xdr:from>
    <xdr:ext cx="405111" cy="259045"/>
    <xdr:sp macro="" textlink="">
      <xdr:nvSpPr>
        <xdr:cNvPr id="437" name="n_4mainValue【市民会館】&#10;有形固定資産減価償却率">
          <a:extLst>
            <a:ext uri="{FF2B5EF4-FFF2-40B4-BE49-F238E27FC236}">
              <a16:creationId xmlns:a16="http://schemas.microsoft.com/office/drawing/2014/main" id="{93CFAC59-039B-4134-A291-8BCAB445178F}"/>
            </a:ext>
          </a:extLst>
        </xdr:cNvPr>
        <xdr:cNvSpPr txBox="1"/>
      </xdr:nvSpPr>
      <xdr:spPr>
        <a:xfrm>
          <a:off x="927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DE649FB-5CC3-4E7B-9886-5531616A0E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D80A1F6-79F4-4698-A036-3092287F28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F0DD973-325A-4860-8FF1-B9DD16A389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B203826-FF36-4D72-8BC5-8199EE2AC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12126E2-764D-48EA-A7F6-D6788B20C0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14A0F62-A7FD-4F23-8664-7039572442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0461FBA-3EC5-4E33-B1C7-78A6B0CD37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C0250E9-2BC4-4CC9-A092-49105749DF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9EDFD9D-1C28-43C5-B03E-1765F6E90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D45529A-A86D-4416-A467-D142B6AF05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7CAAD19B-B437-4CCD-BE34-B24720E3BCEC}"/>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973ECD4A-821E-4DF4-BD0D-EB500FBE27FF}"/>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1C0A9BB-3DAD-4E67-8865-137B13B694C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6040A6E-EF9C-497B-A168-EE5463D4454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8E2D8A2E-B3AA-4A8D-9FCC-A2A2BAEFBC6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92301EB6-42DA-4A07-9083-B2E44ADE557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201D362-3ABB-419D-820C-3FD9B8A6B7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3A311089-7442-44FA-AACA-933CDDAAFFE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E5EB78F-1FDC-406F-96D7-065D405078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6BD8C284-A523-4850-81E8-697D37A06AE4}"/>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83214EEC-DE20-40E4-9CB0-DFA1829F045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30DA314E-A32D-40DA-9CC0-3955FF4078C7}"/>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E3FF647D-E1CA-4E2A-A46D-674ACBD95608}"/>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99315FA-47A3-4147-87A0-8F5E6D401661}"/>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89E60042-7F17-40EE-A686-C912FED167E1}"/>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C8326723-1125-4DCA-A863-492E89EF5F15}"/>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109A662F-84D8-454D-B7CD-7170CD32A06B}"/>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AF95D04C-43D2-47BB-860D-FE34916FD442}"/>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DA5159CC-D110-4F71-95E2-9BBCF4201ACC}"/>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B30E067E-4597-4C05-AC1E-ECACA9C3344D}"/>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C303BF0-7ABB-4327-8261-FC524300992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26636C6-5953-4E82-BF95-C0174E919D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5A257E8-1B51-4761-BE90-AD460F8FCC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E8E8EF8-2D7E-4EFC-82A2-903FC5760D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8003522-1A6A-4221-B57B-B1581B725D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168275</xdr:rowOff>
    </xdr:from>
    <xdr:to>
      <xdr:col>55</xdr:col>
      <xdr:colOff>50800</xdr:colOff>
      <xdr:row>104</xdr:row>
      <xdr:rowOff>98425</xdr:rowOff>
    </xdr:to>
    <xdr:sp macro="" textlink="">
      <xdr:nvSpPr>
        <xdr:cNvPr id="473" name="楕円 472">
          <a:extLst>
            <a:ext uri="{FF2B5EF4-FFF2-40B4-BE49-F238E27FC236}">
              <a16:creationId xmlns:a16="http://schemas.microsoft.com/office/drawing/2014/main" id="{F9A4CD38-846B-4DB7-8A29-0A9DBF2E8ECF}"/>
            </a:ext>
          </a:extLst>
        </xdr:cNvPr>
        <xdr:cNvSpPr/>
      </xdr:nvSpPr>
      <xdr:spPr>
        <a:xfrm>
          <a:off x="10426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19702</xdr:rowOff>
    </xdr:from>
    <xdr:ext cx="469744" cy="259045"/>
    <xdr:sp macro="" textlink="">
      <xdr:nvSpPr>
        <xdr:cNvPr id="474" name="【市民会館】&#10;一人当たり面積該当値テキスト">
          <a:extLst>
            <a:ext uri="{FF2B5EF4-FFF2-40B4-BE49-F238E27FC236}">
              <a16:creationId xmlns:a16="http://schemas.microsoft.com/office/drawing/2014/main" id="{5F083A30-68E1-485A-9998-583F803BD165}"/>
            </a:ext>
          </a:extLst>
        </xdr:cNvPr>
        <xdr:cNvSpPr txBox="1"/>
      </xdr:nvSpPr>
      <xdr:spPr>
        <a:xfrm>
          <a:off x="10515600"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75" name="楕円 474">
          <a:extLst>
            <a:ext uri="{FF2B5EF4-FFF2-40B4-BE49-F238E27FC236}">
              <a16:creationId xmlns:a16="http://schemas.microsoft.com/office/drawing/2014/main" id="{5203AFC9-41C6-465B-91B4-778621F83D98}"/>
            </a:ext>
          </a:extLst>
        </xdr:cNvPr>
        <xdr:cNvSpPr/>
      </xdr:nvSpPr>
      <xdr:spPr>
        <a:xfrm>
          <a:off x="9588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47625</xdr:rowOff>
    </xdr:from>
    <xdr:to>
      <xdr:col>55</xdr:col>
      <xdr:colOff>0</xdr:colOff>
      <xdr:row>104</xdr:row>
      <xdr:rowOff>59055</xdr:rowOff>
    </xdr:to>
    <xdr:cxnSp macro="">
      <xdr:nvCxnSpPr>
        <xdr:cNvPr id="476" name="直線コネクタ 475">
          <a:extLst>
            <a:ext uri="{FF2B5EF4-FFF2-40B4-BE49-F238E27FC236}">
              <a16:creationId xmlns:a16="http://schemas.microsoft.com/office/drawing/2014/main" id="{C934AF58-8A7E-4958-89D1-A7609FDCB77C}"/>
            </a:ext>
          </a:extLst>
        </xdr:cNvPr>
        <xdr:cNvCxnSpPr/>
      </xdr:nvCxnSpPr>
      <xdr:spPr>
        <a:xfrm flipV="1">
          <a:off x="9639300" y="178784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19686</xdr:rowOff>
    </xdr:from>
    <xdr:to>
      <xdr:col>46</xdr:col>
      <xdr:colOff>38100</xdr:colOff>
      <xdr:row>104</xdr:row>
      <xdr:rowOff>121286</xdr:rowOff>
    </xdr:to>
    <xdr:sp macro="" textlink="">
      <xdr:nvSpPr>
        <xdr:cNvPr id="477" name="楕円 476">
          <a:extLst>
            <a:ext uri="{FF2B5EF4-FFF2-40B4-BE49-F238E27FC236}">
              <a16:creationId xmlns:a16="http://schemas.microsoft.com/office/drawing/2014/main" id="{A877F09F-A997-4498-83D6-A55171943DB7}"/>
            </a:ext>
          </a:extLst>
        </xdr:cNvPr>
        <xdr:cNvSpPr/>
      </xdr:nvSpPr>
      <xdr:spPr>
        <a:xfrm>
          <a:off x="869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70486</xdr:rowOff>
    </xdr:to>
    <xdr:cxnSp macro="">
      <xdr:nvCxnSpPr>
        <xdr:cNvPr id="478" name="直線コネクタ 477">
          <a:extLst>
            <a:ext uri="{FF2B5EF4-FFF2-40B4-BE49-F238E27FC236}">
              <a16:creationId xmlns:a16="http://schemas.microsoft.com/office/drawing/2014/main" id="{CE093FA5-982B-4A1F-A7D0-82DB2A9CFFCD}"/>
            </a:ext>
          </a:extLst>
        </xdr:cNvPr>
        <xdr:cNvCxnSpPr/>
      </xdr:nvCxnSpPr>
      <xdr:spPr>
        <a:xfrm flipV="1">
          <a:off x="8750300" y="178898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31114</xdr:rowOff>
    </xdr:from>
    <xdr:to>
      <xdr:col>41</xdr:col>
      <xdr:colOff>101600</xdr:colOff>
      <xdr:row>104</xdr:row>
      <xdr:rowOff>132714</xdr:rowOff>
    </xdr:to>
    <xdr:sp macro="" textlink="">
      <xdr:nvSpPr>
        <xdr:cNvPr id="479" name="楕円 478">
          <a:extLst>
            <a:ext uri="{FF2B5EF4-FFF2-40B4-BE49-F238E27FC236}">
              <a16:creationId xmlns:a16="http://schemas.microsoft.com/office/drawing/2014/main" id="{C3E3EE46-F6F7-4ED5-ABDA-C3AB0806162A}"/>
            </a:ext>
          </a:extLst>
        </xdr:cNvPr>
        <xdr:cNvSpPr/>
      </xdr:nvSpPr>
      <xdr:spPr>
        <a:xfrm>
          <a:off x="781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70486</xdr:rowOff>
    </xdr:from>
    <xdr:to>
      <xdr:col>45</xdr:col>
      <xdr:colOff>177800</xdr:colOff>
      <xdr:row>104</xdr:row>
      <xdr:rowOff>81914</xdr:rowOff>
    </xdr:to>
    <xdr:cxnSp macro="">
      <xdr:nvCxnSpPr>
        <xdr:cNvPr id="480" name="直線コネクタ 479">
          <a:extLst>
            <a:ext uri="{FF2B5EF4-FFF2-40B4-BE49-F238E27FC236}">
              <a16:creationId xmlns:a16="http://schemas.microsoft.com/office/drawing/2014/main" id="{04A8FCD8-72C7-4F1D-AFAA-57ACEC341AF0}"/>
            </a:ext>
          </a:extLst>
        </xdr:cNvPr>
        <xdr:cNvCxnSpPr/>
      </xdr:nvCxnSpPr>
      <xdr:spPr>
        <a:xfrm flipV="1">
          <a:off x="7861300" y="179012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81" name="楕円 480">
          <a:extLst>
            <a:ext uri="{FF2B5EF4-FFF2-40B4-BE49-F238E27FC236}">
              <a16:creationId xmlns:a16="http://schemas.microsoft.com/office/drawing/2014/main" id="{4FB45830-B174-4ED3-816B-F5CB67E5096D}"/>
            </a:ext>
          </a:extLst>
        </xdr:cNvPr>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81914</xdr:rowOff>
    </xdr:from>
    <xdr:to>
      <xdr:col>41</xdr:col>
      <xdr:colOff>50800</xdr:colOff>
      <xdr:row>104</xdr:row>
      <xdr:rowOff>87630</xdr:rowOff>
    </xdr:to>
    <xdr:cxnSp macro="">
      <xdr:nvCxnSpPr>
        <xdr:cNvPr id="482" name="直線コネクタ 481">
          <a:extLst>
            <a:ext uri="{FF2B5EF4-FFF2-40B4-BE49-F238E27FC236}">
              <a16:creationId xmlns:a16="http://schemas.microsoft.com/office/drawing/2014/main" id="{DEF453ED-482A-44E9-A237-3173B19BB0C0}"/>
            </a:ext>
          </a:extLst>
        </xdr:cNvPr>
        <xdr:cNvCxnSpPr/>
      </xdr:nvCxnSpPr>
      <xdr:spPr>
        <a:xfrm flipV="1">
          <a:off x="6972300" y="179127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4208803E-59C1-4522-A9BC-2CA1AA12CD14}"/>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E7FEA9D8-9306-41B7-AAFA-B357ADCF73D2}"/>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83E2FD7F-A087-44B6-A296-9FDB9779F985}"/>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BC2916D6-7F56-4528-94C0-C78730537751}"/>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7" name="n_1mainValue【市民会館】&#10;一人当たり面積">
          <a:extLst>
            <a:ext uri="{FF2B5EF4-FFF2-40B4-BE49-F238E27FC236}">
              <a16:creationId xmlns:a16="http://schemas.microsoft.com/office/drawing/2014/main" id="{6096EBCB-AE2D-45C1-980D-B634F917160F}"/>
            </a:ext>
          </a:extLst>
        </xdr:cNvPr>
        <xdr:cNvSpPr txBox="1"/>
      </xdr:nvSpPr>
      <xdr:spPr>
        <a:xfrm>
          <a:off x="93917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137813</xdr:rowOff>
    </xdr:from>
    <xdr:ext cx="469744" cy="259045"/>
    <xdr:sp macro="" textlink="">
      <xdr:nvSpPr>
        <xdr:cNvPr id="488" name="n_2mainValue【市民会館】&#10;一人当たり面積">
          <a:extLst>
            <a:ext uri="{FF2B5EF4-FFF2-40B4-BE49-F238E27FC236}">
              <a16:creationId xmlns:a16="http://schemas.microsoft.com/office/drawing/2014/main" id="{38E16226-9F85-4F33-A23C-645602531362}"/>
            </a:ext>
          </a:extLst>
        </xdr:cNvPr>
        <xdr:cNvSpPr txBox="1"/>
      </xdr:nvSpPr>
      <xdr:spPr>
        <a:xfrm>
          <a:off x="8515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149241</xdr:rowOff>
    </xdr:from>
    <xdr:ext cx="469744" cy="259045"/>
    <xdr:sp macro="" textlink="">
      <xdr:nvSpPr>
        <xdr:cNvPr id="489" name="n_3mainValue【市民会館】&#10;一人当たり面積">
          <a:extLst>
            <a:ext uri="{FF2B5EF4-FFF2-40B4-BE49-F238E27FC236}">
              <a16:creationId xmlns:a16="http://schemas.microsoft.com/office/drawing/2014/main" id="{D8A1233D-BE47-49C8-BEC2-2F229A6AD725}"/>
            </a:ext>
          </a:extLst>
        </xdr:cNvPr>
        <xdr:cNvSpPr txBox="1"/>
      </xdr:nvSpPr>
      <xdr:spPr>
        <a:xfrm>
          <a:off x="762642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90" name="n_4mainValue【市民会館】&#10;一人当たり面積">
          <a:extLst>
            <a:ext uri="{FF2B5EF4-FFF2-40B4-BE49-F238E27FC236}">
              <a16:creationId xmlns:a16="http://schemas.microsoft.com/office/drawing/2014/main" id="{CA8C770F-E456-4F25-90EC-73C0142A8783}"/>
            </a:ext>
          </a:extLst>
        </xdr:cNvPr>
        <xdr:cNvSpPr txBox="1"/>
      </xdr:nvSpPr>
      <xdr:spPr>
        <a:xfrm>
          <a:off x="6737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4EE7D2D-2808-4DA8-B7FD-EA9E0A444F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4152801-489C-4ECD-9E72-AA970CAE8E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3C6F58F-EA5C-409F-9F76-8F594AF529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D95C1B2-E1AA-4CAA-9F15-D01663C57E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FD03CCB3-C81A-4ECD-8E3A-A23B4380A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1845EBD-A923-46B6-98A5-072FEA436A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781AB41-D566-462B-ABC6-E7AF40D985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7401EF9-018A-4248-AA39-3250EDDF52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3205B03-3198-493B-8285-3A645378EE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CA3323BF-F982-4079-A700-082283A82B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3F28F89-E76C-4389-AD87-5A1A031B7F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D8CB0115-AE84-4759-A844-2182C22168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48A69D1-7660-4A21-AF73-B2344AEE20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97ADF20F-D4CD-42DF-A443-8B84BFD317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9835FC46-A8A0-4F0E-9647-37F1E2EF9FD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375C6EF-C461-40FF-9072-DA35CDABEB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3DB24B5-86C6-40F7-86F9-AA963F3798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CC77DA76-141E-41E5-B0F4-209B982515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716B7E6-85A8-471D-99E9-CA20423122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E9CF389-D88E-46E1-AAA9-4D0D166900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8F8DBA8-F904-4EE0-8312-9C767749E5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E961B28-CE55-4970-9460-493A46AC98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5071D061-19B0-4356-B8C1-ACC42A4A25E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15DCEE54-0549-4392-8048-334F450EF6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96F1BAA2-40C2-4EC7-87CE-82E7D68686AA}"/>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96C8EA5D-9C77-4490-8B12-5FB77ABC566A}"/>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5346D8E-9219-420D-911A-B10379D4E0F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DA914EB-1F5D-457A-BA19-5FA70087B3B1}"/>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DFA92A46-69CA-43C5-80E1-F20F41A1EE94}"/>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7AB75D2F-CF0A-4BDB-97B0-D6A477F0EE3D}"/>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87F3A501-6E5F-4A7B-B9FC-80B1735F4B8F}"/>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AA2942C7-71BF-4FBA-BAF5-7BD10A966B5C}"/>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77476A87-44C0-4FDD-90D5-FD2D869385B4}"/>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E80BCC48-8402-489E-A5E5-E7D3B999DFCE}"/>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3F086D1-9AE1-4166-AF32-9132A3756503}"/>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9FA2E56-C3B7-403B-A65C-20A23D0B97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19686E7-830C-4209-A7AC-B0C6465334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194CFF9-F49B-4C90-BB6A-5FC74A5326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439C94C-F009-40AE-92FD-894E919FCF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F728CE6-1C93-4B41-B896-05AFBA0A3D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31" name="楕円 530">
          <a:extLst>
            <a:ext uri="{FF2B5EF4-FFF2-40B4-BE49-F238E27FC236}">
              <a16:creationId xmlns:a16="http://schemas.microsoft.com/office/drawing/2014/main" id="{58007C6E-4782-4860-9493-FDA1F578F551}"/>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14545FB1-2DA6-43EC-981B-D7582ABD37A6}"/>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533" name="楕円 532">
          <a:extLst>
            <a:ext uri="{FF2B5EF4-FFF2-40B4-BE49-F238E27FC236}">
              <a16:creationId xmlns:a16="http://schemas.microsoft.com/office/drawing/2014/main" id="{37F682F9-B240-4FD9-9936-063ECD5CF53E}"/>
            </a:ext>
          </a:extLst>
        </xdr:cNvPr>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123825</xdr:rowOff>
    </xdr:to>
    <xdr:cxnSp macro="">
      <xdr:nvCxnSpPr>
        <xdr:cNvPr id="534" name="直線コネクタ 533">
          <a:extLst>
            <a:ext uri="{FF2B5EF4-FFF2-40B4-BE49-F238E27FC236}">
              <a16:creationId xmlns:a16="http://schemas.microsoft.com/office/drawing/2014/main" id="{416EF144-A231-4092-B6D2-090BA2569174}"/>
            </a:ext>
          </a:extLst>
        </xdr:cNvPr>
        <xdr:cNvCxnSpPr/>
      </xdr:nvCxnSpPr>
      <xdr:spPr>
        <a:xfrm>
          <a:off x="15481300" y="655129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35" name="楕円 534">
          <a:extLst>
            <a:ext uri="{FF2B5EF4-FFF2-40B4-BE49-F238E27FC236}">
              <a16:creationId xmlns:a16="http://schemas.microsoft.com/office/drawing/2014/main" id="{2FCA958F-A85D-4FE8-B346-11F3E4553467}"/>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36195</xdr:rowOff>
    </xdr:to>
    <xdr:cxnSp macro="">
      <xdr:nvCxnSpPr>
        <xdr:cNvPr id="536" name="直線コネクタ 535">
          <a:extLst>
            <a:ext uri="{FF2B5EF4-FFF2-40B4-BE49-F238E27FC236}">
              <a16:creationId xmlns:a16="http://schemas.microsoft.com/office/drawing/2014/main" id="{C9A32D6C-5BC9-4043-8902-181C03065642}"/>
            </a:ext>
          </a:extLst>
        </xdr:cNvPr>
        <xdr:cNvCxnSpPr/>
      </xdr:nvCxnSpPr>
      <xdr:spPr>
        <a:xfrm>
          <a:off x="14592300" y="64617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537" name="楕円 536">
          <a:extLst>
            <a:ext uri="{FF2B5EF4-FFF2-40B4-BE49-F238E27FC236}">
              <a16:creationId xmlns:a16="http://schemas.microsoft.com/office/drawing/2014/main" id="{09AF6A68-9397-4682-9CD4-85D99E945277}"/>
            </a:ext>
          </a:extLst>
        </xdr:cNvPr>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118110</xdr:rowOff>
    </xdr:to>
    <xdr:cxnSp macro="">
      <xdr:nvCxnSpPr>
        <xdr:cNvPr id="538" name="直線コネクタ 537">
          <a:extLst>
            <a:ext uri="{FF2B5EF4-FFF2-40B4-BE49-F238E27FC236}">
              <a16:creationId xmlns:a16="http://schemas.microsoft.com/office/drawing/2014/main" id="{12BA3796-41B5-48A2-B34A-A0757E8E8C05}"/>
            </a:ext>
          </a:extLst>
        </xdr:cNvPr>
        <xdr:cNvCxnSpPr/>
      </xdr:nvCxnSpPr>
      <xdr:spPr>
        <a:xfrm>
          <a:off x="13703300" y="6400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88265</xdr:rowOff>
    </xdr:from>
    <xdr:to>
      <xdr:col>67</xdr:col>
      <xdr:colOff>101600</xdr:colOff>
      <xdr:row>37</xdr:row>
      <xdr:rowOff>18415</xdr:rowOff>
    </xdr:to>
    <xdr:sp macro="" textlink="">
      <xdr:nvSpPr>
        <xdr:cNvPr id="539" name="楕円 538">
          <a:extLst>
            <a:ext uri="{FF2B5EF4-FFF2-40B4-BE49-F238E27FC236}">
              <a16:creationId xmlns:a16="http://schemas.microsoft.com/office/drawing/2014/main" id="{AB3FC832-3057-4A92-B2F6-C301D3665587}"/>
            </a:ext>
          </a:extLst>
        </xdr:cNvPr>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139065</xdr:rowOff>
    </xdr:from>
    <xdr:to>
      <xdr:col>71</xdr:col>
      <xdr:colOff>177800</xdr:colOff>
      <xdr:row>37</xdr:row>
      <xdr:rowOff>57150</xdr:rowOff>
    </xdr:to>
    <xdr:cxnSp macro="">
      <xdr:nvCxnSpPr>
        <xdr:cNvPr id="540" name="直線コネクタ 539">
          <a:extLst>
            <a:ext uri="{FF2B5EF4-FFF2-40B4-BE49-F238E27FC236}">
              <a16:creationId xmlns:a16="http://schemas.microsoft.com/office/drawing/2014/main" id="{82AC1562-35A7-41D1-B74E-172C0E8CC105}"/>
            </a:ext>
          </a:extLst>
        </xdr:cNvPr>
        <xdr:cNvCxnSpPr/>
      </xdr:nvCxnSpPr>
      <xdr:spPr>
        <a:xfrm>
          <a:off x="12814300" y="63112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2CF8A61-362D-4206-8FCC-45D09D4E886B}"/>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4751D198-4C48-4A26-931D-7446A7EE9FAD}"/>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44CDE66-CAAB-4FBA-A632-94E378AA4D9B}"/>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42955A65-D946-4007-B408-E187B7924E33}"/>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F1BE137-BC60-44C7-93AF-898E2B80332D}"/>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23501645-BC7A-4E00-AC32-AE6F23538244}"/>
            </a:ext>
          </a:extLst>
        </xdr:cNvPr>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A946527-F006-490B-9E67-7ACF26D68AAE}"/>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34942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4CD89226-3448-47DB-8BD1-495F64E42F6E}"/>
            </a:ext>
          </a:extLst>
        </xdr:cNvPr>
        <xdr:cNvSpPr txBox="1"/>
      </xdr:nvSpPr>
      <xdr:spPr>
        <a:xfrm>
          <a:off x="12611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C40F353-9279-4459-BD4A-BCF7301102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03B9507-B3CD-42D3-89D3-A8EA30EF77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1433F840-6B36-4A29-932D-CBBC02FD48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DFFC08D1-164F-4F32-934E-1CFA395786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57891765-CA5E-40FA-A01D-3C462DA756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51D5526-6D5F-4B15-8E2D-A463B122C4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DBE1129-2D74-4E6C-9BE2-EC621D283D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F63A3FF-71FF-4E30-BF70-358ACD618D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C4C1485-26B5-499F-AC0B-5F67F9F499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E65C31D1-8486-423B-9048-B153DDAAD7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ACA1FB38-B99C-4BA6-B09D-AD8100A6E2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74B92E09-4302-459A-83D0-0278BAD8521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B9402EC5-4A28-4345-9158-71B12BD76B3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DCAA0B5D-FA47-4E9C-ABD3-C61C6F9BDB1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B184C3C2-5B53-4866-966D-31C8F23D9E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CB6CBAC9-8A2B-4008-B65A-B9F284B36AC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59DC9A04-EF9A-4F57-9668-51BF1D7C8DF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372C139E-6577-4039-ABA4-E292B171B6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2331496-6A22-442D-BB81-C59BE50A614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A08823C9-7F90-4E27-A224-62B69C23DC1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7CBACC00-9A9E-4582-BA21-D2828B9D63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251DFEE2-FC0A-4BC1-9BA8-793195D09A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54EE16F-574B-4B14-B3CE-F403731891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E3405555-5CC0-4632-BAE5-2C1206C4FE6F}"/>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A5766B56-D7A1-4BAF-B261-1890F53C8231}"/>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9A613B58-F443-421C-91C1-C7A8D149E49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670666C-BA30-452D-B60C-92569B7334C7}"/>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AE76FE22-4A18-4465-89E5-411AB2FA3CBC}"/>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AAEDB0A0-BD09-4C33-B7D2-9E2D12E9ADCB}"/>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E308004D-FA66-4DD3-9F64-A8442BA76196}"/>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467634E5-87FC-47AF-8F33-E9E700516D5C}"/>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169322F8-221C-4BA1-B8D3-1157EB0BFBCC}"/>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695B026-F4C8-4E9D-81FB-D1BCEA1B9EDB}"/>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FD419894-5BD7-4E0E-B464-760CF9DC7C39}"/>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9301944-06A7-4043-8AEE-4E568E73CE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7BEE88E-728B-4A22-B80B-7DFAA4D681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D455C5C-0329-4F18-B1B7-C7428A5D46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1E97EAC-D41E-4C6D-9AE6-C12E9CFBFE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7FB26AA-C90F-4CB3-8A39-1EE9064368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134214</xdr:rowOff>
    </xdr:from>
    <xdr:to>
      <xdr:col>116</xdr:col>
      <xdr:colOff>114300</xdr:colOff>
      <xdr:row>38</xdr:row>
      <xdr:rowOff>64364</xdr:rowOff>
    </xdr:to>
    <xdr:sp macro="" textlink="">
      <xdr:nvSpPr>
        <xdr:cNvPr id="588" name="楕円 587">
          <a:extLst>
            <a:ext uri="{FF2B5EF4-FFF2-40B4-BE49-F238E27FC236}">
              <a16:creationId xmlns:a16="http://schemas.microsoft.com/office/drawing/2014/main" id="{C70CF4A2-8931-4B81-A76F-D2499835489F}"/>
            </a:ext>
          </a:extLst>
        </xdr:cNvPr>
        <xdr:cNvSpPr/>
      </xdr:nvSpPr>
      <xdr:spPr>
        <a:xfrm>
          <a:off x="22110700" y="64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157091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A08A3546-927C-4722-AF5B-D3FE82614136}"/>
            </a:ext>
          </a:extLst>
        </xdr:cNvPr>
        <xdr:cNvSpPr txBox="1"/>
      </xdr:nvSpPr>
      <xdr:spPr>
        <a:xfrm>
          <a:off x="22199600" y="63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144516</xdr:rowOff>
    </xdr:from>
    <xdr:to>
      <xdr:col>112</xdr:col>
      <xdr:colOff>38100</xdr:colOff>
      <xdr:row>38</xdr:row>
      <xdr:rowOff>74666</xdr:rowOff>
    </xdr:to>
    <xdr:sp macro="" textlink="">
      <xdr:nvSpPr>
        <xdr:cNvPr id="590" name="楕円 589">
          <a:extLst>
            <a:ext uri="{FF2B5EF4-FFF2-40B4-BE49-F238E27FC236}">
              <a16:creationId xmlns:a16="http://schemas.microsoft.com/office/drawing/2014/main" id="{9D03777B-A99C-493F-A998-46140C70351A}"/>
            </a:ext>
          </a:extLst>
        </xdr:cNvPr>
        <xdr:cNvSpPr/>
      </xdr:nvSpPr>
      <xdr:spPr>
        <a:xfrm>
          <a:off x="21272500" y="64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13564</xdr:rowOff>
    </xdr:from>
    <xdr:to>
      <xdr:col>116</xdr:col>
      <xdr:colOff>63500</xdr:colOff>
      <xdr:row>38</xdr:row>
      <xdr:rowOff>23866</xdr:rowOff>
    </xdr:to>
    <xdr:cxnSp macro="">
      <xdr:nvCxnSpPr>
        <xdr:cNvPr id="591" name="直線コネクタ 590">
          <a:extLst>
            <a:ext uri="{FF2B5EF4-FFF2-40B4-BE49-F238E27FC236}">
              <a16:creationId xmlns:a16="http://schemas.microsoft.com/office/drawing/2014/main" id="{3771FE68-0946-4AFE-9420-68AE44079346}"/>
            </a:ext>
          </a:extLst>
        </xdr:cNvPr>
        <xdr:cNvCxnSpPr/>
      </xdr:nvCxnSpPr>
      <xdr:spPr>
        <a:xfrm flipV="1">
          <a:off x="21323300" y="6528664"/>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159565</xdr:rowOff>
    </xdr:from>
    <xdr:to>
      <xdr:col>107</xdr:col>
      <xdr:colOff>101600</xdr:colOff>
      <xdr:row>38</xdr:row>
      <xdr:rowOff>89715</xdr:rowOff>
    </xdr:to>
    <xdr:sp macro="" textlink="">
      <xdr:nvSpPr>
        <xdr:cNvPr id="592" name="楕円 591">
          <a:extLst>
            <a:ext uri="{FF2B5EF4-FFF2-40B4-BE49-F238E27FC236}">
              <a16:creationId xmlns:a16="http://schemas.microsoft.com/office/drawing/2014/main" id="{9370BBA5-5485-4D92-9CB4-BDD9125E5E5C}"/>
            </a:ext>
          </a:extLst>
        </xdr:cNvPr>
        <xdr:cNvSpPr/>
      </xdr:nvSpPr>
      <xdr:spPr>
        <a:xfrm>
          <a:off x="20383500" y="65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23866</xdr:rowOff>
    </xdr:from>
    <xdr:to>
      <xdr:col>111</xdr:col>
      <xdr:colOff>177800</xdr:colOff>
      <xdr:row>38</xdr:row>
      <xdr:rowOff>38915</xdr:rowOff>
    </xdr:to>
    <xdr:cxnSp macro="">
      <xdr:nvCxnSpPr>
        <xdr:cNvPr id="593" name="直線コネクタ 592">
          <a:extLst>
            <a:ext uri="{FF2B5EF4-FFF2-40B4-BE49-F238E27FC236}">
              <a16:creationId xmlns:a16="http://schemas.microsoft.com/office/drawing/2014/main" id="{6F5639A8-DBEA-484A-A009-4AE5B4C65685}"/>
            </a:ext>
          </a:extLst>
        </xdr:cNvPr>
        <xdr:cNvCxnSpPr/>
      </xdr:nvCxnSpPr>
      <xdr:spPr>
        <a:xfrm flipV="1">
          <a:off x="20434300" y="6538966"/>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17254</xdr:rowOff>
    </xdr:from>
    <xdr:to>
      <xdr:col>102</xdr:col>
      <xdr:colOff>165100</xdr:colOff>
      <xdr:row>38</xdr:row>
      <xdr:rowOff>118854</xdr:rowOff>
    </xdr:to>
    <xdr:sp macro="" textlink="">
      <xdr:nvSpPr>
        <xdr:cNvPr id="594" name="楕円 593">
          <a:extLst>
            <a:ext uri="{FF2B5EF4-FFF2-40B4-BE49-F238E27FC236}">
              <a16:creationId xmlns:a16="http://schemas.microsoft.com/office/drawing/2014/main" id="{378FBA26-BD97-4B14-9007-89A5D445E267}"/>
            </a:ext>
          </a:extLst>
        </xdr:cNvPr>
        <xdr:cNvSpPr/>
      </xdr:nvSpPr>
      <xdr:spPr>
        <a:xfrm>
          <a:off x="19494500" y="6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38915</xdr:rowOff>
    </xdr:from>
    <xdr:to>
      <xdr:col>107</xdr:col>
      <xdr:colOff>50800</xdr:colOff>
      <xdr:row>38</xdr:row>
      <xdr:rowOff>68054</xdr:rowOff>
    </xdr:to>
    <xdr:cxnSp macro="">
      <xdr:nvCxnSpPr>
        <xdr:cNvPr id="595" name="直線コネクタ 594">
          <a:extLst>
            <a:ext uri="{FF2B5EF4-FFF2-40B4-BE49-F238E27FC236}">
              <a16:creationId xmlns:a16="http://schemas.microsoft.com/office/drawing/2014/main" id="{F57094DC-CE21-4185-8B90-AA004A6DF1CC}"/>
            </a:ext>
          </a:extLst>
        </xdr:cNvPr>
        <xdr:cNvCxnSpPr/>
      </xdr:nvCxnSpPr>
      <xdr:spPr>
        <a:xfrm flipV="1">
          <a:off x="19545300" y="6554015"/>
          <a:ext cx="8890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27221</xdr:rowOff>
    </xdr:from>
    <xdr:to>
      <xdr:col>98</xdr:col>
      <xdr:colOff>38100</xdr:colOff>
      <xdr:row>38</xdr:row>
      <xdr:rowOff>128821</xdr:rowOff>
    </xdr:to>
    <xdr:sp macro="" textlink="">
      <xdr:nvSpPr>
        <xdr:cNvPr id="596" name="楕円 595">
          <a:extLst>
            <a:ext uri="{FF2B5EF4-FFF2-40B4-BE49-F238E27FC236}">
              <a16:creationId xmlns:a16="http://schemas.microsoft.com/office/drawing/2014/main" id="{0D8933CF-8A5F-46A1-8E07-464EE7C2E9E7}"/>
            </a:ext>
          </a:extLst>
        </xdr:cNvPr>
        <xdr:cNvSpPr/>
      </xdr:nvSpPr>
      <xdr:spPr>
        <a:xfrm>
          <a:off x="18605500" y="65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68054</xdr:rowOff>
    </xdr:from>
    <xdr:to>
      <xdr:col>102</xdr:col>
      <xdr:colOff>114300</xdr:colOff>
      <xdr:row>38</xdr:row>
      <xdr:rowOff>78021</xdr:rowOff>
    </xdr:to>
    <xdr:cxnSp macro="">
      <xdr:nvCxnSpPr>
        <xdr:cNvPr id="597" name="直線コネクタ 596">
          <a:extLst>
            <a:ext uri="{FF2B5EF4-FFF2-40B4-BE49-F238E27FC236}">
              <a16:creationId xmlns:a16="http://schemas.microsoft.com/office/drawing/2014/main" id="{657BFAB9-90B9-4E21-B34A-9D3A695046A6}"/>
            </a:ext>
          </a:extLst>
        </xdr:cNvPr>
        <xdr:cNvCxnSpPr/>
      </xdr:nvCxnSpPr>
      <xdr:spPr>
        <a:xfrm flipV="1">
          <a:off x="18656300" y="658315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BB723E22-CE0A-4D64-A872-583B2FF1B41F}"/>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ECE67D4E-438F-4B38-9755-B617C8BA2B9D}"/>
            </a:ext>
          </a:extLst>
        </xdr:cNvPr>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6B675515-8D6A-4970-A0C6-7131EC7E2E3A}"/>
            </a:ext>
          </a:extLst>
        </xdr:cNvPr>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1B6E5824-BAFB-4FB4-8E13-23D98CEC3AA5}"/>
            </a:ext>
          </a:extLst>
        </xdr:cNvPr>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91193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A3F1B6A2-EB3C-4F23-B813-54D2503A00C7}"/>
            </a:ext>
          </a:extLst>
        </xdr:cNvPr>
        <xdr:cNvSpPr txBox="1"/>
      </xdr:nvSpPr>
      <xdr:spPr>
        <a:xfrm>
          <a:off x="21043411" y="62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106242</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D3A8878B-C85F-499A-9B54-CF5128832331}"/>
            </a:ext>
          </a:extLst>
        </xdr:cNvPr>
        <xdr:cNvSpPr txBox="1"/>
      </xdr:nvSpPr>
      <xdr:spPr>
        <a:xfrm>
          <a:off x="20167111" y="62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135381</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3DC45F2-4700-4D9C-BC20-92422E7ED6B8}"/>
            </a:ext>
          </a:extLst>
        </xdr:cNvPr>
        <xdr:cNvSpPr txBox="1"/>
      </xdr:nvSpPr>
      <xdr:spPr>
        <a:xfrm>
          <a:off x="19278111" y="63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145348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8EB086DF-2789-4152-9D5F-F1656C966A94}"/>
            </a:ext>
          </a:extLst>
        </xdr:cNvPr>
        <xdr:cNvSpPr txBox="1"/>
      </xdr:nvSpPr>
      <xdr:spPr>
        <a:xfrm>
          <a:off x="18389111" y="63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18C8BCB-C720-43DB-A56B-5A1C3915AC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8079E38-BF43-4649-8CF5-5B7C80022C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6323A234-68B3-41A3-BDBC-7E8C1FEE60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D5CC021-2BE5-44F4-879F-65F4E09775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D1BB5ECA-EB8D-47C2-9E4D-3F4D6F63F4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2715547E-F377-4E31-BC73-DD499A987C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9F5B11-B9C9-48EE-AFF8-A0AC5B4D67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876444D-591E-476B-A13C-1BB409148B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FE98A175-3982-4276-A272-36A001A15D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43147EE-3793-423D-9F77-71150299A5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924FEE37-493E-40B6-9025-D21097722A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78D68E97-9595-4CE4-AF52-EABEDAB6F46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D786085-5BC9-4A72-8082-431CD3F62B9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35C8E049-CF06-4396-A6EF-4811DD33FF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91C52830-1EC2-46BC-8236-4C357EFD34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37270140-9BCF-4733-85A3-6273509CCB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93EA9A08-2E65-4633-9493-D86B6B2A9ED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BA17DC06-C6C6-4F6F-A0A6-9C329E4AF8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40628452-3A32-4CF8-850C-69B59B96CB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BAB4D6CF-34AB-4DEB-8A9F-1F74570DDA1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81AB1C17-39FC-44C1-818D-9FCF62DE6ED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75E15C8-C54C-4A75-A480-E104C5781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2B6F069-0A06-4EDF-8ADD-DE03409A05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8933936E-87CA-4642-8614-6127D3A0599E}"/>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86F9CE6C-4A5B-46D6-927E-3866A1AEF2B3}"/>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92B64CE5-CABD-49C1-995C-0A4DEAFF357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A8B81A8F-6136-4E83-9455-D894F11CA9E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C0461186-FC80-4757-9E7E-5D6EB7E6CCA4}"/>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893A62DA-F92F-4030-9E12-026B7C50E817}"/>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DDEECA7D-3DD5-45D1-80CE-C9D6780FED63}"/>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6CD17188-8F3C-4524-8C7E-3B0B7C002D17}"/>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8883B938-1484-4C87-8B94-11CDD5157EFB}"/>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DF95D2A8-BA61-4F30-9A61-3A802B0395B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C2C0761B-2565-42DC-8763-37F460B6E2EF}"/>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344F270-7FFE-431F-A752-94B5AF8202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05CD6E4-AB96-4CF3-A708-0C43159DA5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4485465-9D03-4EE1-9198-3D6B6E4B19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5079F6B-3610-4E02-9F14-4960FF4A6F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C2FEE43-39C1-408E-A269-5EB8C7A9E8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5" name="楕円 644">
          <a:extLst>
            <a:ext uri="{FF2B5EF4-FFF2-40B4-BE49-F238E27FC236}">
              <a16:creationId xmlns:a16="http://schemas.microsoft.com/office/drawing/2014/main" id="{9B1FD349-6FC8-4D89-A068-2BA6CF271DD8}"/>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8EFDE836-2DE8-45F4-BBD1-F7E0397D4699}"/>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647" name="楕円 646">
          <a:extLst>
            <a:ext uri="{FF2B5EF4-FFF2-40B4-BE49-F238E27FC236}">
              <a16:creationId xmlns:a16="http://schemas.microsoft.com/office/drawing/2014/main" id="{F62557F9-0EFA-4F74-B8FF-6D1E081FD74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102870</xdr:rowOff>
    </xdr:to>
    <xdr:cxnSp macro="">
      <xdr:nvCxnSpPr>
        <xdr:cNvPr id="648" name="直線コネクタ 647">
          <a:extLst>
            <a:ext uri="{FF2B5EF4-FFF2-40B4-BE49-F238E27FC236}">
              <a16:creationId xmlns:a16="http://schemas.microsoft.com/office/drawing/2014/main" id="{CC9B128D-1687-4006-B825-4F8342E894E8}"/>
            </a:ext>
          </a:extLst>
        </xdr:cNvPr>
        <xdr:cNvCxnSpPr/>
      </xdr:nvCxnSpPr>
      <xdr:spPr>
        <a:xfrm>
          <a:off x="15481300" y="10509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49" name="楕円 648">
          <a:extLst>
            <a:ext uri="{FF2B5EF4-FFF2-40B4-BE49-F238E27FC236}">
              <a16:creationId xmlns:a16="http://schemas.microsoft.com/office/drawing/2014/main" id="{9713D597-ECBC-43BE-9C8C-42259AEC7777}"/>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51435</xdr:rowOff>
    </xdr:to>
    <xdr:cxnSp macro="">
      <xdr:nvCxnSpPr>
        <xdr:cNvPr id="650" name="直線コネクタ 649">
          <a:extLst>
            <a:ext uri="{FF2B5EF4-FFF2-40B4-BE49-F238E27FC236}">
              <a16:creationId xmlns:a16="http://schemas.microsoft.com/office/drawing/2014/main" id="{C9564EA2-9D53-444F-ACBA-E0F14ECF8137}"/>
            </a:ext>
          </a:extLst>
        </xdr:cNvPr>
        <xdr:cNvCxnSpPr/>
      </xdr:nvCxnSpPr>
      <xdr:spPr>
        <a:xfrm>
          <a:off x="14592300" y="10460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651" name="楕円 650">
          <a:extLst>
            <a:ext uri="{FF2B5EF4-FFF2-40B4-BE49-F238E27FC236}">
              <a16:creationId xmlns:a16="http://schemas.microsoft.com/office/drawing/2014/main" id="{20FD934D-57AE-4149-A073-33221C9A3ACA}"/>
            </a:ext>
          </a:extLst>
        </xdr:cNvPr>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61</xdr:row>
      <xdr:rowOff>1905</xdr:rowOff>
    </xdr:to>
    <xdr:cxnSp macro="">
      <xdr:nvCxnSpPr>
        <xdr:cNvPr id="652" name="直線コネクタ 651">
          <a:extLst>
            <a:ext uri="{FF2B5EF4-FFF2-40B4-BE49-F238E27FC236}">
              <a16:creationId xmlns:a16="http://schemas.microsoft.com/office/drawing/2014/main" id="{F5B20C7D-A00E-403B-B0F6-418A5A585DCA}"/>
            </a:ext>
          </a:extLst>
        </xdr:cNvPr>
        <xdr:cNvCxnSpPr/>
      </xdr:nvCxnSpPr>
      <xdr:spPr>
        <a:xfrm>
          <a:off x="13703300" y="1040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653" name="楕円 652">
          <a:extLst>
            <a:ext uri="{FF2B5EF4-FFF2-40B4-BE49-F238E27FC236}">
              <a16:creationId xmlns:a16="http://schemas.microsoft.com/office/drawing/2014/main" id="{D4E1CB67-9072-4A57-8A0D-02B94613CF27}"/>
            </a:ext>
          </a:extLst>
        </xdr:cNvPr>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121920</xdr:rowOff>
    </xdr:to>
    <xdr:cxnSp macro="">
      <xdr:nvCxnSpPr>
        <xdr:cNvPr id="654" name="直線コネクタ 653">
          <a:extLst>
            <a:ext uri="{FF2B5EF4-FFF2-40B4-BE49-F238E27FC236}">
              <a16:creationId xmlns:a16="http://schemas.microsoft.com/office/drawing/2014/main" id="{777BC82E-5CF1-468B-95D7-52F0BCDD1E39}"/>
            </a:ext>
          </a:extLst>
        </xdr:cNvPr>
        <xdr:cNvCxnSpPr/>
      </xdr:nvCxnSpPr>
      <xdr:spPr>
        <a:xfrm>
          <a:off x="12814300" y="10357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BB665A-2283-4326-9DD8-35A330966EE9}"/>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92DB430A-C59A-4AA0-B333-0AE751078C94}"/>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F52F5F6-C498-4E65-BEF6-090946E094AF}"/>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E9DA0401-0C14-4DD6-8AD0-D092D39CC35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5CE6764-2A5C-4240-9825-8A41FE5128F9}"/>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4A9B16B-66D4-4B2F-8894-65DF6FDB1EA5}"/>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8CC22C3F-033F-4104-A613-B6F5CB677C54}"/>
            </a:ext>
          </a:extLst>
        </xdr:cNvPr>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64C5405-AF85-480C-B415-BB9CA5F32AB4}"/>
            </a:ext>
          </a:extLst>
        </xdr:cNvPr>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38101C9-7B14-459B-A18F-2F8A55B9D0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1D8D53D-BDBE-4DAA-AE5D-6C08B25A01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24BDE9A-3A80-4475-AC46-D7C33D632E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78FDDE81-63C1-48A1-BD64-4C99548FEF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94CF159-7A11-47B7-AA8B-4EDD8D6EF5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5FB527E-05E8-46D0-88B5-8227C2529A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942FC3C-DD53-48AA-822A-679549D23D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D6EF86BD-2732-491C-B030-C0FC15E8AD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DFA347F-F4C3-49B2-9160-A0E4E90BF0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85654C6-7219-439C-A7EF-72A53A2B82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25EC663-603F-4F08-A819-D853B429519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2AC37F0-B7C6-4BD9-B7F6-3971427D04B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6511631A-9AFD-453F-8AEC-5EDCF0B66E3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B82AC4B9-1706-44B6-B118-196BD9F020A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670A4BC0-49D1-43D2-B4FD-D3D3A7317DC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8F46059-6EE8-41DB-947E-67BCB43CE86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C59A054-3046-4C41-A2C0-78106D9F6C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CA370C4D-12D9-4149-892E-1EE507C9A1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2ABB5756-951C-4456-80D2-88BF5B9B5F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DB056AB-9924-477E-A1F8-BAE858EDF4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95076995-F90B-4F32-B5D9-8DB7AB30A9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3139424B-78BC-4029-B364-CB39F38D3C1F}"/>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AD232D7F-93AF-4268-94E3-EAAF444F7E38}"/>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57230F3-A107-486E-906D-248D78C160D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7B9E6974-A2E1-4357-ABBF-428EC502316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CB549FF2-C00F-401D-AA11-DF3E691CAC7E}"/>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944D7C75-F7F3-472D-9DC7-B5AC5DE95E86}"/>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8C2F262A-C972-42A3-8CC9-8886D5AE7FC2}"/>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C91F4B32-8940-419E-A388-0497A0922F6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157A19ED-4112-4FDB-B019-8791CBAECC25}"/>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D9C7225F-4AD0-40C9-B847-64927183974B}"/>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4ABF6A10-0B89-4BE6-82F4-A048E1A7F9E7}"/>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B18C8C3-CFE9-4369-923B-A9B9700EF2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C2C8881-DFCD-431B-A8E3-39D48C89B8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9E3C5A2-409D-4A67-8D0F-827AA41147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F7B83F8-946B-4D36-82C6-F5EE7B5C21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02598B-9BB9-4C9D-99DD-4BF0EF709C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700" name="楕円 699">
          <a:extLst>
            <a:ext uri="{FF2B5EF4-FFF2-40B4-BE49-F238E27FC236}">
              <a16:creationId xmlns:a16="http://schemas.microsoft.com/office/drawing/2014/main" id="{9F271235-F287-4845-9701-80759A5DE617}"/>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994341A5-B23F-454B-9298-E2AAC1D3DC8D}"/>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702" name="楕円 701">
          <a:extLst>
            <a:ext uri="{FF2B5EF4-FFF2-40B4-BE49-F238E27FC236}">
              <a16:creationId xmlns:a16="http://schemas.microsoft.com/office/drawing/2014/main" id="{6CA2701D-D65F-46B4-9C17-6FDBE12119AD}"/>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703" name="直線コネクタ 702">
          <a:extLst>
            <a:ext uri="{FF2B5EF4-FFF2-40B4-BE49-F238E27FC236}">
              <a16:creationId xmlns:a16="http://schemas.microsoft.com/office/drawing/2014/main" id="{7941825F-EF29-4C10-A6DA-D5CA51A3C5A5}"/>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4" name="楕円 703">
          <a:extLst>
            <a:ext uri="{FF2B5EF4-FFF2-40B4-BE49-F238E27FC236}">
              <a16:creationId xmlns:a16="http://schemas.microsoft.com/office/drawing/2014/main" id="{41C98212-B1E8-4112-AF60-8CDD1456F6AB}"/>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705" name="直線コネクタ 704">
          <a:extLst>
            <a:ext uri="{FF2B5EF4-FFF2-40B4-BE49-F238E27FC236}">
              <a16:creationId xmlns:a16="http://schemas.microsoft.com/office/drawing/2014/main" id="{2C3AF69F-7BA6-417A-BC84-1734721D6796}"/>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6" name="楕円 705">
          <a:extLst>
            <a:ext uri="{FF2B5EF4-FFF2-40B4-BE49-F238E27FC236}">
              <a16:creationId xmlns:a16="http://schemas.microsoft.com/office/drawing/2014/main" id="{6E1FF3DA-2760-4E07-8CB5-98775C911A7A}"/>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150876</xdr:rowOff>
    </xdr:to>
    <xdr:cxnSp macro="">
      <xdr:nvCxnSpPr>
        <xdr:cNvPr id="707" name="直線コネクタ 706">
          <a:extLst>
            <a:ext uri="{FF2B5EF4-FFF2-40B4-BE49-F238E27FC236}">
              <a16:creationId xmlns:a16="http://schemas.microsoft.com/office/drawing/2014/main" id="{E5280844-C780-4EEC-89C7-14C8B9EB2C44}"/>
            </a:ext>
          </a:extLst>
        </xdr:cNvPr>
        <xdr:cNvCxnSpPr/>
      </xdr:nvCxnSpPr>
      <xdr:spPr>
        <a:xfrm flipV="1">
          <a:off x="19545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8" name="楕円 707">
          <a:extLst>
            <a:ext uri="{FF2B5EF4-FFF2-40B4-BE49-F238E27FC236}">
              <a16:creationId xmlns:a16="http://schemas.microsoft.com/office/drawing/2014/main" id="{E65E15EB-B250-491F-9BC6-A747859A207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709" name="直線コネクタ 708">
          <a:extLst>
            <a:ext uri="{FF2B5EF4-FFF2-40B4-BE49-F238E27FC236}">
              <a16:creationId xmlns:a16="http://schemas.microsoft.com/office/drawing/2014/main" id="{2941A133-B2FE-4545-A840-382A16DF6661}"/>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485CFD6F-8C44-4AD0-8E68-C1801EA7D0DE}"/>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6EAEE7A-8511-4853-B564-03DC6E7B22B9}"/>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EE2AD4A7-E91F-4943-88B6-080653F9B18A}"/>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3B378233-653B-4FAE-8490-38C0500C27FB}"/>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14" name="n_1mainValue【保健センター・保健所】&#10;一人当たり面積">
          <a:extLst>
            <a:ext uri="{FF2B5EF4-FFF2-40B4-BE49-F238E27FC236}">
              <a16:creationId xmlns:a16="http://schemas.microsoft.com/office/drawing/2014/main" id="{168C3F18-7EF5-4E46-99BC-79CF646B3EF9}"/>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15" name="n_2mainValue【保健センター・保健所】&#10;一人当たり面積">
          <a:extLst>
            <a:ext uri="{FF2B5EF4-FFF2-40B4-BE49-F238E27FC236}">
              <a16:creationId xmlns:a16="http://schemas.microsoft.com/office/drawing/2014/main" id="{4A065BF7-0653-4A0F-9D3C-3057A4813F62}"/>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6" name="n_3mainValue【保健センター・保健所】&#10;一人当たり面積">
          <a:extLst>
            <a:ext uri="{FF2B5EF4-FFF2-40B4-BE49-F238E27FC236}">
              <a16:creationId xmlns:a16="http://schemas.microsoft.com/office/drawing/2014/main" id="{822D3D72-D5F3-42AB-8569-BD1B04860AF9}"/>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7" name="n_4mainValue【保健センター・保健所】&#10;一人当たり面積">
          <a:extLst>
            <a:ext uri="{FF2B5EF4-FFF2-40B4-BE49-F238E27FC236}">
              <a16:creationId xmlns:a16="http://schemas.microsoft.com/office/drawing/2014/main" id="{D0E8CEF2-BB87-4968-BEE4-7D41875CD35F}"/>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45A78340-BC7C-4428-A8E3-8EDBE2BC11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71000A83-0C54-4543-8FE4-A718FA7EED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1595BB40-BD09-4AD2-85FE-452D7A29EF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91483F4-A9CB-4E6F-A503-83BDECDA6E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D272CF9-80B0-4018-A278-DA0781356E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228E62DF-8FB7-42E3-BFF5-6C026B5222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30014A6-ADDC-41B6-8410-E0FF49032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C6482B3-5223-4CB3-B169-EF002A264B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E05A698-121D-4178-B622-3C709AB5ED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29480F65-1316-40CA-AE2C-6D15380917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6229E5DE-8BED-40CB-A0C8-B09DCB35AF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A93411E2-3BCC-4545-B5BC-577E5EF8EFF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18E9A0A7-0B1D-4039-8437-B243FAAA3264}"/>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CEF9E454-69BB-4BFE-AD2B-E34206E7924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9479B3BB-B91F-40A1-80D2-377B71F6D8F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D33B5C25-CB54-4297-8CE8-798E82DF599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E183130D-4FEE-497C-9895-3235F5E1F5B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18000E50-479E-4575-9EC7-1039548BA5A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F7C8ADBE-E6AA-4536-9D41-5D7DE92AB03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DE44BB27-8BD7-4953-A946-EF040B6A3F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E991A824-98D5-4F09-B1DF-4941AA632EA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4B32BDD2-AA77-40CD-BB28-0769CC661B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E92457B3-FDB0-45AF-9781-905204FB8993}"/>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B0134283-6227-4EC1-A493-BCB378FC2CCB}"/>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2926DFDF-CBA8-454B-8CDC-324E1A783338}"/>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11932B8D-4A5F-467C-B782-927BA2BF339E}"/>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96CE18E-3F13-4F20-A767-453288C6C68C}"/>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C9BDDA3A-5A3A-4199-AAE7-ACD4B0D7A1B4}"/>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CE805D44-CF77-4315-A954-09621C5B27F8}"/>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6B267911-BDA8-4058-8816-BE3D78014DE3}"/>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71011E3D-83AB-4146-B7B4-4FB7E40E959A}"/>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EACE860A-7180-47C1-839B-F0DD6000BCA3}"/>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8504B36E-5BC8-4393-8FCF-9903664DE3FB}"/>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9D86552-5A2B-4EC0-BAD2-9DA61AC39F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80F4B4D-C800-47B8-BA57-2EEBD7A3C8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2F97F58-7EDF-453E-8089-5CDFEFFCE3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94261D7-355B-48DC-AB29-7F18C4A4AF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0BE8ADF-7025-4BB2-BE66-DE9E46BEC4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756" name="楕円 755">
          <a:extLst>
            <a:ext uri="{FF2B5EF4-FFF2-40B4-BE49-F238E27FC236}">
              <a16:creationId xmlns:a16="http://schemas.microsoft.com/office/drawing/2014/main" id="{D2D50761-41E4-497A-AA2D-C8AAFB30F694}"/>
            </a:ext>
          </a:extLst>
        </xdr:cNvPr>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F5AF0DB3-F7FB-4246-8FED-DD83F0DBC619}"/>
            </a:ext>
          </a:extLst>
        </xdr:cNvPr>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117602</xdr:rowOff>
    </xdr:from>
    <xdr:to>
      <xdr:col>81</xdr:col>
      <xdr:colOff>101600</xdr:colOff>
      <xdr:row>80</xdr:row>
      <xdr:rowOff>47752</xdr:rowOff>
    </xdr:to>
    <xdr:sp macro="" textlink="">
      <xdr:nvSpPr>
        <xdr:cNvPr id="758" name="楕円 757">
          <a:extLst>
            <a:ext uri="{FF2B5EF4-FFF2-40B4-BE49-F238E27FC236}">
              <a16:creationId xmlns:a16="http://schemas.microsoft.com/office/drawing/2014/main" id="{5D5D4131-F674-4C95-944F-8D4C89F2E99C}"/>
            </a:ext>
          </a:extLst>
        </xdr:cNvPr>
        <xdr:cNvSpPr/>
      </xdr:nvSpPr>
      <xdr:spPr>
        <a:xfrm>
          <a:off x="15430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168402</xdr:rowOff>
    </xdr:from>
    <xdr:to>
      <xdr:col>85</xdr:col>
      <xdr:colOff>127000</xdr:colOff>
      <xdr:row>80</xdr:row>
      <xdr:rowOff>49530</xdr:rowOff>
    </xdr:to>
    <xdr:cxnSp macro="">
      <xdr:nvCxnSpPr>
        <xdr:cNvPr id="759" name="直線コネクタ 758">
          <a:extLst>
            <a:ext uri="{FF2B5EF4-FFF2-40B4-BE49-F238E27FC236}">
              <a16:creationId xmlns:a16="http://schemas.microsoft.com/office/drawing/2014/main" id="{A613E1B2-C80C-4AB7-AECD-0FAE9B3A87A4}"/>
            </a:ext>
          </a:extLst>
        </xdr:cNvPr>
        <xdr:cNvCxnSpPr/>
      </xdr:nvCxnSpPr>
      <xdr:spPr>
        <a:xfrm>
          <a:off x="15481300" y="1371295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60" name="楕円 759">
          <a:extLst>
            <a:ext uri="{FF2B5EF4-FFF2-40B4-BE49-F238E27FC236}">
              <a16:creationId xmlns:a16="http://schemas.microsoft.com/office/drawing/2014/main" id="{07F3E230-EA25-4098-9F3B-28F9296F4737}"/>
            </a:ext>
          </a:extLst>
        </xdr:cNvPr>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79</xdr:row>
      <xdr:rowOff>168402</xdr:rowOff>
    </xdr:to>
    <xdr:cxnSp macro="">
      <xdr:nvCxnSpPr>
        <xdr:cNvPr id="761" name="直線コネクタ 760">
          <a:extLst>
            <a:ext uri="{FF2B5EF4-FFF2-40B4-BE49-F238E27FC236}">
              <a16:creationId xmlns:a16="http://schemas.microsoft.com/office/drawing/2014/main" id="{2F84F4EF-182D-4413-9B3D-D01647767A3D}"/>
            </a:ext>
          </a:extLst>
        </xdr:cNvPr>
        <xdr:cNvCxnSpPr/>
      </xdr:nvCxnSpPr>
      <xdr:spPr>
        <a:xfrm>
          <a:off x="14592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2" name="楕円 761">
          <a:extLst>
            <a:ext uri="{FF2B5EF4-FFF2-40B4-BE49-F238E27FC236}">
              <a16:creationId xmlns:a16="http://schemas.microsoft.com/office/drawing/2014/main" id="{6E00B6AE-786B-4A71-9411-04280EF7088E}"/>
            </a:ext>
          </a:extLst>
        </xdr:cNvPr>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113537</xdr:rowOff>
    </xdr:to>
    <xdr:cxnSp macro="">
      <xdr:nvCxnSpPr>
        <xdr:cNvPr id="763" name="直線コネクタ 762">
          <a:extLst>
            <a:ext uri="{FF2B5EF4-FFF2-40B4-BE49-F238E27FC236}">
              <a16:creationId xmlns:a16="http://schemas.microsoft.com/office/drawing/2014/main" id="{A43E4275-EADB-4207-A916-F57D44261424}"/>
            </a:ext>
          </a:extLst>
        </xdr:cNvPr>
        <xdr:cNvCxnSpPr/>
      </xdr:nvCxnSpPr>
      <xdr:spPr>
        <a:xfrm>
          <a:off x="13703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78739</xdr:rowOff>
    </xdr:from>
    <xdr:to>
      <xdr:col>67</xdr:col>
      <xdr:colOff>101600</xdr:colOff>
      <xdr:row>81</xdr:row>
      <xdr:rowOff>8889</xdr:rowOff>
    </xdr:to>
    <xdr:sp macro="" textlink="">
      <xdr:nvSpPr>
        <xdr:cNvPr id="764" name="楕円 763">
          <a:extLst>
            <a:ext uri="{FF2B5EF4-FFF2-40B4-BE49-F238E27FC236}">
              <a16:creationId xmlns:a16="http://schemas.microsoft.com/office/drawing/2014/main" id="{024A9261-3927-408B-B773-699E5293E1CC}"/>
            </a:ext>
          </a:extLst>
        </xdr:cNvPr>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80</xdr:row>
      <xdr:rowOff>129539</xdr:rowOff>
    </xdr:to>
    <xdr:cxnSp macro="">
      <xdr:nvCxnSpPr>
        <xdr:cNvPr id="765" name="直線コネクタ 764">
          <a:extLst>
            <a:ext uri="{FF2B5EF4-FFF2-40B4-BE49-F238E27FC236}">
              <a16:creationId xmlns:a16="http://schemas.microsoft.com/office/drawing/2014/main" id="{229E2D41-305A-482A-9982-49C6DEB0C1C5}"/>
            </a:ext>
          </a:extLst>
        </xdr:cNvPr>
        <xdr:cNvCxnSpPr/>
      </xdr:nvCxnSpPr>
      <xdr:spPr>
        <a:xfrm flipV="1">
          <a:off x="12814300" y="136169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CD81ADA1-132A-4055-A672-E40A6816B231}"/>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E6374378-FCE3-4E83-8080-FAC6F44ACD88}"/>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D1DD62F1-F8E0-4DA0-90BF-5234B56830EF}"/>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1CCC72DB-3AF1-4F1F-A539-2045EF9F01F3}"/>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64279</xdr:rowOff>
    </xdr:from>
    <xdr:ext cx="405111" cy="259045"/>
    <xdr:sp macro="" textlink="">
      <xdr:nvSpPr>
        <xdr:cNvPr id="770" name="n_1mainValue【消防施設】&#10;有形固定資産減価償却率">
          <a:extLst>
            <a:ext uri="{FF2B5EF4-FFF2-40B4-BE49-F238E27FC236}">
              <a16:creationId xmlns:a16="http://schemas.microsoft.com/office/drawing/2014/main" id="{0F3EF9E3-FF7E-4EDF-B0F9-BF23686FB86B}"/>
            </a:ext>
          </a:extLst>
        </xdr:cNvPr>
        <xdr:cNvSpPr txBox="1"/>
      </xdr:nvSpPr>
      <xdr:spPr>
        <a:xfrm>
          <a:off x="15266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71" name="n_2mainValue【消防施設】&#10;有形固定資産減価償却率">
          <a:extLst>
            <a:ext uri="{FF2B5EF4-FFF2-40B4-BE49-F238E27FC236}">
              <a16:creationId xmlns:a16="http://schemas.microsoft.com/office/drawing/2014/main" id="{4A1CB790-4950-4660-951B-B3521837A3D8}"/>
            </a:ext>
          </a:extLst>
        </xdr:cNvPr>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2" name="n_3mainValue【消防施設】&#10;有形固定資産減価償却率">
          <a:extLst>
            <a:ext uri="{FF2B5EF4-FFF2-40B4-BE49-F238E27FC236}">
              <a16:creationId xmlns:a16="http://schemas.microsoft.com/office/drawing/2014/main" id="{4C1D0962-0CA4-4F66-B910-8420024E1896}"/>
            </a:ext>
          </a:extLst>
        </xdr:cNvPr>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xdr:rowOff>
    </xdr:from>
    <xdr:ext cx="405111" cy="259045"/>
    <xdr:sp macro="" textlink="">
      <xdr:nvSpPr>
        <xdr:cNvPr id="773" name="n_4mainValue【消防施設】&#10;有形固定資産減価償却率">
          <a:extLst>
            <a:ext uri="{FF2B5EF4-FFF2-40B4-BE49-F238E27FC236}">
              <a16:creationId xmlns:a16="http://schemas.microsoft.com/office/drawing/2014/main" id="{42D73643-9F7E-479D-8627-A993705442E8}"/>
            </a:ext>
          </a:extLst>
        </xdr:cNvPr>
        <xdr:cNvSpPr txBox="1"/>
      </xdr:nvSpPr>
      <xdr:spPr>
        <a:xfrm>
          <a:off x="12611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EF154BB-14F1-486A-8035-1AB60FFDB9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FCEEACC-4A55-406E-801F-AE8DD0833F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BC0C4415-0130-44E6-84F0-72438E69DE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FB25C62F-B25E-47EE-A3BF-FEF7F2F195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DE6DA44-6F58-4CB0-A96F-5BC704C099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E7C703CA-9D27-47A4-943E-C0E5EA86FA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81541995-BAF0-4A99-A34C-C195AAC2AB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24443EAE-DD10-49DC-B696-2F293DCDB5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C35400AA-C572-4AD0-9F69-85F1F07707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54B33177-E0D1-4AC2-BBEF-C83CB682E5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906355B7-14C2-48F3-9268-1E07D403C3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DD81379-8F65-40E4-9E69-68288B3402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9A2DB05-F492-4BB3-BE81-20734657BE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A2289B6A-9CA4-4553-AA53-6F979DA0501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5377E9F2-B6D1-4AD4-9531-A09FB65A2D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B717395-39FE-4D9D-B3EE-C60CDAAB04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8BE4E204-5F0E-4350-AA95-3688F8817B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97444334-CB5C-4507-B4A9-CBAE5A0AB9A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F3DF1A7C-DD7D-43C4-8CE9-54E3FCB1B4D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57F7D257-3A82-4F7B-A74F-FB8F5268371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C2FEA649-71C9-4ADE-AB60-AD3E20157E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22AE1428-377B-44DF-881C-17B9EAAA28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6FE51711-F8C9-4365-B46F-51936A2382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7B855812-CE70-40C9-BAED-60CEDBCAAADC}"/>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107994B1-865F-4A98-9E47-4F495F76155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3B15C674-6E68-45AD-8FC6-786C1E01670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84DD7780-392C-4090-86AE-D244F9D18B8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6435DF55-B88B-4235-B3EB-8C1CD12DD36E}"/>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E5A2E33C-B844-4C62-B296-0B4AA6D7BB05}"/>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90A2A9E9-9511-4EF8-8D82-89260E8517BD}"/>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D3ABF030-1893-496A-A899-8EB4FFB6D9B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70C1F3E3-8C69-48EB-B8B7-2876C01F9FE8}"/>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BF265ABA-79AA-4360-A1DA-2F6EC92D7403}"/>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63222788-6255-4059-B90B-5AD6D235A7BC}"/>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3E37EE8-457D-4D79-B0FA-3C89918171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8FC0EFD-E32B-433B-B9D6-3DE1A8568B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6047979-A40A-4C77-9CA2-66B94C93E2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37FFA11-F62E-4632-9586-752B26C49B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2481393-0220-49A3-9F4B-5BCB187218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31750</xdr:rowOff>
    </xdr:from>
    <xdr:to>
      <xdr:col>116</xdr:col>
      <xdr:colOff>114300</xdr:colOff>
      <xdr:row>77</xdr:row>
      <xdr:rowOff>133350</xdr:rowOff>
    </xdr:to>
    <xdr:sp macro="" textlink="">
      <xdr:nvSpPr>
        <xdr:cNvPr id="813" name="楕円 812">
          <a:extLst>
            <a:ext uri="{FF2B5EF4-FFF2-40B4-BE49-F238E27FC236}">
              <a16:creationId xmlns:a16="http://schemas.microsoft.com/office/drawing/2014/main" id="{4F69C66A-A0A7-4E5F-B8C1-EFA13AF7146C}"/>
            </a:ext>
          </a:extLst>
        </xdr:cNvPr>
        <xdr:cNvSpPr/>
      </xdr:nvSpPr>
      <xdr:spPr>
        <a:xfrm>
          <a:off x="22110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156227</xdr:rowOff>
    </xdr:from>
    <xdr:ext cx="469744" cy="259045"/>
    <xdr:sp macro="" textlink="">
      <xdr:nvSpPr>
        <xdr:cNvPr id="814" name="【消防施設】&#10;一人当たり面積該当値テキスト">
          <a:extLst>
            <a:ext uri="{FF2B5EF4-FFF2-40B4-BE49-F238E27FC236}">
              <a16:creationId xmlns:a16="http://schemas.microsoft.com/office/drawing/2014/main" id="{65A77CF3-8E88-4F68-8B75-DC22F97072C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69850</xdr:rowOff>
    </xdr:from>
    <xdr:to>
      <xdr:col>112</xdr:col>
      <xdr:colOff>38100</xdr:colOff>
      <xdr:row>78</xdr:row>
      <xdr:rowOff>0</xdr:rowOff>
    </xdr:to>
    <xdr:sp macro="" textlink="">
      <xdr:nvSpPr>
        <xdr:cNvPr id="815" name="楕円 814">
          <a:extLst>
            <a:ext uri="{FF2B5EF4-FFF2-40B4-BE49-F238E27FC236}">
              <a16:creationId xmlns:a16="http://schemas.microsoft.com/office/drawing/2014/main" id="{ABD0ED50-AA5F-47A4-A430-17923E6F8C56}"/>
            </a:ext>
          </a:extLst>
        </xdr:cNvPr>
        <xdr:cNvSpPr/>
      </xdr:nvSpPr>
      <xdr:spPr>
        <a:xfrm>
          <a:off x="2127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82550</xdr:rowOff>
    </xdr:from>
    <xdr:to>
      <xdr:col>116</xdr:col>
      <xdr:colOff>63500</xdr:colOff>
      <xdr:row>77</xdr:row>
      <xdr:rowOff>120650</xdr:rowOff>
    </xdr:to>
    <xdr:cxnSp macro="">
      <xdr:nvCxnSpPr>
        <xdr:cNvPr id="816" name="直線コネクタ 815">
          <a:extLst>
            <a:ext uri="{FF2B5EF4-FFF2-40B4-BE49-F238E27FC236}">
              <a16:creationId xmlns:a16="http://schemas.microsoft.com/office/drawing/2014/main" id="{373C18E7-E714-4CAB-A66F-CE3F5F5F2530}"/>
            </a:ext>
          </a:extLst>
        </xdr:cNvPr>
        <xdr:cNvCxnSpPr/>
      </xdr:nvCxnSpPr>
      <xdr:spPr>
        <a:xfrm flipV="1">
          <a:off x="21323300" y="1328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95250</xdr:rowOff>
    </xdr:from>
    <xdr:to>
      <xdr:col>107</xdr:col>
      <xdr:colOff>101600</xdr:colOff>
      <xdr:row>78</xdr:row>
      <xdr:rowOff>25400</xdr:rowOff>
    </xdr:to>
    <xdr:sp macro="" textlink="">
      <xdr:nvSpPr>
        <xdr:cNvPr id="817" name="楕円 816">
          <a:extLst>
            <a:ext uri="{FF2B5EF4-FFF2-40B4-BE49-F238E27FC236}">
              <a16:creationId xmlns:a16="http://schemas.microsoft.com/office/drawing/2014/main" id="{AFE70A91-E6AB-450C-8CE4-8C01A7294D21}"/>
            </a:ext>
          </a:extLst>
        </xdr:cNvPr>
        <xdr:cNvSpPr/>
      </xdr:nvSpPr>
      <xdr:spPr>
        <a:xfrm>
          <a:off x="20383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120650</xdr:rowOff>
    </xdr:from>
    <xdr:to>
      <xdr:col>111</xdr:col>
      <xdr:colOff>177800</xdr:colOff>
      <xdr:row>77</xdr:row>
      <xdr:rowOff>146050</xdr:rowOff>
    </xdr:to>
    <xdr:cxnSp macro="">
      <xdr:nvCxnSpPr>
        <xdr:cNvPr id="818" name="直線コネクタ 817">
          <a:extLst>
            <a:ext uri="{FF2B5EF4-FFF2-40B4-BE49-F238E27FC236}">
              <a16:creationId xmlns:a16="http://schemas.microsoft.com/office/drawing/2014/main" id="{2A22A13F-A169-4900-AF30-6467D63CDD91}"/>
            </a:ext>
          </a:extLst>
        </xdr:cNvPr>
        <xdr:cNvCxnSpPr/>
      </xdr:nvCxnSpPr>
      <xdr:spPr>
        <a:xfrm flipV="1">
          <a:off x="20434300" y="1332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819" name="楕円 818">
          <a:extLst>
            <a:ext uri="{FF2B5EF4-FFF2-40B4-BE49-F238E27FC236}">
              <a16:creationId xmlns:a16="http://schemas.microsoft.com/office/drawing/2014/main" id="{BF586A51-4D18-4794-B8DE-35EF3B62D250}"/>
            </a:ext>
          </a:extLst>
        </xdr:cNvPr>
        <xdr:cNvSpPr/>
      </xdr:nvSpPr>
      <xdr:spPr>
        <a:xfrm>
          <a:off x="19494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146050</xdr:rowOff>
    </xdr:from>
    <xdr:to>
      <xdr:col>107</xdr:col>
      <xdr:colOff>50800</xdr:colOff>
      <xdr:row>78</xdr:row>
      <xdr:rowOff>0</xdr:rowOff>
    </xdr:to>
    <xdr:cxnSp macro="">
      <xdr:nvCxnSpPr>
        <xdr:cNvPr id="820" name="直線コネクタ 819">
          <a:extLst>
            <a:ext uri="{FF2B5EF4-FFF2-40B4-BE49-F238E27FC236}">
              <a16:creationId xmlns:a16="http://schemas.microsoft.com/office/drawing/2014/main" id="{314AA003-2412-47C6-9DAA-3426FCCF11E6}"/>
            </a:ext>
          </a:extLst>
        </xdr:cNvPr>
        <xdr:cNvCxnSpPr/>
      </xdr:nvCxnSpPr>
      <xdr:spPr>
        <a:xfrm flipV="1">
          <a:off x="19545300" y="1334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1" name="楕円 820">
          <a:extLst>
            <a:ext uri="{FF2B5EF4-FFF2-40B4-BE49-F238E27FC236}">
              <a16:creationId xmlns:a16="http://schemas.microsoft.com/office/drawing/2014/main" id="{F382CA6B-B182-4514-9376-A746682B8E39}"/>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79</xdr:row>
      <xdr:rowOff>95250</xdr:rowOff>
    </xdr:to>
    <xdr:cxnSp macro="">
      <xdr:nvCxnSpPr>
        <xdr:cNvPr id="822" name="直線コネクタ 821">
          <a:extLst>
            <a:ext uri="{FF2B5EF4-FFF2-40B4-BE49-F238E27FC236}">
              <a16:creationId xmlns:a16="http://schemas.microsoft.com/office/drawing/2014/main" id="{79526C76-65D7-40EA-ABEC-0652272ADC07}"/>
            </a:ext>
          </a:extLst>
        </xdr:cNvPr>
        <xdr:cNvCxnSpPr/>
      </xdr:nvCxnSpPr>
      <xdr:spPr>
        <a:xfrm flipV="1">
          <a:off x="18656300" y="13373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0DCCA266-B23B-43DA-9B21-E6F908BC3CAD}"/>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57E2DE09-D5B2-44E6-82D4-A2C863912FCD}"/>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6409E1AD-FD69-4A48-A482-6A253F177C01}"/>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250C93A8-2EE5-4914-886A-9C9E3446F60E}"/>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16527</xdr:rowOff>
    </xdr:from>
    <xdr:ext cx="469744" cy="259045"/>
    <xdr:sp macro="" textlink="">
      <xdr:nvSpPr>
        <xdr:cNvPr id="827" name="n_1mainValue【消防施設】&#10;一人当たり面積">
          <a:extLst>
            <a:ext uri="{FF2B5EF4-FFF2-40B4-BE49-F238E27FC236}">
              <a16:creationId xmlns:a16="http://schemas.microsoft.com/office/drawing/2014/main" id="{6E13868B-8032-4577-83CC-AED357E61EEF}"/>
            </a:ext>
          </a:extLst>
        </xdr:cNvPr>
        <xdr:cNvSpPr txBox="1"/>
      </xdr:nvSpPr>
      <xdr:spPr>
        <a:xfrm>
          <a:off x="210757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41927</xdr:rowOff>
    </xdr:from>
    <xdr:ext cx="469744" cy="259045"/>
    <xdr:sp macro="" textlink="">
      <xdr:nvSpPr>
        <xdr:cNvPr id="828" name="n_2mainValue【消防施設】&#10;一人当たり面積">
          <a:extLst>
            <a:ext uri="{FF2B5EF4-FFF2-40B4-BE49-F238E27FC236}">
              <a16:creationId xmlns:a16="http://schemas.microsoft.com/office/drawing/2014/main" id="{4F3D7790-EA99-4E0A-86A8-9DEF995E8CFE}"/>
            </a:ext>
          </a:extLst>
        </xdr:cNvPr>
        <xdr:cNvSpPr txBox="1"/>
      </xdr:nvSpPr>
      <xdr:spPr>
        <a:xfrm>
          <a:off x="20199427"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829" name="n_3mainValue【消防施設】&#10;一人当たり面積">
          <a:extLst>
            <a:ext uri="{FF2B5EF4-FFF2-40B4-BE49-F238E27FC236}">
              <a16:creationId xmlns:a16="http://schemas.microsoft.com/office/drawing/2014/main" id="{75231244-7321-4A68-9E3B-0BACB270E1B4}"/>
            </a:ext>
          </a:extLst>
        </xdr:cNvPr>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30" name="n_4mainValue【消防施設】&#10;一人当たり面積">
          <a:extLst>
            <a:ext uri="{FF2B5EF4-FFF2-40B4-BE49-F238E27FC236}">
              <a16:creationId xmlns:a16="http://schemas.microsoft.com/office/drawing/2014/main" id="{BC491561-07D3-4D86-8179-90B89AC2368E}"/>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F0E6F7D-7F15-403A-803D-4926107332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40B3F593-1FC6-49F4-B684-6566D0058D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3F674736-4D51-4A26-A3CB-ACBBE8688B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4336D97C-EB09-4E53-B544-0293BE7343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348B5DE4-C608-44E4-B211-40C7FF9A0F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18BA54F4-F2B5-4661-9D61-83F18DA1AF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1894916D-5B86-4B0B-AFCF-A7B667F14D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CB2E7F5C-501E-4F13-8844-10045BD552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6A7A8AE8-5335-4A16-A3B3-0C0B779277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AC2114DE-D5CF-47E8-976D-8F0E22B537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C067764-BD8B-4AD8-B8B6-C7B838D2BF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159255EF-26FD-4020-83A6-F912AF8B7D1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5DE14CD3-7C92-469A-BCB7-D86FC3FD5B0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52854F8F-305D-4577-B97B-B34530FFED4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9414E273-69DD-4E8B-B432-BA46443F20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5C56EF2-F3F4-465F-87A1-1A59997F9A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2291EDB8-350D-485D-BFC7-3D68D69059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B610E0EC-2A68-44C9-9F86-EFA5134908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FC08247B-5C8B-4772-BD19-3F6205FB226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22271F47-A32E-455F-A03A-AFB0194174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31EF54E-CCB2-4515-ADAB-F0F139025B8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F2FFFFBB-2FD5-44BA-A9C4-BDEBA32246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6131D44-9008-4CFF-96B3-7D4FD355502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6ABC16FE-3716-4C12-8E6A-343B04F42B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300868F7-3FE8-4576-801C-02F6A656AA1D}"/>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241BE48-FA2E-4F35-866D-759A73A63C59}"/>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1ECF64ED-3137-428C-9F88-E83BD1B25962}"/>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70257A50-8190-40D7-91AA-D23619EA1A12}"/>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B006EFE7-7AB6-4942-BB0F-01E08E86D6FC}"/>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C42DC77C-6259-467E-958B-F7E96ED11F68}"/>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183E59A8-20D4-4038-BA4B-394A1773CD6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C1740C92-D526-4C6B-9142-60A70EF6968F}"/>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8F15774E-9394-442F-A9A7-C592D8D06977}"/>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F08A2E12-A8F1-4C2A-9F9C-48AEE3D29124}"/>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76F84E3A-0F9A-4414-8EAD-E59548BEBDC8}"/>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E7D6076-A069-4312-8940-44CD7BC165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35BBB89-0CD0-4307-987D-FFB2DEB96F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65AEA6C-7784-4E25-BC17-E11EDB6861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F43AA7-1475-40D9-9571-D2BB82E2A2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4F0DDFC-A1DD-4837-ADD8-1A031EC26D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145414</xdr:rowOff>
    </xdr:from>
    <xdr:to>
      <xdr:col>85</xdr:col>
      <xdr:colOff>177800</xdr:colOff>
      <xdr:row>101</xdr:row>
      <xdr:rowOff>75564</xdr:rowOff>
    </xdr:to>
    <xdr:sp macro="" textlink="">
      <xdr:nvSpPr>
        <xdr:cNvPr id="871" name="楕円 870">
          <a:extLst>
            <a:ext uri="{FF2B5EF4-FFF2-40B4-BE49-F238E27FC236}">
              <a16:creationId xmlns:a16="http://schemas.microsoft.com/office/drawing/2014/main" id="{B89C798E-2537-447D-A7A5-1EA7D9FCD648}"/>
            </a:ext>
          </a:extLst>
        </xdr:cNvPr>
        <xdr:cNvSpPr/>
      </xdr:nvSpPr>
      <xdr:spPr>
        <a:xfrm>
          <a:off x="16268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168291</xdr:rowOff>
    </xdr:from>
    <xdr:ext cx="405111" cy="259045"/>
    <xdr:sp macro="" textlink="">
      <xdr:nvSpPr>
        <xdr:cNvPr id="872" name="【庁舎】&#10;有形固定資産減価償却率該当値テキスト">
          <a:extLst>
            <a:ext uri="{FF2B5EF4-FFF2-40B4-BE49-F238E27FC236}">
              <a16:creationId xmlns:a16="http://schemas.microsoft.com/office/drawing/2014/main" id="{429F02B2-6166-475A-AD88-80EFD61B9AC3}"/>
            </a:ext>
          </a:extLst>
        </xdr:cNvPr>
        <xdr:cNvSpPr txBox="1"/>
      </xdr:nvSpPr>
      <xdr:spPr>
        <a:xfrm>
          <a:off x="16357600"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873" name="楕円 872">
          <a:extLst>
            <a:ext uri="{FF2B5EF4-FFF2-40B4-BE49-F238E27FC236}">
              <a16:creationId xmlns:a16="http://schemas.microsoft.com/office/drawing/2014/main" id="{B399D6AD-93C8-4188-9BD7-1AF2B5F416D1}"/>
            </a:ext>
          </a:extLst>
        </xdr:cNvPr>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142875</xdr:rowOff>
    </xdr:from>
    <xdr:to>
      <xdr:col>85</xdr:col>
      <xdr:colOff>127000</xdr:colOff>
      <xdr:row>101</xdr:row>
      <xdr:rowOff>24764</xdr:rowOff>
    </xdr:to>
    <xdr:cxnSp macro="">
      <xdr:nvCxnSpPr>
        <xdr:cNvPr id="874" name="直線コネクタ 873">
          <a:extLst>
            <a:ext uri="{FF2B5EF4-FFF2-40B4-BE49-F238E27FC236}">
              <a16:creationId xmlns:a16="http://schemas.microsoft.com/office/drawing/2014/main" id="{1EE0C178-5250-4F5C-A4E8-B97662B5ACF8}"/>
            </a:ext>
          </a:extLst>
        </xdr:cNvPr>
        <xdr:cNvCxnSpPr/>
      </xdr:nvCxnSpPr>
      <xdr:spPr>
        <a:xfrm>
          <a:off x="15481300" y="172878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38736</xdr:rowOff>
    </xdr:from>
    <xdr:to>
      <xdr:col>76</xdr:col>
      <xdr:colOff>165100</xdr:colOff>
      <xdr:row>100</xdr:row>
      <xdr:rowOff>140336</xdr:rowOff>
    </xdr:to>
    <xdr:sp macro="" textlink="">
      <xdr:nvSpPr>
        <xdr:cNvPr id="875" name="楕円 874">
          <a:extLst>
            <a:ext uri="{FF2B5EF4-FFF2-40B4-BE49-F238E27FC236}">
              <a16:creationId xmlns:a16="http://schemas.microsoft.com/office/drawing/2014/main" id="{850B0C0E-716A-4621-A750-1C3EE05764B6}"/>
            </a:ext>
          </a:extLst>
        </xdr:cNvPr>
        <xdr:cNvSpPr/>
      </xdr:nvSpPr>
      <xdr:spPr>
        <a:xfrm>
          <a:off x="14541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89536</xdr:rowOff>
    </xdr:from>
    <xdr:to>
      <xdr:col>81</xdr:col>
      <xdr:colOff>50800</xdr:colOff>
      <xdr:row>100</xdr:row>
      <xdr:rowOff>142875</xdr:rowOff>
    </xdr:to>
    <xdr:cxnSp macro="">
      <xdr:nvCxnSpPr>
        <xdr:cNvPr id="876" name="直線コネクタ 875">
          <a:extLst>
            <a:ext uri="{FF2B5EF4-FFF2-40B4-BE49-F238E27FC236}">
              <a16:creationId xmlns:a16="http://schemas.microsoft.com/office/drawing/2014/main" id="{6C55FC1D-1C2F-430A-8FE0-18120D5F20B0}"/>
            </a:ext>
          </a:extLst>
        </xdr:cNvPr>
        <xdr:cNvCxnSpPr/>
      </xdr:nvCxnSpPr>
      <xdr:spPr>
        <a:xfrm>
          <a:off x="14592300" y="172345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156845</xdr:rowOff>
    </xdr:from>
    <xdr:to>
      <xdr:col>72</xdr:col>
      <xdr:colOff>38100</xdr:colOff>
      <xdr:row>100</xdr:row>
      <xdr:rowOff>86995</xdr:rowOff>
    </xdr:to>
    <xdr:sp macro="" textlink="">
      <xdr:nvSpPr>
        <xdr:cNvPr id="877" name="楕円 876">
          <a:extLst>
            <a:ext uri="{FF2B5EF4-FFF2-40B4-BE49-F238E27FC236}">
              <a16:creationId xmlns:a16="http://schemas.microsoft.com/office/drawing/2014/main" id="{61F65922-E6A2-4F2A-A71D-7008ED6385C6}"/>
            </a:ext>
          </a:extLst>
        </xdr:cNvPr>
        <xdr:cNvSpPr/>
      </xdr:nvSpPr>
      <xdr:spPr>
        <a:xfrm>
          <a:off x="136525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36195</xdr:rowOff>
    </xdr:from>
    <xdr:to>
      <xdr:col>76</xdr:col>
      <xdr:colOff>114300</xdr:colOff>
      <xdr:row>100</xdr:row>
      <xdr:rowOff>89536</xdr:rowOff>
    </xdr:to>
    <xdr:cxnSp macro="">
      <xdr:nvCxnSpPr>
        <xdr:cNvPr id="878" name="直線コネクタ 877">
          <a:extLst>
            <a:ext uri="{FF2B5EF4-FFF2-40B4-BE49-F238E27FC236}">
              <a16:creationId xmlns:a16="http://schemas.microsoft.com/office/drawing/2014/main" id="{11424264-7E61-4542-A3B9-1C9907C1FE8B}"/>
            </a:ext>
          </a:extLst>
        </xdr:cNvPr>
        <xdr:cNvCxnSpPr/>
      </xdr:nvCxnSpPr>
      <xdr:spPr>
        <a:xfrm>
          <a:off x="13703300" y="171811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124461</xdr:rowOff>
    </xdr:from>
    <xdr:to>
      <xdr:col>67</xdr:col>
      <xdr:colOff>101600</xdr:colOff>
      <xdr:row>100</xdr:row>
      <xdr:rowOff>54611</xdr:rowOff>
    </xdr:to>
    <xdr:sp macro="" textlink="">
      <xdr:nvSpPr>
        <xdr:cNvPr id="879" name="楕円 878">
          <a:extLst>
            <a:ext uri="{FF2B5EF4-FFF2-40B4-BE49-F238E27FC236}">
              <a16:creationId xmlns:a16="http://schemas.microsoft.com/office/drawing/2014/main" id="{8E5119C9-C872-4AB1-9C4A-9383F371EF4A}"/>
            </a:ext>
          </a:extLst>
        </xdr:cNvPr>
        <xdr:cNvSpPr/>
      </xdr:nvSpPr>
      <xdr:spPr>
        <a:xfrm>
          <a:off x="12763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3811</xdr:rowOff>
    </xdr:from>
    <xdr:to>
      <xdr:col>71</xdr:col>
      <xdr:colOff>177800</xdr:colOff>
      <xdr:row>100</xdr:row>
      <xdr:rowOff>36195</xdr:rowOff>
    </xdr:to>
    <xdr:cxnSp macro="">
      <xdr:nvCxnSpPr>
        <xdr:cNvPr id="880" name="直線コネクタ 879">
          <a:extLst>
            <a:ext uri="{FF2B5EF4-FFF2-40B4-BE49-F238E27FC236}">
              <a16:creationId xmlns:a16="http://schemas.microsoft.com/office/drawing/2014/main" id="{AAC0FB8B-12D1-449C-90DF-7B7163015709}"/>
            </a:ext>
          </a:extLst>
        </xdr:cNvPr>
        <xdr:cNvCxnSpPr/>
      </xdr:nvCxnSpPr>
      <xdr:spPr>
        <a:xfrm>
          <a:off x="12814300" y="17148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2B88BCEF-673D-4B56-A4E5-333D7B9E7988}"/>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9009188-6B59-4B82-A4EF-198ADE6EAD21}"/>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46650323-75BB-40CF-A6BF-C72E47825C92}"/>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A1AE0C58-EF5D-46F9-9471-A706DC8B88AA}"/>
            </a:ext>
          </a:extLst>
        </xdr:cNvPr>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38752</xdr:rowOff>
    </xdr:from>
    <xdr:ext cx="405111" cy="259045"/>
    <xdr:sp macro="" textlink="">
      <xdr:nvSpPr>
        <xdr:cNvPr id="885" name="n_1mainValue【庁舎】&#10;有形固定資産減価償却率">
          <a:extLst>
            <a:ext uri="{FF2B5EF4-FFF2-40B4-BE49-F238E27FC236}">
              <a16:creationId xmlns:a16="http://schemas.microsoft.com/office/drawing/2014/main" id="{CA6C4464-7704-4968-9FAC-ABD1A05F8753}"/>
            </a:ext>
          </a:extLst>
        </xdr:cNvPr>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156863</xdr:rowOff>
    </xdr:from>
    <xdr:ext cx="405111" cy="259045"/>
    <xdr:sp macro="" textlink="">
      <xdr:nvSpPr>
        <xdr:cNvPr id="886" name="n_2mainValue【庁舎】&#10;有形固定資産減価償却率">
          <a:extLst>
            <a:ext uri="{FF2B5EF4-FFF2-40B4-BE49-F238E27FC236}">
              <a16:creationId xmlns:a16="http://schemas.microsoft.com/office/drawing/2014/main" id="{28A6575A-9967-4A7C-9E4E-183573AC1A55}"/>
            </a:ext>
          </a:extLst>
        </xdr:cNvPr>
        <xdr:cNvSpPr txBox="1"/>
      </xdr:nvSpPr>
      <xdr:spPr>
        <a:xfrm>
          <a:off x="143897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103522</xdr:rowOff>
    </xdr:from>
    <xdr:ext cx="405111" cy="259045"/>
    <xdr:sp macro="" textlink="">
      <xdr:nvSpPr>
        <xdr:cNvPr id="887" name="n_3mainValue【庁舎】&#10;有形固定資産減価償却率">
          <a:extLst>
            <a:ext uri="{FF2B5EF4-FFF2-40B4-BE49-F238E27FC236}">
              <a16:creationId xmlns:a16="http://schemas.microsoft.com/office/drawing/2014/main" id="{8EA66E38-0298-4EB8-BBEA-E366F8ED9BC8}"/>
            </a:ext>
          </a:extLst>
        </xdr:cNvPr>
        <xdr:cNvSpPr txBox="1"/>
      </xdr:nvSpPr>
      <xdr:spPr>
        <a:xfrm>
          <a:off x="135007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71138</xdr:rowOff>
    </xdr:from>
    <xdr:ext cx="405111" cy="259045"/>
    <xdr:sp macro="" textlink="">
      <xdr:nvSpPr>
        <xdr:cNvPr id="888" name="n_4mainValue【庁舎】&#10;有形固定資産減価償却率">
          <a:extLst>
            <a:ext uri="{FF2B5EF4-FFF2-40B4-BE49-F238E27FC236}">
              <a16:creationId xmlns:a16="http://schemas.microsoft.com/office/drawing/2014/main" id="{20F8B119-0C50-4AF5-B64A-62824DD35E1D}"/>
            </a:ext>
          </a:extLst>
        </xdr:cNvPr>
        <xdr:cNvSpPr txBox="1"/>
      </xdr:nvSpPr>
      <xdr:spPr>
        <a:xfrm>
          <a:off x="126117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A07B4BF-BBED-4B79-98C2-0D0FB13F8E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0C10DBC-929E-41CF-BA67-8FA1629241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2A9E9143-2BD8-4B42-9E10-229A060ABF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D93F644-BDA6-4007-9704-EA0DAF4A77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21B070C-5CFC-48F0-AECB-297CF9FA6C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D531D5E1-99CB-4F83-AF41-1948BD52B9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D092640-B2C7-4DFA-8F3D-419810F48F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1981213-756C-4E7C-B085-9059DB660A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F3463A12-C8DF-4C6B-9C15-A5E5E3388E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89C7B36-E7D6-4ED3-A28C-17C68E2A15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8ED27E9A-4C17-4035-96F1-04B027B2F5C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E04A646D-54D8-4F9B-8661-E10F6A7434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4C6A7379-F690-47E7-ACF7-8DB423C8BB3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A30E50F-430E-413C-A903-D3DCCE02FB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89D27BBE-14C1-476E-AE36-FDBFD2C7A7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E3256CAD-1207-42A8-8F7C-32E9D6C05EA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5C09B6AD-056F-4E70-86AC-8476B44028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977C0B94-A3AC-4B36-9FE5-369478C98FB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CE45AF63-6605-440E-91B6-FFA254FA4F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F33E4FA4-608F-4C9F-BB4E-CA8AFB0780A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9BF75E4-16B0-4FC0-8377-88E75CA478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F840FCC-9AEF-47D0-8B13-2A8EFC7ED5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572C9200-00D4-4951-AE10-3628D2F804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656B02A2-01F1-45A3-99D5-126A487838EC}"/>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C2BBCBE9-F4C7-419D-BC1B-E3E2A0E7F3A2}"/>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EBACDC46-2345-4A91-86C8-5D7DF68598C9}"/>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D524D904-4734-414C-8FDE-7D3A5EDCB038}"/>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FD426A4B-275A-43F6-9CCB-ECBF47F2AFC3}"/>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2FD373A1-7AAB-49AF-B106-E7C32CB08976}"/>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ADCE413E-D9A8-4EFF-9A0D-4176E82E4BF9}"/>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968BD32-2C76-45B1-9F92-7A9A3BAD8A8F}"/>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DB748C96-28DF-4343-980A-764C0BCF5CB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98756588-1E8E-4912-BB04-1FB49A8D9296}"/>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E5DCAE0B-5A27-4D31-9E41-13C0F7E5BACF}"/>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8977DC5-CAF5-4DB7-978C-05B5EB0826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0168AAC-BDB1-40A4-8916-1661BDC07B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E4EC171-EFD2-48B6-9369-59DCD2D80D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5276EB2-AB74-4DFD-9ABE-A1F8059D52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196B32B-5C4F-4C56-A4A1-498FC88056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928" name="楕円 927">
          <a:extLst>
            <a:ext uri="{FF2B5EF4-FFF2-40B4-BE49-F238E27FC236}">
              <a16:creationId xmlns:a16="http://schemas.microsoft.com/office/drawing/2014/main" id="{C9A46C75-AD28-4943-9B3B-CCAAC0BD9D8B}"/>
            </a:ext>
          </a:extLst>
        </xdr:cNvPr>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929" name="【庁舎】&#10;一人当たり面積該当値テキスト">
          <a:extLst>
            <a:ext uri="{FF2B5EF4-FFF2-40B4-BE49-F238E27FC236}">
              <a16:creationId xmlns:a16="http://schemas.microsoft.com/office/drawing/2014/main" id="{E37ECEA5-18EA-4E7B-A4E8-81D0C521E7F9}"/>
            </a:ext>
          </a:extLst>
        </xdr:cNvPr>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930" name="楕円 929">
          <a:extLst>
            <a:ext uri="{FF2B5EF4-FFF2-40B4-BE49-F238E27FC236}">
              <a16:creationId xmlns:a16="http://schemas.microsoft.com/office/drawing/2014/main" id="{E72F9FC2-7959-40D7-89FF-0FE75E3A060C}"/>
            </a:ext>
          </a:extLst>
        </xdr:cNvPr>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152400</xdr:rowOff>
    </xdr:to>
    <xdr:cxnSp macro="">
      <xdr:nvCxnSpPr>
        <xdr:cNvPr id="931" name="直線コネクタ 930">
          <a:extLst>
            <a:ext uri="{FF2B5EF4-FFF2-40B4-BE49-F238E27FC236}">
              <a16:creationId xmlns:a16="http://schemas.microsoft.com/office/drawing/2014/main" id="{CAEEDA75-879C-4EC0-A5F0-0606FFE518D0}"/>
            </a:ext>
          </a:extLst>
        </xdr:cNvPr>
        <xdr:cNvCxnSpPr/>
      </xdr:nvCxnSpPr>
      <xdr:spPr>
        <a:xfrm flipV="1">
          <a:off x="21323300" y="1762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124461</xdr:rowOff>
    </xdr:from>
    <xdr:to>
      <xdr:col>107</xdr:col>
      <xdr:colOff>101600</xdr:colOff>
      <xdr:row>103</xdr:row>
      <xdr:rowOff>54611</xdr:rowOff>
    </xdr:to>
    <xdr:sp macro="" textlink="">
      <xdr:nvSpPr>
        <xdr:cNvPr id="932" name="楕円 931">
          <a:extLst>
            <a:ext uri="{FF2B5EF4-FFF2-40B4-BE49-F238E27FC236}">
              <a16:creationId xmlns:a16="http://schemas.microsoft.com/office/drawing/2014/main" id="{390B5FAD-8EA2-4C6D-8C69-FEFEE80D24A9}"/>
            </a:ext>
          </a:extLst>
        </xdr:cNvPr>
        <xdr:cNvSpPr/>
      </xdr:nvSpPr>
      <xdr:spPr>
        <a:xfrm>
          <a:off x="2038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103</xdr:row>
      <xdr:rowOff>3811</xdr:rowOff>
    </xdr:to>
    <xdr:cxnSp macro="">
      <xdr:nvCxnSpPr>
        <xdr:cNvPr id="933" name="直線コネクタ 932">
          <a:extLst>
            <a:ext uri="{FF2B5EF4-FFF2-40B4-BE49-F238E27FC236}">
              <a16:creationId xmlns:a16="http://schemas.microsoft.com/office/drawing/2014/main" id="{CF5E93B9-39B3-4298-A86F-AD50FBE5DD7C}"/>
            </a:ext>
          </a:extLst>
        </xdr:cNvPr>
        <xdr:cNvCxnSpPr/>
      </xdr:nvCxnSpPr>
      <xdr:spPr>
        <a:xfrm flipV="1">
          <a:off x="20434300" y="17640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143511</xdr:rowOff>
    </xdr:from>
    <xdr:to>
      <xdr:col>102</xdr:col>
      <xdr:colOff>165100</xdr:colOff>
      <xdr:row>103</xdr:row>
      <xdr:rowOff>73661</xdr:rowOff>
    </xdr:to>
    <xdr:sp macro="" textlink="">
      <xdr:nvSpPr>
        <xdr:cNvPr id="934" name="楕円 933">
          <a:extLst>
            <a:ext uri="{FF2B5EF4-FFF2-40B4-BE49-F238E27FC236}">
              <a16:creationId xmlns:a16="http://schemas.microsoft.com/office/drawing/2014/main" id="{14D1D1AB-FCEA-4C7B-B03D-6407928FD380}"/>
            </a:ext>
          </a:extLst>
        </xdr:cNvPr>
        <xdr:cNvSpPr/>
      </xdr:nvSpPr>
      <xdr:spPr>
        <a:xfrm>
          <a:off x="19494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3811</xdr:rowOff>
    </xdr:from>
    <xdr:to>
      <xdr:col>107</xdr:col>
      <xdr:colOff>50800</xdr:colOff>
      <xdr:row>103</xdr:row>
      <xdr:rowOff>22861</xdr:rowOff>
    </xdr:to>
    <xdr:cxnSp macro="">
      <xdr:nvCxnSpPr>
        <xdr:cNvPr id="935" name="直線コネクタ 934">
          <a:extLst>
            <a:ext uri="{FF2B5EF4-FFF2-40B4-BE49-F238E27FC236}">
              <a16:creationId xmlns:a16="http://schemas.microsoft.com/office/drawing/2014/main" id="{4DB0DBB7-9642-4AB9-A1DB-3AFD811C56EA}"/>
            </a:ext>
          </a:extLst>
        </xdr:cNvPr>
        <xdr:cNvCxnSpPr/>
      </xdr:nvCxnSpPr>
      <xdr:spPr>
        <a:xfrm flipV="1">
          <a:off x="19545300" y="17663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158750</xdr:rowOff>
    </xdr:from>
    <xdr:to>
      <xdr:col>98</xdr:col>
      <xdr:colOff>38100</xdr:colOff>
      <xdr:row>103</xdr:row>
      <xdr:rowOff>88900</xdr:rowOff>
    </xdr:to>
    <xdr:sp macro="" textlink="">
      <xdr:nvSpPr>
        <xdr:cNvPr id="936" name="楕円 935">
          <a:extLst>
            <a:ext uri="{FF2B5EF4-FFF2-40B4-BE49-F238E27FC236}">
              <a16:creationId xmlns:a16="http://schemas.microsoft.com/office/drawing/2014/main" id="{795EE83C-D723-4DED-931A-652C037CD9F7}"/>
            </a:ext>
          </a:extLst>
        </xdr:cNvPr>
        <xdr:cNvSpPr/>
      </xdr:nvSpPr>
      <xdr:spPr>
        <a:xfrm>
          <a:off x="18605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22861</xdr:rowOff>
    </xdr:from>
    <xdr:to>
      <xdr:col>102</xdr:col>
      <xdr:colOff>114300</xdr:colOff>
      <xdr:row>103</xdr:row>
      <xdr:rowOff>38100</xdr:rowOff>
    </xdr:to>
    <xdr:cxnSp macro="">
      <xdr:nvCxnSpPr>
        <xdr:cNvPr id="937" name="直線コネクタ 936">
          <a:extLst>
            <a:ext uri="{FF2B5EF4-FFF2-40B4-BE49-F238E27FC236}">
              <a16:creationId xmlns:a16="http://schemas.microsoft.com/office/drawing/2014/main" id="{2DD558C7-E449-421F-B2FF-97BFDD5BBEB7}"/>
            </a:ext>
          </a:extLst>
        </xdr:cNvPr>
        <xdr:cNvCxnSpPr/>
      </xdr:nvCxnSpPr>
      <xdr:spPr>
        <a:xfrm flipV="1">
          <a:off x="18656300" y="17682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30F76DF2-16F2-4AC8-9C93-52B0D0D489B8}"/>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51515A91-DD33-450D-BA15-EE7ABBF7315A}"/>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E1461ABF-C1FF-4712-B71F-66B015565FAB}"/>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CF441DA4-590F-45D8-A147-ECFA456E645F}"/>
            </a:ext>
          </a:extLst>
        </xdr:cNvPr>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942" name="n_1mainValue【庁舎】&#10;一人当たり面積">
          <a:extLst>
            <a:ext uri="{FF2B5EF4-FFF2-40B4-BE49-F238E27FC236}">
              <a16:creationId xmlns:a16="http://schemas.microsoft.com/office/drawing/2014/main" id="{C83BB3D4-DE73-443F-9C82-263F04A05630}"/>
            </a:ext>
          </a:extLst>
        </xdr:cNvPr>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71138</xdr:rowOff>
    </xdr:from>
    <xdr:ext cx="469744" cy="259045"/>
    <xdr:sp macro="" textlink="">
      <xdr:nvSpPr>
        <xdr:cNvPr id="943" name="n_2mainValue【庁舎】&#10;一人当たり面積">
          <a:extLst>
            <a:ext uri="{FF2B5EF4-FFF2-40B4-BE49-F238E27FC236}">
              <a16:creationId xmlns:a16="http://schemas.microsoft.com/office/drawing/2014/main" id="{2E4C8CF7-614B-4E5D-923D-2EE44FCE7DD3}"/>
            </a:ext>
          </a:extLst>
        </xdr:cNvPr>
        <xdr:cNvSpPr txBox="1"/>
      </xdr:nvSpPr>
      <xdr:spPr>
        <a:xfrm>
          <a:off x="20199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90188</xdr:rowOff>
    </xdr:from>
    <xdr:ext cx="469744" cy="259045"/>
    <xdr:sp macro="" textlink="">
      <xdr:nvSpPr>
        <xdr:cNvPr id="944" name="n_3mainValue【庁舎】&#10;一人当たり面積">
          <a:extLst>
            <a:ext uri="{FF2B5EF4-FFF2-40B4-BE49-F238E27FC236}">
              <a16:creationId xmlns:a16="http://schemas.microsoft.com/office/drawing/2014/main" id="{5FF9D3A1-F60A-46E4-B371-EEC98D33EE46}"/>
            </a:ext>
          </a:extLst>
        </xdr:cNvPr>
        <xdr:cNvSpPr txBox="1"/>
      </xdr:nvSpPr>
      <xdr:spPr>
        <a:xfrm>
          <a:off x="193104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105427</xdr:rowOff>
    </xdr:from>
    <xdr:ext cx="469744" cy="259045"/>
    <xdr:sp macro="" textlink="">
      <xdr:nvSpPr>
        <xdr:cNvPr id="945" name="n_4mainValue【庁舎】&#10;一人当たり面積">
          <a:extLst>
            <a:ext uri="{FF2B5EF4-FFF2-40B4-BE49-F238E27FC236}">
              <a16:creationId xmlns:a16="http://schemas.microsoft.com/office/drawing/2014/main" id="{4185808A-F315-4A12-B4D1-758E8913A000}"/>
            </a:ext>
          </a:extLst>
        </xdr:cNvPr>
        <xdr:cNvSpPr txBox="1"/>
      </xdr:nvSpPr>
      <xdr:spPr>
        <a:xfrm>
          <a:off x="18421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0F43824-0235-4E3A-8B26-6D114B9296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5361804-71EC-4737-AEDC-261C5950C1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70371674-04F7-47C4-86EC-0CB275FDB1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有形固定資産減価償却率については，図書館，福祉施設，庁舎を除き，類似団体と同程度の水準となっている。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なお，庁舎については，新庁舎を平成２７年１２月に竣工したことに伴い，類似団体と比較して有形固定資産減価償却率が低くなっている。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R5&#24180;&#24230;/&#22320;&#26041;&#36001;&#25919;&#29366;&#27841;&#35519;&#26619;/70%20&#36001;&#25919;&#29366;&#27841;&#36039;&#26009;&#38598;/01_&#36890;&#24120;&#20998;/04_&#24066;&#30010;&#8594;&#30476;/342025%20&#21577;&#24066;&#12295;&#9679;/&#12304;&#36001;&#25919;&#29366;&#27841;&#36039;&#26009;&#38598;&#12305;_342025_&#21577;&#24066;_2022&#65288;&#24046;&#26367;&#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58333</v>
          </cell>
          <cell r="F3">
            <v>46457</v>
          </cell>
        </row>
        <row r="5">
          <cell r="A5" t="str">
            <v xml:space="preserve"> R01</v>
          </cell>
          <cell r="D5">
            <v>61640</v>
          </cell>
          <cell r="F5">
            <v>51849</v>
          </cell>
        </row>
        <row r="7">
          <cell r="A7" t="str">
            <v xml:space="preserve"> R02</v>
          </cell>
          <cell r="D7">
            <v>47890</v>
          </cell>
          <cell r="F7">
            <v>52191</v>
          </cell>
        </row>
        <row r="9">
          <cell r="A9" t="str">
            <v xml:space="preserve"> R03</v>
          </cell>
          <cell r="D9">
            <v>44418</v>
          </cell>
          <cell r="F9">
            <v>48105</v>
          </cell>
        </row>
        <row r="11">
          <cell r="A11" t="str">
            <v xml:space="preserve"> R04</v>
          </cell>
          <cell r="D11">
            <v>49643</v>
          </cell>
          <cell r="F11">
            <v>47446</v>
          </cell>
        </row>
        <row r="18">
          <cell r="B18" t="str">
            <v>H30</v>
          </cell>
          <cell r="C18" t="str">
            <v>R01</v>
          </cell>
          <cell r="D18" t="str">
            <v>R02</v>
          </cell>
          <cell r="E18" t="str">
            <v>R03</v>
          </cell>
          <cell r="F18" t="str">
            <v>R04</v>
          </cell>
        </row>
        <row r="19">
          <cell r="A19" t="str">
            <v>実質収支額</v>
          </cell>
          <cell r="B19">
            <v>4.92</v>
          </cell>
          <cell r="C19">
            <v>1.76</v>
          </cell>
          <cell r="D19">
            <v>4.4400000000000004</v>
          </cell>
          <cell r="E19">
            <v>7.85</v>
          </cell>
          <cell r="F19">
            <v>4.76</v>
          </cell>
        </row>
        <row r="20">
          <cell r="A20" t="str">
            <v>財政調整基金残高</v>
          </cell>
          <cell r="B20">
            <v>9.68</v>
          </cell>
          <cell r="C20">
            <v>10.76</v>
          </cell>
          <cell r="D20">
            <v>7.21</v>
          </cell>
          <cell r="E20">
            <v>9.2799999999999994</v>
          </cell>
          <cell r="F20">
            <v>13.59</v>
          </cell>
        </row>
        <row r="21">
          <cell r="A21" t="str">
            <v>実質単年度収支</v>
          </cell>
          <cell r="B21">
            <v>-1.0900000000000001</v>
          </cell>
          <cell r="C21">
            <v>-2.16</v>
          </cell>
          <cell r="D21">
            <v>-0.68</v>
          </cell>
          <cell r="E21">
            <v>5.93</v>
          </cell>
          <cell r="F21">
            <v>0.73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v>
          </cell>
          <cell r="F27" t="e">
            <v>#N/A</v>
          </cell>
          <cell r="G27">
            <v>0</v>
          </cell>
          <cell r="H27" t="e">
            <v>#N/A</v>
          </cell>
          <cell r="I27">
            <v>0.01</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0.28999999999999998</v>
          </cell>
          <cell r="D29" t="e">
            <v>#N/A</v>
          </cell>
          <cell r="E29">
            <v>0.3</v>
          </cell>
          <cell r="F29" t="e">
            <v>#N/A</v>
          </cell>
          <cell r="G29">
            <v>0.32</v>
          </cell>
          <cell r="H29" t="e">
            <v>#N/A</v>
          </cell>
          <cell r="I29">
            <v>0.32</v>
          </cell>
          <cell r="J29" t="e">
            <v>#N/A</v>
          </cell>
          <cell r="K29">
            <v>0.02</v>
          </cell>
        </row>
        <row r="30">
          <cell r="A30" t="str">
            <v>病院事業会計</v>
          </cell>
          <cell r="B30" t="e">
            <v>#N/A</v>
          </cell>
          <cell r="C30">
            <v>0.28000000000000003</v>
          </cell>
          <cell r="D30" t="e">
            <v>#N/A</v>
          </cell>
          <cell r="E30">
            <v>0.24</v>
          </cell>
          <cell r="F30" t="e">
            <v>#N/A</v>
          </cell>
          <cell r="G30">
            <v>0.22</v>
          </cell>
          <cell r="H30" t="e">
            <v>#N/A</v>
          </cell>
          <cell r="I30">
            <v>0.18</v>
          </cell>
          <cell r="J30" t="e">
            <v>#N/A</v>
          </cell>
          <cell r="K30">
            <v>0.1</v>
          </cell>
        </row>
        <row r="31">
          <cell r="A31" t="str">
            <v>介護保険事業（保険勘定）特別会計</v>
          </cell>
          <cell r="B31" t="e">
            <v>#N/A</v>
          </cell>
          <cell r="C31">
            <v>0.44</v>
          </cell>
          <cell r="D31" t="e">
            <v>#N/A</v>
          </cell>
          <cell r="E31">
            <v>0.4</v>
          </cell>
          <cell r="F31" t="e">
            <v>#N/A</v>
          </cell>
          <cell r="G31">
            <v>0.28000000000000003</v>
          </cell>
          <cell r="H31" t="e">
            <v>#N/A</v>
          </cell>
          <cell r="I31">
            <v>0.75</v>
          </cell>
          <cell r="J31" t="e">
            <v>#N/A</v>
          </cell>
          <cell r="K31">
            <v>0.54</v>
          </cell>
        </row>
        <row r="32">
          <cell r="A32" t="str">
            <v>国民健康保険事業（事業勘定）特別会計</v>
          </cell>
          <cell r="B32" t="e">
            <v>#N/A</v>
          </cell>
          <cell r="C32">
            <v>1.03</v>
          </cell>
          <cell r="D32" t="e">
            <v>#N/A</v>
          </cell>
          <cell r="E32">
            <v>0.75</v>
          </cell>
          <cell r="F32" t="e">
            <v>#N/A</v>
          </cell>
          <cell r="G32">
            <v>0.99</v>
          </cell>
          <cell r="H32" t="e">
            <v>#N/A</v>
          </cell>
          <cell r="I32">
            <v>1.05</v>
          </cell>
          <cell r="J32" t="e">
            <v>#N/A</v>
          </cell>
          <cell r="K32">
            <v>0.79</v>
          </cell>
        </row>
        <row r="33">
          <cell r="A33" t="str">
            <v>下水道事業会計</v>
          </cell>
          <cell r="B33" t="e">
            <v>#N/A</v>
          </cell>
          <cell r="C33">
            <v>1.84</v>
          </cell>
          <cell r="D33" t="e">
            <v>#N/A</v>
          </cell>
          <cell r="E33">
            <v>1.79</v>
          </cell>
          <cell r="F33" t="e">
            <v>#N/A</v>
          </cell>
          <cell r="G33">
            <v>2.2599999999999998</v>
          </cell>
          <cell r="H33" t="e">
            <v>#N/A</v>
          </cell>
          <cell r="I33">
            <v>2.2200000000000002</v>
          </cell>
          <cell r="J33" t="e">
            <v>#N/A</v>
          </cell>
          <cell r="K33">
            <v>1.48</v>
          </cell>
        </row>
        <row r="34">
          <cell r="A34" t="str">
            <v>工業用水道事業会計</v>
          </cell>
          <cell r="B34" t="e">
            <v>#N/A</v>
          </cell>
          <cell r="C34">
            <v>1.39</v>
          </cell>
          <cell r="D34" t="e">
            <v>#N/A</v>
          </cell>
          <cell r="E34">
            <v>1.57</v>
          </cell>
          <cell r="F34" t="e">
            <v>#N/A</v>
          </cell>
          <cell r="G34">
            <v>1.75</v>
          </cell>
          <cell r="H34" t="e">
            <v>#N/A</v>
          </cell>
          <cell r="I34">
            <v>1.86</v>
          </cell>
          <cell r="J34" t="e">
            <v>#N/A</v>
          </cell>
          <cell r="K34">
            <v>2.0699999999999998</v>
          </cell>
        </row>
        <row r="35">
          <cell r="A35" t="str">
            <v>水道事業会計</v>
          </cell>
          <cell r="B35" t="e">
            <v>#N/A</v>
          </cell>
          <cell r="C35">
            <v>3.34</v>
          </cell>
          <cell r="D35" t="e">
            <v>#N/A</v>
          </cell>
          <cell r="E35">
            <v>3.57</v>
          </cell>
          <cell r="F35" t="e">
            <v>#N/A</v>
          </cell>
          <cell r="G35">
            <v>4.16</v>
          </cell>
          <cell r="H35" t="e">
            <v>#N/A</v>
          </cell>
          <cell r="I35">
            <v>3.93</v>
          </cell>
          <cell r="J35" t="e">
            <v>#N/A</v>
          </cell>
          <cell r="K35">
            <v>3.84</v>
          </cell>
        </row>
        <row r="36">
          <cell r="A36" t="str">
            <v>一般会計</v>
          </cell>
          <cell r="B36" t="e">
            <v>#N/A</v>
          </cell>
          <cell r="C36">
            <v>4.91</v>
          </cell>
          <cell r="D36" t="e">
            <v>#N/A</v>
          </cell>
          <cell r="E36">
            <v>1.75</v>
          </cell>
          <cell r="F36" t="e">
            <v>#N/A</v>
          </cell>
          <cell r="G36">
            <v>4.43</v>
          </cell>
          <cell r="H36" t="e">
            <v>#N/A</v>
          </cell>
          <cell r="I36">
            <v>7.84</v>
          </cell>
          <cell r="J36" t="e">
            <v>#N/A</v>
          </cell>
          <cell r="K36">
            <v>4.75</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11842</v>
          </cell>
          <cell r="G42">
            <v>11966</v>
          </cell>
          <cell r="J42">
            <v>11521</v>
          </cell>
          <cell r="M42">
            <v>11155</v>
          </cell>
          <cell r="P42">
            <v>11219</v>
          </cell>
        </row>
        <row r="43">
          <cell r="A43" t="str">
            <v>一時借入金の利子</v>
          </cell>
          <cell r="B43">
            <v>1</v>
          </cell>
          <cell r="E43">
            <v>2</v>
          </cell>
          <cell r="H43">
            <v>1</v>
          </cell>
          <cell r="K43">
            <v>2</v>
          </cell>
          <cell r="N43">
            <v>4</v>
          </cell>
        </row>
        <row r="44">
          <cell r="A44" t="str">
            <v>債務負担行為に基づく支出額</v>
          </cell>
          <cell r="B44">
            <v>1032</v>
          </cell>
          <cell r="E44">
            <v>93</v>
          </cell>
          <cell r="H44">
            <v>93</v>
          </cell>
          <cell r="K44">
            <v>93</v>
          </cell>
          <cell r="N44">
            <v>93</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1844</v>
          </cell>
          <cell r="E46">
            <v>1768</v>
          </cell>
          <cell r="H46">
            <v>1654</v>
          </cell>
          <cell r="K46">
            <v>1565</v>
          </cell>
          <cell r="N46">
            <v>1538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13411</v>
          </cell>
          <cell r="E49">
            <v>13656</v>
          </cell>
          <cell r="H49">
            <v>12914</v>
          </cell>
          <cell r="K49">
            <v>12478</v>
          </cell>
          <cell r="N49">
            <v>12026</v>
          </cell>
        </row>
        <row r="50">
          <cell r="A50" t="str">
            <v>実質公債費比率の分子</v>
          </cell>
          <cell r="B50" t="e">
            <v>#N/A</v>
          </cell>
          <cell r="C50">
            <v>4446</v>
          </cell>
          <cell r="D50" t="e">
            <v>#N/A</v>
          </cell>
          <cell r="E50" t="e">
            <v>#N/A</v>
          </cell>
          <cell r="F50">
            <v>3553</v>
          </cell>
          <cell r="G50" t="e">
            <v>#N/A</v>
          </cell>
          <cell r="H50" t="e">
            <v>#N/A</v>
          </cell>
          <cell r="I50">
            <v>3141</v>
          </cell>
          <cell r="J50" t="e">
            <v>#N/A</v>
          </cell>
          <cell r="K50" t="e">
            <v>#N/A</v>
          </cell>
          <cell r="L50">
            <v>2983</v>
          </cell>
          <cell r="M50" t="e">
            <v>#N/A</v>
          </cell>
          <cell r="N50" t="e">
            <v>#N/A</v>
          </cell>
          <cell r="O50">
            <v>2442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104687</v>
          </cell>
          <cell r="G56">
            <v>106928</v>
          </cell>
          <cell r="J56">
            <v>105727</v>
          </cell>
          <cell r="M56">
            <v>102261</v>
          </cell>
          <cell r="P56">
            <v>99584</v>
          </cell>
        </row>
        <row r="57">
          <cell r="A57" t="str">
            <v>充当可能特定歳入</v>
          </cell>
          <cell r="D57">
            <v>15522</v>
          </cell>
          <cell r="G57">
            <v>15069</v>
          </cell>
          <cell r="J57">
            <v>13962</v>
          </cell>
          <cell r="M57">
            <v>13292</v>
          </cell>
          <cell r="P57">
            <v>12353</v>
          </cell>
        </row>
        <row r="58">
          <cell r="A58" t="str">
            <v>充当可能基金</v>
          </cell>
          <cell r="D58">
            <v>13719</v>
          </cell>
          <cell r="G58">
            <v>13944</v>
          </cell>
          <cell r="J58">
            <v>12178</v>
          </cell>
          <cell r="M58">
            <v>13348</v>
          </cell>
          <cell r="P58">
            <v>16084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728</v>
          </cell>
          <cell r="E61">
            <v>713</v>
          </cell>
          <cell r="H61">
            <v>699</v>
          </cell>
          <cell r="K61">
            <v>684</v>
          </cell>
          <cell r="N61">
            <v>461</v>
          </cell>
        </row>
        <row r="62">
          <cell r="A62" t="str">
            <v>退職手当負担見込額</v>
          </cell>
          <cell r="B62">
            <v>17106</v>
          </cell>
          <cell r="E62">
            <v>16499</v>
          </cell>
          <cell r="H62">
            <v>15727</v>
          </cell>
          <cell r="K62">
            <v>14778</v>
          </cell>
          <cell r="N62">
            <v>14222</v>
          </cell>
        </row>
        <row r="63">
          <cell r="A63" t="str">
            <v>組合等負担等見込額</v>
          </cell>
          <cell r="B63" t="str">
            <v>-</v>
          </cell>
          <cell r="E63" t="str">
            <v>-</v>
          </cell>
          <cell r="H63" t="str">
            <v>-</v>
          </cell>
          <cell r="K63" t="str">
            <v>-</v>
          </cell>
          <cell r="N63" t="str">
            <v>-</v>
          </cell>
        </row>
        <row r="64">
          <cell r="A64" t="str">
            <v>公営企業債等繰入見込額</v>
          </cell>
          <cell r="B64">
            <v>30260</v>
          </cell>
          <cell r="E64">
            <v>28057</v>
          </cell>
          <cell r="H64">
            <v>26260</v>
          </cell>
          <cell r="K64">
            <v>24024</v>
          </cell>
          <cell r="N64">
            <v>21443</v>
          </cell>
        </row>
        <row r="65">
          <cell r="A65" t="str">
            <v>債務負担行為に基づく支出予定額</v>
          </cell>
          <cell r="B65">
            <v>618</v>
          </cell>
          <cell r="E65">
            <v>533</v>
          </cell>
          <cell r="H65">
            <v>448</v>
          </cell>
          <cell r="K65">
            <v>361</v>
          </cell>
          <cell r="N65">
            <v>273</v>
          </cell>
        </row>
        <row r="66">
          <cell r="A66" t="str">
            <v>一般会計等に係る地方債の現在高</v>
          </cell>
          <cell r="B66">
            <v>124835</v>
          </cell>
          <cell r="E66">
            <v>123859</v>
          </cell>
          <cell r="H66">
            <v>119769</v>
          </cell>
          <cell r="K66">
            <v>115882</v>
          </cell>
          <cell r="N66">
            <v>111815</v>
          </cell>
        </row>
        <row r="67">
          <cell r="A67" t="str">
            <v>将来負担比率の分子</v>
          </cell>
          <cell r="B67" t="e">
            <v>#N/A</v>
          </cell>
          <cell r="C67">
            <v>39618</v>
          </cell>
          <cell r="D67" t="e">
            <v>#N/A</v>
          </cell>
          <cell r="E67" t="e">
            <v>#N/A</v>
          </cell>
          <cell r="F67">
            <v>33721</v>
          </cell>
          <cell r="G67" t="e">
            <v>#N/A</v>
          </cell>
          <cell r="H67" t="e">
            <v>#N/A</v>
          </cell>
          <cell r="I67">
            <v>31036</v>
          </cell>
          <cell r="J67" t="e">
            <v>#N/A</v>
          </cell>
          <cell r="K67" t="e">
            <v>#N/A</v>
          </cell>
          <cell r="L67">
            <v>26829</v>
          </cell>
          <cell r="M67" t="e">
            <v>#N/A</v>
          </cell>
          <cell r="N67" t="e">
            <v>#N/A</v>
          </cell>
          <cell r="O67">
            <v>20192</v>
          </cell>
          <cell r="P67" t="e">
            <v>#N/A</v>
          </cell>
        </row>
        <row r="71">
          <cell r="B71" t="str">
            <v>R02</v>
          </cell>
          <cell r="C71" t="str">
            <v>R03</v>
          </cell>
          <cell r="D71" t="str">
            <v>R04</v>
          </cell>
        </row>
        <row r="72">
          <cell r="A72" t="str">
            <v>財政調整基金</v>
          </cell>
          <cell r="B72">
            <v>4043</v>
          </cell>
          <cell r="C72">
            <v>5288</v>
          </cell>
          <cell r="D72">
            <v>7526</v>
          </cell>
        </row>
        <row r="73">
          <cell r="A73" t="str">
            <v>減債基金</v>
          </cell>
          <cell r="B73">
            <v>527</v>
          </cell>
          <cell r="C73">
            <v>527</v>
          </cell>
          <cell r="D73">
            <v>527</v>
          </cell>
        </row>
        <row r="74">
          <cell r="A74" t="str">
            <v>その他特定目的基金</v>
          </cell>
          <cell r="B74">
            <v>4743</v>
          </cell>
          <cell r="C74">
            <v>4673</v>
          </cell>
          <cell r="D74">
            <v>4730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81</v>
      </c>
      <c r="C2" s="176"/>
      <c r="D2" s="177"/>
    </row>
    <row r="3" spans="1:119" ht="18.75" customHeight="1" thickBot="1" x14ac:dyDescent="0.25">
      <c r="A3" s="175"/>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91</v>
      </c>
      <c r="AZ4" s="459"/>
      <c r="BA4" s="459"/>
      <c r="BB4" s="459"/>
      <c r="BC4" s="459"/>
      <c r="BD4" s="459"/>
      <c r="BE4" s="459"/>
      <c r="BF4" s="459"/>
      <c r="BG4" s="459"/>
      <c r="BH4" s="459"/>
      <c r="BI4" s="459"/>
      <c r="BJ4" s="459"/>
      <c r="BK4" s="459"/>
      <c r="BL4" s="459"/>
      <c r="BM4" s="460"/>
      <c r="BN4" s="461">
        <v>112300779</v>
      </c>
      <c r="BO4" s="462"/>
      <c r="BP4" s="462"/>
      <c r="BQ4" s="462"/>
      <c r="BR4" s="462"/>
      <c r="BS4" s="462"/>
      <c r="BT4" s="462"/>
      <c r="BU4" s="463"/>
      <c r="BV4" s="461">
        <v>113276304</v>
      </c>
      <c r="BW4" s="462"/>
      <c r="BX4" s="462"/>
      <c r="BY4" s="462"/>
      <c r="BZ4" s="462"/>
      <c r="CA4" s="462"/>
      <c r="CB4" s="462"/>
      <c r="CC4" s="463"/>
      <c r="CD4" s="598" t="s">
        <v>92</v>
      </c>
      <c r="CE4" s="599"/>
      <c r="CF4" s="599"/>
      <c r="CG4" s="599"/>
      <c r="CH4" s="599"/>
      <c r="CI4" s="599"/>
      <c r="CJ4" s="599"/>
      <c r="CK4" s="599"/>
      <c r="CL4" s="599"/>
      <c r="CM4" s="599"/>
      <c r="CN4" s="599"/>
      <c r="CO4" s="599"/>
      <c r="CP4" s="599"/>
      <c r="CQ4" s="599"/>
      <c r="CR4" s="599"/>
      <c r="CS4" s="600"/>
      <c r="CT4" s="601">
        <v>4.8</v>
      </c>
      <c r="CU4" s="602"/>
      <c r="CV4" s="602"/>
      <c r="CW4" s="602"/>
      <c r="CX4" s="602"/>
      <c r="CY4" s="602"/>
      <c r="CZ4" s="602"/>
      <c r="DA4" s="603"/>
      <c r="DB4" s="601">
        <v>7.8</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93</v>
      </c>
      <c r="AN5" s="389"/>
      <c r="AO5" s="389"/>
      <c r="AP5" s="389"/>
      <c r="AQ5" s="389"/>
      <c r="AR5" s="389"/>
      <c r="AS5" s="389"/>
      <c r="AT5" s="390"/>
      <c r="AU5" s="490" t="s">
        <v>94</v>
      </c>
      <c r="AV5" s="491"/>
      <c r="AW5" s="491"/>
      <c r="AX5" s="491"/>
      <c r="AY5" s="446" t="s">
        <v>95</v>
      </c>
      <c r="AZ5" s="447"/>
      <c r="BA5" s="447"/>
      <c r="BB5" s="447"/>
      <c r="BC5" s="447"/>
      <c r="BD5" s="447"/>
      <c r="BE5" s="447"/>
      <c r="BF5" s="447"/>
      <c r="BG5" s="447"/>
      <c r="BH5" s="447"/>
      <c r="BI5" s="447"/>
      <c r="BJ5" s="447"/>
      <c r="BK5" s="447"/>
      <c r="BL5" s="447"/>
      <c r="BM5" s="448"/>
      <c r="BN5" s="432">
        <v>108836845</v>
      </c>
      <c r="BO5" s="433"/>
      <c r="BP5" s="433"/>
      <c r="BQ5" s="433"/>
      <c r="BR5" s="433"/>
      <c r="BS5" s="433"/>
      <c r="BT5" s="433"/>
      <c r="BU5" s="434"/>
      <c r="BV5" s="432">
        <v>107830324</v>
      </c>
      <c r="BW5" s="433"/>
      <c r="BX5" s="433"/>
      <c r="BY5" s="433"/>
      <c r="BZ5" s="433"/>
      <c r="CA5" s="433"/>
      <c r="CB5" s="433"/>
      <c r="CC5" s="434"/>
      <c r="CD5" s="472" t="s">
        <v>96</v>
      </c>
      <c r="CE5" s="392"/>
      <c r="CF5" s="392"/>
      <c r="CG5" s="392"/>
      <c r="CH5" s="392"/>
      <c r="CI5" s="392"/>
      <c r="CJ5" s="392"/>
      <c r="CK5" s="392"/>
      <c r="CL5" s="392"/>
      <c r="CM5" s="392"/>
      <c r="CN5" s="392"/>
      <c r="CO5" s="392"/>
      <c r="CP5" s="392"/>
      <c r="CQ5" s="392"/>
      <c r="CR5" s="392"/>
      <c r="CS5" s="473"/>
      <c r="CT5" s="429">
        <v>93.8</v>
      </c>
      <c r="CU5" s="430"/>
      <c r="CV5" s="430"/>
      <c r="CW5" s="430"/>
      <c r="CX5" s="430"/>
      <c r="CY5" s="430"/>
      <c r="CZ5" s="430"/>
      <c r="DA5" s="431"/>
      <c r="DB5" s="429">
        <v>92.6</v>
      </c>
      <c r="DC5" s="430"/>
      <c r="DD5" s="430"/>
      <c r="DE5" s="430"/>
      <c r="DF5" s="430"/>
      <c r="DG5" s="430"/>
      <c r="DH5" s="430"/>
      <c r="DI5" s="431"/>
    </row>
    <row r="6" spans="1:119" ht="18.75" customHeight="1" x14ac:dyDescent="0.2">
      <c r="A6" s="175"/>
      <c r="B6" s="578" t="s">
        <v>97</v>
      </c>
      <c r="C6" s="419"/>
      <c r="D6" s="419"/>
      <c r="E6" s="579"/>
      <c r="F6" s="579"/>
      <c r="G6" s="579"/>
      <c r="H6" s="579"/>
      <c r="I6" s="579"/>
      <c r="J6" s="579"/>
      <c r="K6" s="579"/>
      <c r="L6" s="579" t="s">
        <v>98</v>
      </c>
      <c r="M6" s="579"/>
      <c r="N6" s="579"/>
      <c r="O6" s="579"/>
      <c r="P6" s="579"/>
      <c r="Q6" s="579"/>
      <c r="R6" s="417"/>
      <c r="S6" s="417"/>
      <c r="T6" s="417"/>
      <c r="U6" s="417"/>
      <c r="V6" s="585"/>
      <c r="W6" s="522" t="s">
        <v>99</v>
      </c>
      <c r="X6" s="418"/>
      <c r="Y6" s="418"/>
      <c r="Z6" s="418"/>
      <c r="AA6" s="418"/>
      <c r="AB6" s="419"/>
      <c r="AC6" s="590" t="s">
        <v>100</v>
      </c>
      <c r="AD6" s="591"/>
      <c r="AE6" s="591"/>
      <c r="AF6" s="591"/>
      <c r="AG6" s="591"/>
      <c r="AH6" s="591"/>
      <c r="AI6" s="591"/>
      <c r="AJ6" s="591"/>
      <c r="AK6" s="591"/>
      <c r="AL6" s="592"/>
      <c r="AM6" s="489" t="s">
        <v>101</v>
      </c>
      <c r="AN6" s="389"/>
      <c r="AO6" s="389"/>
      <c r="AP6" s="389"/>
      <c r="AQ6" s="389"/>
      <c r="AR6" s="389"/>
      <c r="AS6" s="389"/>
      <c r="AT6" s="390"/>
      <c r="AU6" s="490" t="s">
        <v>94</v>
      </c>
      <c r="AV6" s="491"/>
      <c r="AW6" s="491"/>
      <c r="AX6" s="491"/>
      <c r="AY6" s="446" t="s">
        <v>102</v>
      </c>
      <c r="AZ6" s="447"/>
      <c r="BA6" s="447"/>
      <c r="BB6" s="447"/>
      <c r="BC6" s="447"/>
      <c r="BD6" s="447"/>
      <c r="BE6" s="447"/>
      <c r="BF6" s="447"/>
      <c r="BG6" s="447"/>
      <c r="BH6" s="447"/>
      <c r="BI6" s="447"/>
      <c r="BJ6" s="447"/>
      <c r="BK6" s="447"/>
      <c r="BL6" s="447"/>
      <c r="BM6" s="448"/>
      <c r="BN6" s="432">
        <v>3463934</v>
      </c>
      <c r="BO6" s="433"/>
      <c r="BP6" s="433"/>
      <c r="BQ6" s="433"/>
      <c r="BR6" s="433"/>
      <c r="BS6" s="433"/>
      <c r="BT6" s="433"/>
      <c r="BU6" s="434"/>
      <c r="BV6" s="432">
        <v>5445980</v>
      </c>
      <c r="BW6" s="433"/>
      <c r="BX6" s="433"/>
      <c r="BY6" s="433"/>
      <c r="BZ6" s="433"/>
      <c r="CA6" s="433"/>
      <c r="CB6" s="433"/>
      <c r="CC6" s="434"/>
      <c r="CD6" s="472" t="s">
        <v>103</v>
      </c>
      <c r="CE6" s="392"/>
      <c r="CF6" s="392"/>
      <c r="CG6" s="392"/>
      <c r="CH6" s="392"/>
      <c r="CI6" s="392"/>
      <c r="CJ6" s="392"/>
      <c r="CK6" s="392"/>
      <c r="CL6" s="392"/>
      <c r="CM6" s="392"/>
      <c r="CN6" s="392"/>
      <c r="CO6" s="392"/>
      <c r="CP6" s="392"/>
      <c r="CQ6" s="392"/>
      <c r="CR6" s="392"/>
      <c r="CS6" s="473"/>
      <c r="CT6" s="575">
        <v>97.1</v>
      </c>
      <c r="CU6" s="576"/>
      <c r="CV6" s="576"/>
      <c r="CW6" s="576"/>
      <c r="CX6" s="576"/>
      <c r="CY6" s="576"/>
      <c r="CZ6" s="576"/>
      <c r="DA6" s="577"/>
      <c r="DB6" s="575">
        <v>97.7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104</v>
      </c>
      <c r="AN7" s="389"/>
      <c r="AO7" s="389"/>
      <c r="AP7" s="389"/>
      <c r="AQ7" s="389"/>
      <c r="AR7" s="389"/>
      <c r="AS7" s="389"/>
      <c r="AT7" s="390"/>
      <c r="AU7" s="490" t="s">
        <v>94</v>
      </c>
      <c r="AV7" s="491"/>
      <c r="AW7" s="491"/>
      <c r="AX7" s="491"/>
      <c r="AY7" s="446" t="s">
        <v>105</v>
      </c>
      <c r="AZ7" s="447"/>
      <c r="BA7" s="447"/>
      <c r="BB7" s="447"/>
      <c r="BC7" s="447"/>
      <c r="BD7" s="447"/>
      <c r="BE7" s="447"/>
      <c r="BF7" s="447"/>
      <c r="BG7" s="447"/>
      <c r="BH7" s="447"/>
      <c r="BI7" s="447"/>
      <c r="BJ7" s="447"/>
      <c r="BK7" s="447"/>
      <c r="BL7" s="447"/>
      <c r="BM7" s="448"/>
      <c r="BN7" s="432">
        <v>827823</v>
      </c>
      <c r="BO7" s="433"/>
      <c r="BP7" s="433"/>
      <c r="BQ7" s="433"/>
      <c r="BR7" s="433"/>
      <c r="BS7" s="433"/>
      <c r="BT7" s="433"/>
      <c r="BU7" s="434"/>
      <c r="BV7" s="432">
        <v>975344</v>
      </c>
      <c r="BW7" s="433"/>
      <c r="BX7" s="433"/>
      <c r="BY7" s="433"/>
      <c r="BZ7" s="433"/>
      <c r="CA7" s="433"/>
      <c r="CB7" s="433"/>
      <c r="CC7" s="434"/>
      <c r="CD7" s="472" t="s">
        <v>106</v>
      </c>
      <c r="CE7" s="392"/>
      <c r="CF7" s="392"/>
      <c r="CG7" s="392"/>
      <c r="CH7" s="392"/>
      <c r="CI7" s="392"/>
      <c r="CJ7" s="392"/>
      <c r="CK7" s="392"/>
      <c r="CL7" s="392"/>
      <c r="CM7" s="392"/>
      <c r="CN7" s="392"/>
      <c r="CO7" s="392"/>
      <c r="CP7" s="392"/>
      <c r="CQ7" s="392"/>
      <c r="CR7" s="392"/>
      <c r="CS7" s="473"/>
      <c r="CT7" s="432">
        <v>55391653</v>
      </c>
      <c r="CU7" s="433"/>
      <c r="CV7" s="433"/>
      <c r="CW7" s="433"/>
      <c r="CX7" s="433"/>
      <c r="CY7" s="433"/>
      <c r="CZ7" s="433"/>
      <c r="DA7" s="434"/>
      <c r="DB7" s="432">
        <v>56955693</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107</v>
      </c>
      <c r="AN8" s="389"/>
      <c r="AO8" s="389"/>
      <c r="AP8" s="389"/>
      <c r="AQ8" s="389"/>
      <c r="AR8" s="389"/>
      <c r="AS8" s="389"/>
      <c r="AT8" s="390"/>
      <c r="AU8" s="490" t="s">
        <v>108</v>
      </c>
      <c r="AV8" s="491"/>
      <c r="AW8" s="491"/>
      <c r="AX8" s="491"/>
      <c r="AY8" s="446" t="s">
        <v>109</v>
      </c>
      <c r="AZ8" s="447"/>
      <c r="BA8" s="447"/>
      <c r="BB8" s="447"/>
      <c r="BC8" s="447"/>
      <c r="BD8" s="447"/>
      <c r="BE8" s="447"/>
      <c r="BF8" s="447"/>
      <c r="BG8" s="447"/>
      <c r="BH8" s="447"/>
      <c r="BI8" s="447"/>
      <c r="BJ8" s="447"/>
      <c r="BK8" s="447"/>
      <c r="BL8" s="447"/>
      <c r="BM8" s="448"/>
      <c r="BN8" s="432">
        <v>2636111</v>
      </c>
      <c r="BO8" s="433"/>
      <c r="BP8" s="433"/>
      <c r="BQ8" s="433"/>
      <c r="BR8" s="433"/>
      <c r="BS8" s="433"/>
      <c r="BT8" s="433"/>
      <c r="BU8" s="434"/>
      <c r="BV8" s="432">
        <v>4470636</v>
      </c>
      <c r="BW8" s="433"/>
      <c r="BX8" s="433"/>
      <c r="BY8" s="433"/>
      <c r="BZ8" s="433"/>
      <c r="CA8" s="433"/>
      <c r="CB8" s="433"/>
      <c r="CC8" s="434"/>
      <c r="CD8" s="472" t="s">
        <v>110</v>
      </c>
      <c r="CE8" s="392"/>
      <c r="CF8" s="392"/>
      <c r="CG8" s="392"/>
      <c r="CH8" s="392"/>
      <c r="CI8" s="392"/>
      <c r="CJ8" s="392"/>
      <c r="CK8" s="392"/>
      <c r="CL8" s="392"/>
      <c r="CM8" s="392"/>
      <c r="CN8" s="392"/>
      <c r="CO8" s="392"/>
      <c r="CP8" s="392"/>
      <c r="CQ8" s="392"/>
      <c r="CR8" s="392"/>
      <c r="CS8" s="473"/>
      <c r="CT8" s="535">
        <v>0.59</v>
      </c>
      <c r="CU8" s="536"/>
      <c r="CV8" s="536"/>
      <c r="CW8" s="536"/>
      <c r="CX8" s="536"/>
      <c r="CY8" s="536"/>
      <c r="CZ8" s="536"/>
      <c r="DA8" s="537"/>
      <c r="DB8" s="535">
        <v>0.59</v>
      </c>
      <c r="DC8" s="536"/>
      <c r="DD8" s="536"/>
      <c r="DE8" s="536"/>
      <c r="DF8" s="536"/>
      <c r="DG8" s="536"/>
      <c r="DH8" s="536"/>
      <c r="DI8" s="537"/>
    </row>
    <row r="9" spans="1:119" ht="18.75" customHeight="1" thickBot="1" x14ac:dyDescent="0.25">
      <c r="A9" s="175"/>
      <c r="B9" s="564" t="s">
        <v>111</v>
      </c>
      <c r="C9" s="565"/>
      <c r="D9" s="565"/>
      <c r="E9" s="565"/>
      <c r="F9" s="565"/>
      <c r="G9" s="565"/>
      <c r="H9" s="565"/>
      <c r="I9" s="565"/>
      <c r="J9" s="565"/>
      <c r="K9" s="483"/>
      <c r="L9" s="566" t="s">
        <v>112</v>
      </c>
      <c r="M9" s="567"/>
      <c r="N9" s="567"/>
      <c r="O9" s="567"/>
      <c r="P9" s="567"/>
      <c r="Q9" s="568"/>
      <c r="R9" s="569">
        <v>214592</v>
      </c>
      <c r="S9" s="570"/>
      <c r="T9" s="570"/>
      <c r="U9" s="570"/>
      <c r="V9" s="571"/>
      <c r="W9" s="501" t="s">
        <v>113</v>
      </c>
      <c r="X9" s="502"/>
      <c r="Y9" s="502"/>
      <c r="Z9" s="502"/>
      <c r="AA9" s="502"/>
      <c r="AB9" s="502"/>
      <c r="AC9" s="502"/>
      <c r="AD9" s="502"/>
      <c r="AE9" s="502"/>
      <c r="AF9" s="502"/>
      <c r="AG9" s="502"/>
      <c r="AH9" s="502"/>
      <c r="AI9" s="502"/>
      <c r="AJ9" s="502"/>
      <c r="AK9" s="502"/>
      <c r="AL9" s="572"/>
      <c r="AM9" s="489" t="s">
        <v>114</v>
      </c>
      <c r="AN9" s="389"/>
      <c r="AO9" s="389"/>
      <c r="AP9" s="389"/>
      <c r="AQ9" s="389"/>
      <c r="AR9" s="389"/>
      <c r="AS9" s="389"/>
      <c r="AT9" s="390"/>
      <c r="AU9" s="490" t="s">
        <v>94</v>
      </c>
      <c r="AV9" s="491"/>
      <c r="AW9" s="491"/>
      <c r="AX9" s="491"/>
      <c r="AY9" s="446" t="s">
        <v>115</v>
      </c>
      <c r="AZ9" s="447"/>
      <c r="BA9" s="447"/>
      <c r="BB9" s="447"/>
      <c r="BC9" s="447"/>
      <c r="BD9" s="447"/>
      <c r="BE9" s="447"/>
      <c r="BF9" s="447"/>
      <c r="BG9" s="447"/>
      <c r="BH9" s="447"/>
      <c r="BI9" s="447"/>
      <c r="BJ9" s="447"/>
      <c r="BK9" s="447"/>
      <c r="BL9" s="447"/>
      <c r="BM9" s="448"/>
      <c r="BN9" s="432">
        <v>-1834525</v>
      </c>
      <c r="BO9" s="433"/>
      <c r="BP9" s="433"/>
      <c r="BQ9" s="433"/>
      <c r="BR9" s="433"/>
      <c r="BS9" s="433"/>
      <c r="BT9" s="433"/>
      <c r="BU9" s="434"/>
      <c r="BV9" s="432">
        <v>1984761</v>
      </c>
      <c r="BW9" s="433"/>
      <c r="BX9" s="433"/>
      <c r="BY9" s="433"/>
      <c r="BZ9" s="433"/>
      <c r="CA9" s="433"/>
      <c r="CB9" s="433"/>
      <c r="CC9" s="434"/>
      <c r="CD9" s="472" t="s">
        <v>116</v>
      </c>
      <c r="CE9" s="392"/>
      <c r="CF9" s="392"/>
      <c r="CG9" s="392"/>
      <c r="CH9" s="392"/>
      <c r="CI9" s="392"/>
      <c r="CJ9" s="392"/>
      <c r="CK9" s="392"/>
      <c r="CL9" s="392"/>
      <c r="CM9" s="392"/>
      <c r="CN9" s="392"/>
      <c r="CO9" s="392"/>
      <c r="CP9" s="392"/>
      <c r="CQ9" s="392"/>
      <c r="CR9" s="392"/>
      <c r="CS9" s="473"/>
      <c r="CT9" s="429">
        <v>16.5</v>
      </c>
      <c r="CU9" s="430"/>
      <c r="CV9" s="430"/>
      <c r="CW9" s="430"/>
      <c r="CX9" s="430"/>
      <c r="CY9" s="430"/>
      <c r="CZ9" s="430"/>
      <c r="DA9" s="431"/>
      <c r="DB9" s="429">
        <v>18.100000000000001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117</v>
      </c>
      <c r="M10" s="389"/>
      <c r="N10" s="389"/>
      <c r="O10" s="389"/>
      <c r="P10" s="389"/>
      <c r="Q10" s="390"/>
      <c r="R10" s="385">
        <v>228552</v>
      </c>
      <c r="S10" s="386"/>
      <c r="T10" s="386"/>
      <c r="U10" s="386"/>
      <c r="V10" s="445"/>
      <c r="W10" s="573"/>
      <c r="X10" s="383"/>
      <c r="Y10" s="383"/>
      <c r="Z10" s="383"/>
      <c r="AA10" s="383"/>
      <c r="AB10" s="383"/>
      <c r="AC10" s="383"/>
      <c r="AD10" s="383"/>
      <c r="AE10" s="383"/>
      <c r="AF10" s="383"/>
      <c r="AG10" s="383"/>
      <c r="AH10" s="383"/>
      <c r="AI10" s="383"/>
      <c r="AJ10" s="383"/>
      <c r="AK10" s="383"/>
      <c r="AL10" s="574"/>
      <c r="AM10" s="489" t="s">
        <v>118</v>
      </c>
      <c r="AN10" s="389"/>
      <c r="AO10" s="389"/>
      <c r="AP10" s="389"/>
      <c r="AQ10" s="389"/>
      <c r="AR10" s="389"/>
      <c r="AS10" s="389"/>
      <c r="AT10" s="390"/>
      <c r="AU10" s="490" t="s">
        <v>119</v>
      </c>
      <c r="AV10" s="491"/>
      <c r="AW10" s="491"/>
      <c r="AX10" s="491"/>
      <c r="AY10" s="446" t="s">
        <v>120</v>
      </c>
      <c r="AZ10" s="447"/>
      <c r="BA10" s="447"/>
      <c r="BB10" s="447"/>
      <c r="BC10" s="447"/>
      <c r="BD10" s="447"/>
      <c r="BE10" s="447"/>
      <c r="BF10" s="447"/>
      <c r="BG10" s="447"/>
      <c r="BH10" s="447"/>
      <c r="BI10" s="447"/>
      <c r="BJ10" s="447"/>
      <c r="BK10" s="447"/>
      <c r="BL10" s="447"/>
      <c r="BM10" s="448"/>
      <c r="BN10" s="432">
        <v>2238418</v>
      </c>
      <c r="BO10" s="433"/>
      <c r="BP10" s="433"/>
      <c r="BQ10" s="433"/>
      <c r="BR10" s="433"/>
      <c r="BS10" s="433"/>
      <c r="BT10" s="433"/>
      <c r="BU10" s="434"/>
      <c r="BV10" s="432">
        <v>1244895</v>
      </c>
      <c r="BW10" s="433"/>
      <c r="BX10" s="433"/>
      <c r="BY10" s="433"/>
      <c r="BZ10" s="433"/>
      <c r="CA10" s="433"/>
      <c r="CB10" s="433"/>
      <c r="CC10" s="434"/>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122</v>
      </c>
      <c r="M11" s="394"/>
      <c r="N11" s="394"/>
      <c r="O11" s="394"/>
      <c r="P11" s="394"/>
      <c r="Q11" s="395"/>
      <c r="R11" s="561" t="s">
        <v>123</v>
      </c>
      <c r="S11" s="562"/>
      <c r="T11" s="562"/>
      <c r="U11" s="562"/>
      <c r="V11" s="563"/>
      <c r="W11" s="573"/>
      <c r="X11" s="383"/>
      <c r="Y11" s="383"/>
      <c r="Z11" s="383"/>
      <c r="AA11" s="383"/>
      <c r="AB11" s="383"/>
      <c r="AC11" s="383"/>
      <c r="AD11" s="383"/>
      <c r="AE11" s="383"/>
      <c r="AF11" s="383"/>
      <c r="AG11" s="383"/>
      <c r="AH11" s="383"/>
      <c r="AI11" s="383"/>
      <c r="AJ11" s="383"/>
      <c r="AK11" s="383"/>
      <c r="AL11" s="574"/>
      <c r="AM11" s="489" t="s">
        <v>124</v>
      </c>
      <c r="AN11" s="389"/>
      <c r="AO11" s="389"/>
      <c r="AP11" s="389"/>
      <c r="AQ11" s="389"/>
      <c r="AR11" s="389"/>
      <c r="AS11" s="389"/>
      <c r="AT11" s="390"/>
      <c r="AU11" s="490" t="s">
        <v>125</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148855</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x14ac:dyDescent="0.2">
      <c r="A12" s="175"/>
      <c r="B12" s="538" t="s">
        <v>129</v>
      </c>
      <c r="C12" s="539"/>
      <c r="D12" s="539"/>
      <c r="E12" s="539"/>
      <c r="F12" s="539"/>
      <c r="G12" s="539"/>
      <c r="H12" s="539"/>
      <c r="I12" s="539"/>
      <c r="J12" s="539"/>
      <c r="K12" s="540"/>
      <c r="L12" s="547" t="s">
        <v>130</v>
      </c>
      <c r="M12" s="548"/>
      <c r="N12" s="548"/>
      <c r="O12" s="548"/>
      <c r="P12" s="548"/>
      <c r="Q12" s="549"/>
      <c r="R12" s="550">
        <v>209241</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134</v>
      </c>
      <c r="AV12" s="491"/>
      <c r="AW12" s="491"/>
      <c r="AX12" s="491"/>
      <c r="AY12" s="446" t="s">
        <v>135</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137</v>
      </c>
      <c r="N13" s="517"/>
      <c r="O13" s="517"/>
      <c r="P13" s="517"/>
      <c r="Q13" s="518"/>
      <c r="R13" s="519">
        <v>206063</v>
      </c>
      <c r="S13" s="520"/>
      <c r="T13" s="520"/>
      <c r="U13" s="520"/>
      <c r="V13" s="521"/>
      <c r="W13" s="522" t="s">
        <v>138</v>
      </c>
      <c r="X13" s="418"/>
      <c r="Y13" s="418"/>
      <c r="Z13" s="418"/>
      <c r="AA13" s="418"/>
      <c r="AB13" s="419"/>
      <c r="AC13" s="385">
        <v>2416</v>
      </c>
      <c r="AD13" s="386"/>
      <c r="AE13" s="386"/>
      <c r="AF13" s="386"/>
      <c r="AG13" s="387"/>
      <c r="AH13" s="385">
        <v>2940</v>
      </c>
      <c r="AI13" s="386"/>
      <c r="AJ13" s="386"/>
      <c r="AK13" s="386"/>
      <c r="AL13" s="445"/>
      <c r="AM13" s="489" t="s">
        <v>139</v>
      </c>
      <c r="AN13" s="389"/>
      <c r="AO13" s="389"/>
      <c r="AP13" s="389"/>
      <c r="AQ13" s="389"/>
      <c r="AR13" s="389"/>
      <c r="AS13" s="389"/>
      <c r="AT13" s="390"/>
      <c r="AU13" s="490" t="s">
        <v>134</v>
      </c>
      <c r="AV13" s="491"/>
      <c r="AW13" s="491"/>
      <c r="AX13" s="491"/>
      <c r="AY13" s="446" t="s">
        <v>140</v>
      </c>
      <c r="AZ13" s="447"/>
      <c r="BA13" s="447"/>
      <c r="BB13" s="447"/>
      <c r="BC13" s="447"/>
      <c r="BD13" s="447"/>
      <c r="BE13" s="447"/>
      <c r="BF13" s="447"/>
      <c r="BG13" s="447"/>
      <c r="BH13" s="447"/>
      <c r="BI13" s="447"/>
      <c r="BJ13" s="447"/>
      <c r="BK13" s="447"/>
      <c r="BL13" s="447"/>
      <c r="BM13" s="448"/>
      <c r="BN13" s="432">
        <v>403893</v>
      </c>
      <c r="BO13" s="433"/>
      <c r="BP13" s="433"/>
      <c r="BQ13" s="433"/>
      <c r="BR13" s="433"/>
      <c r="BS13" s="433"/>
      <c r="BT13" s="433"/>
      <c r="BU13" s="434"/>
      <c r="BV13" s="432">
        <v>3378511</v>
      </c>
      <c r="BW13" s="433"/>
      <c r="BX13" s="433"/>
      <c r="BY13" s="433"/>
      <c r="BZ13" s="433"/>
      <c r="CA13" s="433"/>
      <c r="CB13" s="433"/>
      <c r="CC13" s="434"/>
      <c r="CD13" s="472" t="s">
        <v>141</v>
      </c>
      <c r="CE13" s="392"/>
      <c r="CF13" s="392"/>
      <c r="CG13" s="392"/>
      <c r="CH13" s="392"/>
      <c r="CI13" s="392"/>
      <c r="CJ13" s="392"/>
      <c r="CK13" s="392"/>
      <c r="CL13" s="392"/>
      <c r="CM13" s="392"/>
      <c r="CN13" s="392"/>
      <c r="CO13" s="392"/>
      <c r="CP13" s="392"/>
      <c r="CQ13" s="392"/>
      <c r="CR13" s="392"/>
      <c r="CS13" s="473"/>
      <c r="CT13" s="429">
        <v>6</v>
      </c>
      <c r="CU13" s="430"/>
      <c r="CV13" s="430"/>
      <c r="CW13" s="430"/>
      <c r="CX13" s="430"/>
      <c r="CY13" s="430"/>
      <c r="CZ13" s="430"/>
      <c r="DA13" s="431"/>
      <c r="DB13" s="429">
        <v>6.9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142</v>
      </c>
      <c r="M14" s="559"/>
      <c r="N14" s="559"/>
      <c r="O14" s="559"/>
      <c r="P14" s="559"/>
      <c r="Q14" s="560"/>
      <c r="R14" s="519">
        <v>213008</v>
      </c>
      <c r="S14" s="520"/>
      <c r="T14" s="520"/>
      <c r="U14" s="520"/>
      <c r="V14" s="521"/>
      <c r="W14" s="523"/>
      <c r="X14" s="421"/>
      <c r="Y14" s="421"/>
      <c r="Z14" s="421"/>
      <c r="AA14" s="421"/>
      <c r="AB14" s="422"/>
      <c r="AC14" s="512">
        <v>2.5</v>
      </c>
      <c r="AD14" s="513"/>
      <c r="AE14" s="513"/>
      <c r="AF14" s="513"/>
      <c r="AG14" s="514"/>
      <c r="AH14" s="512">
        <v>2.9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143</v>
      </c>
      <c r="CE14" s="470"/>
      <c r="CF14" s="470"/>
      <c r="CG14" s="470"/>
      <c r="CH14" s="470"/>
      <c r="CI14" s="470"/>
      <c r="CJ14" s="470"/>
      <c r="CK14" s="470"/>
      <c r="CL14" s="470"/>
      <c r="CM14" s="470"/>
      <c r="CN14" s="470"/>
      <c r="CO14" s="470"/>
      <c r="CP14" s="470"/>
      <c r="CQ14" s="470"/>
      <c r="CR14" s="470"/>
      <c r="CS14" s="471"/>
      <c r="CT14" s="529">
        <v>43.7</v>
      </c>
      <c r="CU14" s="530"/>
      <c r="CV14" s="530"/>
      <c r="CW14" s="530"/>
      <c r="CX14" s="530"/>
      <c r="CY14" s="530"/>
      <c r="CZ14" s="530"/>
      <c r="DA14" s="531"/>
      <c r="DB14" s="529">
        <v>56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144</v>
      </c>
      <c r="N15" s="517"/>
      <c r="O15" s="517"/>
      <c r="P15" s="517"/>
      <c r="Q15" s="518"/>
      <c r="R15" s="519">
        <v>210064</v>
      </c>
      <c r="S15" s="520"/>
      <c r="T15" s="520"/>
      <c r="U15" s="520"/>
      <c r="V15" s="521"/>
      <c r="W15" s="522" t="s">
        <v>145</v>
      </c>
      <c r="X15" s="418"/>
      <c r="Y15" s="418"/>
      <c r="Z15" s="418"/>
      <c r="AA15" s="418"/>
      <c r="AB15" s="419"/>
      <c r="AC15" s="385">
        <v>27422</v>
      </c>
      <c r="AD15" s="386"/>
      <c r="AE15" s="386"/>
      <c r="AF15" s="386"/>
      <c r="AG15" s="387"/>
      <c r="AH15" s="385">
        <v>29443</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26809742</v>
      </c>
      <c r="BO15" s="462"/>
      <c r="BP15" s="462"/>
      <c r="BQ15" s="462"/>
      <c r="BR15" s="462"/>
      <c r="BS15" s="462"/>
      <c r="BT15" s="462"/>
      <c r="BU15" s="463"/>
      <c r="BV15" s="461">
        <v>26119242</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28.1</v>
      </c>
      <c r="AD16" s="513"/>
      <c r="AE16" s="513"/>
      <c r="AF16" s="513"/>
      <c r="AG16" s="514"/>
      <c r="AH16" s="512">
        <v>28.9</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46314203</v>
      </c>
      <c r="BO16" s="433"/>
      <c r="BP16" s="433"/>
      <c r="BQ16" s="433"/>
      <c r="BR16" s="433"/>
      <c r="BS16" s="433"/>
      <c r="BT16" s="433"/>
      <c r="BU16" s="434"/>
      <c r="BV16" s="432">
        <v>45778574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151</v>
      </c>
      <c r="N17" s="526"/>
      <c r="O17" s="526"/>
      <c r="P17" s="526"/>
      <c r="Q17" s="527"/>
      <c r="R17" s="509" t="s">
        <v>152</v>
      </c>
      <c r="S17" s="510"/>
      <c r="T17" s="510"/>
      <c r="U17" s="510"/>
      <c r="V17" s="511"/>
      <c r="W17" s="522" t="s">
        <v>153</v>
      </c>
      <c r="X17" s="418"/>
      <c r="Y17" s="418"/>
      <c r="Z17" s="418"/>
      <c r="AA17" s="418"/>
      <c r="AB17" s="419"/>
      <c r="AC17" s="385">
        <v>67611</v>
      </c>
      <c r="AD17" s="386"/>
      <c r="AE17" s="386"/>
      <c r="AF17" s="386"/>
      <c r="AG17" s="387"/>
      <c r="AH17" s="385">
        <v>69401</v>
      </c>
      <c r="AI17" s="386"/>
      <c r="AJ17" s="386"/>
      <c r="AK17" s="386"/>
      <c r="AL17" s="445"/>
      <c r="AM17" s="489"/>
      <c r="AN17" s="389"/>
      <c r="AO17" s="389"/>
      <c r="AP17" s="389"/>
      <c r="AQ17" s="389"/>
      <c r="AR17" s="389"/>
      <c r="AS17" s="389"/>
      <c r="AT17" s="390"/>
      <c r="AU17" s="490"/>
      <c r="AV17" s="491"/>
      <c r="AW17" s="491"/>
      <c r="AX17" s="491"/>
      <c r="AY17" s="446" t="s">
        <v>154</v>
      </c>
      <c r="AZ17" s="447"/>
      <c r="BA17" s="447"/>
      <c r="BB17" s="447"/>
      <c r="BC17" s="447"/>
      <c r="BD17" s="447"/>
      <c r="BE17" s="447"/>
      <c r="BF17" s="447"/>
      <c r="BG17" s="447"/>
      <c r="BH17" s="447"/>
      <c r="BI17" s="447"/>
      <c r="BJ17" s="447"/>
      <c r="BK17" s="447"/>
      <c r="BL17" s="447"/>
      <c r="BM17" s="448"/>
      <c r="BN17" s="432">
        <v>33920784</v>
      </c>
      <c r="BO17" s="433"/>
      <c r="BP17" s="433"/>
      <c r="BQ17" s="433"/>
      <c r="BR17" s="433"/>
      <c r="BS17" s="433"/>
      <c r="BT17" s="433"/>
      <c r="BU17" s="434"/>
      <c r="BV17" s="432">
        <v>33031465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155</v>
      </c>
      <c r="C18" s="483"/>
      <c r="D18" s="483"/>
      <c r="E18" s="484"/>
      <c r="F18" s="484"/>
      <c r="G18" s="484"/>
      <c r="H18" s="484"/>
      <c r="I18" s="484"/>
      <c r="J18" s="484"/>
      <c r="K18" s="484"/>
      <c r="L18" s="485">
        <v>352.83</v>
      </c>
      <c r="M18" s="485"/>
      <c r="N18" s="485"/>
      <c r="O18" s="485"/>
      <c r="P18" s="485"/>
      <c r="Q18" s="485"/>
      <c r="R18" s="486"/>
      <c r="S18" s="486"/>
      <c r="T18" s="486"/>
      <c r="U18" s="486"/>
      <c r="V18" s="487"/>
      <c r="W18" s="503"/>
      <c r="X18" s="504"/>
      <c r="Y18" s="504"/>
      <c r="Z18" s="504"/>
      <c r="AA18" s="504"/>
      <c r="AB18" s="528"/>
      <c r="AC18" s="402">
        <v>69.400000000000006</v>
      </c>
      <c r="AD18" s="403"/>
      <c r="AE18" s="403"/>
      <c r="AF18" s="403"/>
      <c r="AG18" s="488"/>
      <c r="AH18" s="402">
        <v>68.2</v>
      </c>
      <c r="AI18" s="403"/>
      <c r="AJ18" s="403"/>
      <c r="AK18" s="403"/>
      <c r="AL18" s="404"/>
      <c r="AM18" s="489"/>
      <c r="AN18" s="389"/>
      <c r="AO18" s="389"/>
      <c r="AP18" s="389"/>
      <c r="AQ18" s="389"/>
      <c r="AR18" s="389"/>
      <c r="AS18" s="389"/>
      <c r="AT18" s="390"/>
      <c r="AU18" s="490"/>
      <c r="AV18" s="491"/>
      <c r="AW18" s="491"/>
      <c r="AX18" s="491"/>
      <c r="AY18" s="446" t="s">
        <v>156</v>
      </c>
      <c r="AZ18" s="447"/>
      <c r="BA18" s="447"/>
      <c r="BB18" s="447"/>
      <c r="BC18" s="447"/>
      <c r="BD18" s="447"/>
      <c r="BE18" s="447"/>
      <c r="BF18" s="447"/>
      <c r="BG18" s="447"/>
      <c r="BH18" s="447"/>
      <c r="BI18" s="447"/>
      <c r="BJ18" s="447"/>
      <c r="BK18" s="447"/>
      <c r="BL18" s="447"/>
      <c r="BM18" s="448"/>
      <c r="BN18" s="432">
        <v>54307512</v>
      </c>
      <c r="BO18" s="433"/>
      <c r="BP18" s="433"/>
      <c r="BQ18" s="433"/>
      <c r="BR18" s="433"/>
      <c r="BS18" s="433"/>
      <c r="BT18" s="433"/>
      <c r="BU18" s="434"/>
      <c r="BV18" s="432">
        <v>54733034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157</v>
      </c>
      <c r="C19" s="483"/>
      <c r="D19" s="483"/>
      <c r="E19" s="484"/>
      <c r="F19" s="484"/>
      <c r="G19" s="484"/>
      <c r="H19" s="484"/>
      <c r="I19" s="484"/>
      <c r="J19" s="484"/>
      <c r="K19" s="484"/>
      <c r="L19" s="492">
        <v>608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158</v>
      </c>
      <c r="AZ19" s="447"/>
      <c r="BA19" s="447"/>
      <c r="BB19" s="447"/>
      <c r="BC19" s="447"/>
      <c r="BD19" s="447"/>
      <c r="BE19" s="447"/>
      <c r="BF19" s="447"/>
      <c r="BG19" s="447"/>
      <c r="BH19" s="447"/>
      <c r="BI19" s="447"/>
      <c r="BJ19" s="447"/>
      <c r="BK19" s="447"/>
      <c r="BL19" s="447"/>
      <c r="BM19" s="448"/>
      <c r="BN19" s="432">
        <v>71007170</v>
      </c>
      <c r="BO19" s="433"/>
      <c r="BP19" s="433"/>
      <c r="BQ19" s="433"/>
      <c r="BR19" s="433"/>
      <c r="BS19" s="433"/>
      <c r="BT19" s="433"/>
      <c r="BU19" s="434"/>
      <c r="BV19" s="432">
        <v>69616611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159</v>
      </c>
      <c r="C20" s="483"/>
      <c r="D20" s="483"/>
      <c r="E20" s="484"/>
      <c r="F20" s="484"/>
      <c r="G20" s="484"/>
      <c r="H20" s="484"/>
      <c r="I20" s="484"/>
      <c r="J20" s="484"/>
      <c r="K20" s="484"/>
      <c r="L20" s="492">
        <v>94483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161</v>
      </c>
      <c r="C22" s="409"/>
      <c r="D22" s="410"/>
      <c r="E22" s="417" t="s">
        <v>1</v>
      </c>
      <c r="F22" s="418"/>
      <c r="G22" s="418"/>
      <c r="H22" s="418"/>
      <c r="I22" s="418"/>
      <c r="J22" s="418"/>
      <c r="K22" s="419"/>
      <c r="L22" s="417" t="s">
        <v>162</v>
      </c>
      <c r="M22" s="418"/>
      <c r="N22" s="418"/>
      <c r="O22" s="418"/>
      <c r="P22" s="419"/>
      <c r="Q22" s="423" t="s">
        <v>163</v>
      </c>
      <c r="R22" s="424"/>
      <c r="S22" s="424"/>
      <c r="T22" s="424"/>
      <c r="U22" s="424"/>
      <c r="V22" s="425"/>
      <c r="W22" s="474" t="s">
        <v>164</v>
      </c>
      <c r="X22" s="409"/>
      <c r="Y22" s="410"/>
      <c r="Z22" s="417" t="s">
        <v>1</v>
      </c>
      <c r="AA22" s="418"/>
      <c r="AB22" s="418"/>
      <c r="AC22" s="418"/>
      <c r="AD22" s="418"/>
      <c r="AE22" s="418"/>
      <c r="AF22" s="418"/>
      <c r="AG22" s="419"/>
      <c r="AH22" s="435" t="s">
        <v>165</v>
      </c>
      <c r="AI22" s="418"/>
      <c r="AJ22" s="418"/>
      <c r="AK22" s="418"/>
      <c r="AL22" s="419"/>
      <c r="AM22" s="435" t="s">
        <v>166</v>
      </c>
      <c r="AN22" s="436"/>
      <c r="AO22" s="436"/>
      <c r="AP22" s="436"/>
      <c r="AQ22" s="436"/>
      <c r="AR22" s="437"/>
      <c r="AS22" s="423" t="s">
        <v>163</v>
      </c>
      <c r="AT22" s="424"/>
      <c r="AU22" s="424"/>
      <c r="AV22" s="424"/>
      <c r="AW22" s="424"/>
      <c r="AX22" s="441"/>
      <c r="AY22" s="458" t="s">
        <v>167</v>
      </c>
      <c r="AZ22" s="459"/>
      <c r="BA22" s="459"/>
      <c r="BB22" s="459"/>
      <c r="BC22" s="459"/>
      <c r="BD22" s="459"/>
      <c r="BE22" s="459"/>
      <c r="BF22" s="459"/>
      <c r="BG22" s="459"/>
      <c r="BH22" s="459"/>
      <c r="BI22" s="459"/>
      <c r="BJ22" s="459"/>
      <c r="BK22" s="459"/>
      <c r="BL22" s="459"/>
      <c r="BM22" s="460"/>
      <c r="BN22" s="461">
        <v>111328274</v>
      </c>
      <c r="BO22" s="462"/>
      <c r="BP22" s="462"/>
      <c r="BQ22" s="462"/>
      <c r="BR22" s="462"/>
      <c r="BS22" s="462"/>
      <c r="BT22" s="462"/>
      <c r="BU22" s="463"/>
      <c r="BV22" s="461">
        <v>115330613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168</v>
      </c>
      <c r="AZ23" s="447"/>
      <c r="BA23" s="447"/>
      <c r="BB23" s="447"/>
      <c r="BC23" s="447"/>
      <c r="BD23" s="447"/>
      <c r="BE23" s="447"/>
      <c r="BF23" s="447"/>
      <c r="BG23" s="447"/>
      <c r="BH23" s="447"/>
      <c r="BI23" s="447"/>
      <c r="BJ23" s="447"/>
      <c r="BK23" s="447"/>
      <c r="BL23" s="447"/>
      <c r="BM23" s="448"/>
      <c r="BN23" s="432">
        <v>86264957</v>
      </c>
      <c r="BO23" s="433"/>
      <c r="BP23" s="433"/>
      <c r="BQ23" s="433"/>
      <c r="BR23" s="433"/>
      <c r="BS23" s="433"/>
      <c r="BT23" s="433"/>
      <c r="BU23" s="434"/>
      <c r="BV23" s="432">
        <v>87561963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169</v>
      </c>
      <c r="F24" s="389"/>
      <c r="G24" s="389"/>
      <c r="H24" s="389"/>
      <c r="I24" s="389"/>
      <c r="J24" s="389"/>
      <c r="K24" s="390"/>
      <c r="L24" s="385">
        <v>1</v>
      </c>
      <c r="M24" s="386"/>
      <c r="N24" s="386"/>
      <c r="O24" s="386"/>
      <c r="P24" s="387"/>
      <c r="Q24" s="385">
        <v>10340</v>
      </c>
      <c r="R24" s="386"/>
      <c r="S24" s="386"/>
      <c r="T24" s="386"/>
      <c r="U24" s="386"/>
      <c r="V24" s="387"/>
      <c r="W24" s="475"/>
      <c r="X24" s="412"/>
      <c r="Y24" s="413"/>
      <c r="Z24" s="388" t="s">
        <v>170</v>
      </c>
      <c r="AA24" s="389"/>
      <c r="AB24" s="389"/>
      <c r="AC24" s="389"/>
      <c r="AD24" s="389"/>
      <c r="AE24" s="389"/>
      <c r="AF24" s="389"/>
      <c r="AG24" s="390"/>
      <c r="AH24" s="385">
        <v>1477</v>
      </c>
      <c r="AI24" s="386"/>
      <c r="AJ24" s="386"/>
      <c r="AK24" s="386"/>
      <c r="AL24" s="387"/>
      <c r="AM24" s="385">
        <v>4908071</v>
      </c>
      <c r="AN24" s="386"/>
      <c r="AO24" s="386"/>
      <c r="AP24" s="386"/>
      <c r="AQ24" s="386"/>
      <c r="AR24" s="387"/>
      <c r="AS24" s="385">
        <v>3323</v>
      </c>
      <c r="AT24" s="386"/>
      <c r="AU24" s="386"/>
      <c r="AV24" s="386"/>
      <c r="AW24" s="386"/>
      <c r="AX24" s="445"/>
      <c r="AY24" s="405" t="s">
        <v>171</v>
      </c>
      <c r="AZ24" s="406"/>
      <c r="BA24" s="406"/>
      <c r="BB24" s="406"/>
      <c r="BC24" s="406"/>
      <c r="BD24" s="406"/>
      <c r="BE24" s="406"/>
      <c r="BF24" s="406"/>
      <c r="BG24" s="406"/>
      <c r="BH24" s="406"/>
      <c r="BI24" s="406"/>
      <c r="BJ24" s="406"/>
      <c r="BK24" s="406"/>
      <c r="BL24" s="406"/>
      <c r="BM24" s="407"/>
      <c r="BN24" s="432">
        <v>67265066</v>
      </c>
      <c r="BO24" s="433"/>
      <c r="BP24" s="433"/>
      <c r="BQ24" s="433"/>
      <c r="BR24" s="433"/>
      <c r="BS24" s="433"/>
      <c r="BT24" s="433"/>
      <c r="BU24" s="434"/>
      <c r="BV24" s="432">
        <v>69306939</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172</v>
      </c>
      <c r="F25" s="389"/>
      <c r="G25" s="389"/>
      <c r="H25" s="389"/>
      <c r="I25" s="389"/>
      <c r="J25" s="389"/>
      <c r="K25" s="390"/>
      <c r="L25" s="385">
        <v>2</v>
      </c>
      <c r="M25" s="386"/>
      <c r="N25" s="386"/>
      <c r="O25" s="386"/>
      <c r="P25" s="387"/>
      <c r="Q25" s="385">
        <v>8600</v>
      </c>
      <c r="R25" s="386"/>
      <c r="S25" s="386"/>
      <c r="T25" s="386"/>
      <c r="U25" s="386"/>
      <c r="V25" s="387"/>
      <c r="W25" s="475"/>
      <c r="X25" s="412"/>
      <c r="Y25" s="413"/>
      <c r="Z25" s="388" t="s">
        <v>173</v>
      </c>
      <c r="AA25" s="389"/>
      <c r="AB25" s="389"/>
      <c r="AC25" s="389"/>
      <c r="AD25" s="389"/>
      <c r="AE25" s="389"/>
      <c r="AF25" s="389"/>
      <c r="AG25" s="390"/>
      <c r="AH25" s="385">
        <v>353</v>
      </c>
      <c r="AI25" s="386"/>
      <c r="AJ25" s="386"/>
      <c r="AK25" s="386"/>
      <c r="AL25" s="387"/>
      <c r="AM25" s="385">
        <v>1075238</v>
      </c>
      <c r="AN25" s="386"/>
      <c r="AO25" s="386"/>
      <c r="AP25" s="386"/>
      <c r="AQ25" s="386"/>
      <c r="AR25" s="387"/>
      <c r="AS25" s="385">
        <v>3046</v>
      </c>
      <c r="AT25" s="386"/>
      <c r="AU25" s="386"/>
      <c r="AV25" s="386"/>
      <c r="AW25" s="386"/>
      <c r="AX25" s="445"/>
      <c r="AY25" s="458" t="s">
        <v>174</v>
      </c>
      <c r="AZ25" s="459"/>
      <c r="BA25" s="459"/>
      <c r="BB25" s="459"/>
      <c r="BC25" s="459"/>
      <c r="BD25" s="459"/>
      <c r="BE25" s="459"/>
      <c r="BF25" s="459"/>
      <c r="BG25" s="459"/>
      <c r="BH25" s="459"/>
      <c r="BI25" s="459"/>
      <c r="BJ25" s="459"/>
      <c r="BK25" s="459"/>
      <c r="BL25" s="459"/>
      <c r="BM25" s="460"/>
      <c r="BN25" s="461">
        <v>10570476</v>
      </c>
      <c r="BO25" s="462"/>
      <c r="BP25" s="462"/>
      <c r="BQ25" s="462"/>
      <c r="BR25" s="462"/>
      <c r="BS25" s="462"/>
      <c r="BT25" s="462"/>
      <c r="BU25" s="463"/>
      <c r="BV25" s="461">
        <v>14817271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175</v>
      </c>
      <c r="F26" s="389"/>
      <c r="G26" s="389"/>
      <c r="H26" s="389"/>
      <c r="I26" s="389"/>
      <c r="J26" s="389"/>
      <c r="K26" s="390"/>
      <c r="L26" s="385">
        <v>1</v>
      </c>
      <c r="M26" s="386"/>
      <c r="N26" s="386"/>
      <c r="O26" s="386"/>
      <c r="P26" s="387"/>
      <c r="Q26" s="385">
        <v>7400</v>
      </c>
      <c r="R26" s="386"/>
      <c r="S26" s="386"/>
      <c r="T26" s="386"/>
      <c r="U26" s="386"/>
      <c r="V26" s="387"/>
      <c r="W26" s="475"/>
      <c r="X26" s="412"/>
      <c r="Y26" s="413"/>
      <c r="Z26" s="388" t="s">
        <v>176</v>
      </c>
      <c r="AA26" s="443"/>
      <c r="AB26" s="443"/>
      <c r="AC26" s="443"/>
      <c r="AD26" s="443"/>
      <c r="AE26" s="443"/>
      <c r="AF26" s="443"/>
      <c r="AG26" s="444"/>
      <c r="AH26" s="385">
        <v>62</v>
      </c>
      <c r="AI26" s="386"/>
      <c r="AJ26" s="386"/>
      <c r="AK26" s="386"/>
      <c r="AL26" s="387"/>
      <c r="AM26" s="385">
        <v>231632</v>
      </c>
      <c r="AN26" s="386"/>
      <c r="AO26" s="386"/>
      <c r="AP26" s="386"/>
      <c r="AQ26" s="386"/>
      <c r="AR26" s="387"/>
      <c r="AS26" s="385">
        <v>3736</v>
      </c>
      <c r="AT26" s="386"/>
      <c r="AU26" s="386"/>
      <c r="AV26" s="386"/>
      <c r="AW26" s="386"/>
      <c r="AX26" s="445"/>
      <c r="AY26" s="472" t="s">
        <v>177</v>
      </c>
      <c r="AZ26" s="392"/>
      <c r="BA26" s="392"/>
      <c r="BB26" s="392"/>
      <c r="BC26" s="392"/>
      <c r="BD26" s="392"/>
      <c r="BE26" s="392"/>
      <c r="BF26" s="392"/>
      <c r="BG26" s="392"/>
      <c r="BH26" s="392"/>
      <c r="BI26" s="392"/>
      <c r="BJ26" s="392"/>
      <c r="BK26" s="392"/>
      <c r="BL26" s="392"/>
      <c r="BM26" s="473"/>
      <c r="BN26" s="432" t="s">
        <v>178</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6600</v>
      </c>
      <c r="R27" s="386"/>
      <c r="S27" s="386"/>
      <c r="T27" s="386"/>
      <c r="U27" s="386"/>
      <c r="V27" s="387"/>
      <c r="W27" s="475"/>
      <c r="X27" s="412"/>
      <c r="Y27" s="413"/>
      <c r="Z27" s="388" t="s">
        <v>181</v>
      </c>
      <c r="AA27" s="389"/>
      <c r="AB27" s="389"/>
      <c r="AC27" s="389"/>
      <c r="AD27" s="389"/>
      <c r="AE27" s="389"/>
      <c r="AF27" s="389"/>
      <c r="AG27" s="390"/>
      <c r="AH27" s="385">
        <v>59</v>
      </c>
      <c r="AI27" s="386"/>
      <c r="AJ27" s="386"/>
      <c r="AK27" s="386"/>
      <c r="AL27" s="387"/>
      <c r="AM27" s="385">
        <v>231750</v>
      </c>
      <c r="AN27" s="386"/>
      <c r="AO27" s="386"/>
      <c r="AP27" s="386"/>
      <c r="AQ27" s="386"/>
      <c r="AR27" s="387"/>
      <c r="AS27" s="385">
        <v>3928</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1010875</v>
      </c>
      <c r="BO27" s="467"/>
      <c r="BP27" s="467"/>
      <c r="BQ27" s="467"/>
      <c r="BR27" s="467"/>
      <c r="BS27" s="467"/>
      <c r="BT27" s="467"/>
      <c r="BU27" s="468"/>
      <c r="BV27" s="466">
        <v>1010215</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6000</v>
      </c>
      <c r="R28" s="386"/>
      <c r="S28" s="386"/>
      <c r="T28" s="386"/>
      <c r="U28" s="386"/>
      <c r="V28" s="387"/>
      <c r="W28" s="475"/>
      <c r="X28" s="412"/>
      <c r="Y28" s="413"/>
      <c r="Z28" s="388" t="s">
        <v>184</v>
      </c>
      <c r="AA28" s="389"/>
      <c r="AB28" s="389"/>
      <c r="AC28" s="389"/>
      <c r="AD28" s="389"/>
      <c r="AE28" s="389"/>
      <c r="AF28" s="389"/>
      <c r="AG28" s="390"/>
      <c r="AH28" s="385" t="s">
        <v>179</v>
      </c>
      <c r="AI28" s="386"/>
      <c r="AJ28" s="386"/>
      <c r="AK28" s="386"/>
      <c r="AL28" s="387"/>
      <c r="AM28" s="385" t="s">
        <v>178</v>
      </c>
      <c r="AN28" s="386"/>
      <c r="AO28" s="386"/>
      <c r="AP28" s="386"/>
      <c r="AQ28" s="386"/>
      <c r="AR28" s="387"/>
      <c r="AS28" s="385" t="s">
        <v>178</v>
      </c>
      <c r="AT28" s="386"/>
      <c r="AU28" s="386"/>
      <c r="AV28" s="386"/>
      <c r="AW28" s="386"/>
      <c r="AX28" s="445"/>
      <c r="AY28" s="449" t="s">
        <v>185</v>
      </c>
      <c r="AZ28" s="450"/>
      <c r="BA28" s="450"/>
      <c r="BB28" s="451"/>
      <c r="BC28" s="458" t="s">
        <v>48</v>
      </c>
      <c r="BD28" s="459"/>
      <c r="BE28" s="459"/>
      <c r="BF28" s="459"/>
      <c r="BG28" s="459"/>
      <c r="BH28" s="459"/>
      <c r="BI28" s="459"/>
      <c r="BJ28" s="459"/>
      <c r="BK28" s="459"/>
      <c r="BL28" s="459"/>
      <c r="BM28" s="460"/>
      <c r="BN28" s="461">
        <v>7526319</v>
      </c>
      <c r="BO28" s="462"/>
      <c r="BP28" s="462"/>
      <c r="BQ28" s="462"/>
      <c r="BR28" s="462"/>
      <c r="BS28" s="462"/>
      <c r="BT28" s="462"/>
      <c r="BU28" s="463"/>
      <c r="BV28" s="461">
        <v>5287901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30</v>
      </c>
      <c r="M29" s="386"/>
      <c r="N29" s="386"/>
      <c r="O29" s="386"/>
      <c r="P29" s="387"/>
      <c r="Q29" s="385">
        <v>5500</v>
      </c>
      <c r="R29" s="386"/>
      <c r="S29" s="386"/>
      <c r="T29" s="386"/>
      <c r="U29" s="386"/>
      <c r="V29" s="387"/>
      <c r="W29" s="476"/>
      <c r="X29" s="477"/>
      <c r="Y29" s="478"/>
      <c r="Z29" s="388" t="s">
        <v>187</v>
      </c>
      <c r="AA29" s="389"/>
      <c r="AB29" s="389"/>
      <c r="AC29" s="389"/>
      <c r="AD29" s="389"/>
      <c r="AE29" s="389"/>
      <c r="AF29" s="389"/>
      <c r="AG29" s="390"/>
      <c r="AH29" s="385">
        <v>1536</v>
      </c>
      <c r="AI29" s="386"/>
      <c r="AJ29" s="386"/>
      <c r="AK29" s="386"/>
      <c r="AL29" s="387"/>
      <c r="AM29" s="385">
        <v>5139821</v>
      </c>
      <c r="AN29" s="386"/>
      <c r="AO29" s="386"/>
      <c r="AP29" s="386"/>
      <c r="AQ29" s="386"/>
      <c r="AR29" s="387"/>
      <c r="AS29" s="385">
        <v>3346</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526582</v>
      </c>
      <c r="BO29" s="433"/>
      <c r="BP29" s="433"/>
      <c r="BQ29" s="433"/>
      <c r="BR29" s="433"/>
      <c r="BS29" s="433"/>
      <c r="BT29" s="433"/>
      <c r="BU29" s="434"/>
      <c r="BV29" s="432">
        <v>526557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98.3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50</v>
      </c>
      <c r="BD30" s="406"/>
      <c r="BE30" s="406"/>
      <c r="BF30" s="406"/>
      <c r="BG30" s="406"/>
      <c r="BH30" s="406"/>
      <c r="BI30" s="406"/>
      <c r="BJ30" s="406"/>
      <c r="BK30" s="406"/>
      <c r="BL30" s="406"/>
      <c r="BM30" s="407"/>
      <c r="BN30" s="466">
        <v>4729628</v>
      </c>
      <c r="BO30" s="467"/>
      <c r="BP30" s="467"/>
      <c r="BQ30" s="467"/>
      <c r="BR30" s="467"/>
      <c r="BS30" s="467"/>
      <c r="BT30" s="467"/>
      <c r="BU30" s="468"/>
      <c r="BV30" s="466">
        <v>4672760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196</v>
      </c>
      <c r="V33" s="384"/>
      <c r="W33" s="383" t="s">
        <v>197</v>
      </c>
      <c r="X33" s="383"/>
      <c r="Y33" s="383"/>
      <c r="Z33" s="383"/>
      <c r="AA33" s="383"/>
      <c r="AB33" s="383"/>
      <c r="AC33" s="383"/>
      <c r="AD33" s="383"/>
      <c r="AE33" s="383"/>
      <c r="AF33" s="383"/>
      <c r="AG33" s="383"/>
      <c r="AH33" s="383"/>
      <c r="AI33" s="383"/>
      <c r="AJ33" s="383"/>
      <c r="AK33" s="383"/>
      <c r="AL33" s="200"/>
      <c r="AM33" s="384" t="s">
        <v>196</v>
      </c>
      <c r="AN33" s="384"/>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201</v>
      </c>
      <c r="CP33" s="384"/>
      <c r="CQ33" s="383" t="s">
        <v>202</v>
      </c>
      <c r="CR33" s="383"/>
      <c r="CS33" s="383"/>
      <c r="CT33" s="383"/>
      <c r="CU33" s="383"/>
      <c r="CV33" s="383"/>
      <c r="CW33" s="383"/>
      <c r="CX33" s="383"/>
      <c r="CY33" s="383"/>
      <c r="CZ33" s="383"/>
      <c r="DA33" s="383"/>
      <c r="DB33" s="383"/>
      <c r="DC33" s="383"/>
      <c r="DD33" s="383"/>
      <c r="DE33" s="383"/>
      <c r="DF33" s="200"/>
      <c r="DG33" s="382" t="s">
        <v>203</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5</v>
      </c>
      <c r="V34" s="380"/>
      <c r="W34" s="381" t="str">
        <f>IF('各会計、関係団体の財政状況及び健全化判断比率'!B28="","",'各会計、関係団体の財政状況及び健全化判断比率'!B28)</f>
        <v>国民健康保険事業（事業勘定）特別会計</v>
      </c>
      <c r="X34" s="381"/>
      <c r="Y34" s="381"/>
      <c r="Z34" s="381"/>
      <c r="AA34" s="381"/>
      <c r="AB34" s="381"/>
      <c r="AC34" s="381"/>
      <c r="AD34" s="381"/>
      <c r="AE34" s="381"/>
      <c r="AF34" s="381"/>
      <c r="AG34" s="381"/>
      <c r="AH34" s="381"/>
      <c r="AI34" s="381"/>
      <c r="AJ34" s="381"/>
      <c r="AK34" s="381"/>
      <c r="AL34" s="175"/>
      <c r="AM34" s="380">
        <f>IF(AO34="","",MAX(C34:D43,U34:V43)+1)</f>
        <v>11</v>
      </c>
      <c r="AN34" s="380"/>
      <c r="AO34" s="381" t="str">
        <f>IF('各会計、関係団体の財政状況及び健全化判断比率'!B34="","",'各会計、関係団体の財政状況及び健全化判断比率'!B34)</f>
        <v>水道事業会計</v>
      </c>
      <c r="AP34" s="381"/>
      <c r="AQ34" s="381"/>
      <c r="AR34" s="381"/>
      <c r="AS34" s="381"/>
      <c r="AT34" s="381"/>
      <c r="AU34" s="381"/>
      <c r="AV34" s="381"/>
      <c r="AW34" s="381"/>
      <c r="AX34" s="381"/>
      <c r="AY34" s="381"/>
      <c r="AZ34" s="381"/>
      <c r="BA34" s="381"/>
      <c r="BB34" s="381"/>
      <c r="BC34" s="381"/>
      <c r="BD34" s="175"/>
      <c r="BE34" s="380">
        <f>IF(BG34="","",MAX(C34:D43,U34:V43,AM34:AN43)+1)</f>
        <v>15</v>
      </c>
      <c r="BF34" s="380"/>
      <c r="BG34" s="381" t="str">
        <f>IF('各会計、関係団体の財政状況及び健全化判断比率'!B38="","",'各会計、関係団体の財政状況及び健全化判断比率'!B38)</f>
        <v>港湾整備事業特別会計</v>
      </c>
      <c r="BH34" s="381"/>
      <c r="BI34" s="381"/>
      <c r="BJ34" s="381"/>
      <c r="BK34" s="381"/>
      <c r="BL34" s="381"/>
      <c r="BM34" s="381"/>
      <c r="BN34" s="381"/>
      <c r="BO34" s="381"/>
      <c r="BP34" s="381"/>
      <c r="BQ34" s="381"/>
      <c r="BR34" s="381"/>
      <c r="BS34" s="381"/>
      <c r="BT34" s="381"/>
      <c r="BU34" s="381"/>
      <c r="BV34" s="175"/>
      <c r="BW34" s="380">
        <f>IF(BY34="","",MAX(C34:D43,U34:V43,AM34:AN43,BE34:BF43)+1)</f>
        <v>21</v>
      </c>
      <c r="BX34" s="380"/>
      <c r="BY34" s="381" t="str">
        <f>IF('各会計、関係団体の財政状況及び健全化判断比率'!B68="","",'各会計、関係団体の財政状況及び健全化判断比率'!B68)</f>
        <v>後期高齢者医療広域連合（一般会計）</v>
      </c>
      <c r="BZ34" s="381"/>
      <c r="CA34" s="381"/>
      <c r="CB34" s="381"/>
      <c r="CC34" s="381"/>
      <c r="CD34" s="381"/>
      <c r="CE34" s="381"/>
      <c r="CF34" s="381"/>
      <c r="CG34" s="381"/>
      <c r="CH34" s="381"/>
      <c r="CI34" s="381"/>
      <c r="CJ34" s="381"/>
      <c r="CK34" s="381"/>
      <c r="CL34" s="381"/>
      <c r="CM34" s="381"/>
      <c r="CN34" s="175"/>
      <c r="CO34" s="380">
        <f>IF(CQ34="","",MAX(C34:D43,U34:V43,AM34:AN43,BE34:BF43,BW34:BX43)+1)</f>
        <v>23</v>
      </c>
      <c r="CP34" s="380"/>
      <c r="CQ34" s="381" t="str">
        <f>IF('各会計、関係団体の財政状況及び健全化判断比率'!BS7="","",'各会計、関係団体の財政状況及び健全化判断比率'!BS7)</f>
        <v>呉市体育振興財団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公園墓地事業特別会計</v>
      </c>
      <c r="F35" s="381"/>
      <c r="G35" s="381"/>
      <c r="H35" s="381"/>
      <c r="I35" s="381"/>
      <c r="J35" s="381"/>
      <c r="K35" s="381"/>
      <c r="L35" s="381"/>
      <c r="M35" s="381"/>
      <c r="N35" s="381"/>
      <c r="O35" s="381"/>
      <c r="P35" s="381"/>
      <c r="Q35" s="381"/>
      <c r="R35" s="381"/>
      <c r="S35" s="381"/>
      <c r="T35" s="175"/>
      <c r="U35" s="380">
        <f>IF(W35="","",U34+1)</f>
        <v>6</v>
      </c>
      <c r="V35" s="380"/>
      <c r="W35" s="381" t="str">
        <f>IF('各会計、関係団体の財政状況及び健全化判断比率'!B29="","",'各会計、関係団体の財政状況及び健全化判断比率'!B29)</f>
        <v>国民健康保険事業（直診勘定）特別会計</v>
      </c>
      <c r="X35" s="381"/>
      <c r="Y35" s="381"/>
      <c r="Z35" s="381"/>
      <c r="AA35" s="381"/>
      <c r="AB35" s="381"/>
      <c r="AC35" s="381"/>
      <c r="AD35" s="381"/>
      <c r="AE35" s="381"/>
      <c r="AF35" s="381"/>
      <c r="AG35" s="381"/>
      <c r="AH35" s="381"/>
      <c r="AI35" s="381"/>
      <c r="AJ35" s="381"/>
      <c r="AK35" s="381"/>
      <c r="AL35" s="175"/>
      <c r="AM35" s="380">
        <f t="shared" ref="AM35:AM43" si="0">IF(AO35="","",AM34+1)</f>
        <v>12</v>
      </c>
      <c r="AN35" s="380"/>
      <c r="AO35" s="381" t="str">
        <f>IF('各会計、関係団体の財政状況及び健全化判断比率'!B35="","",'各会計、関係団体の財政状況及び健全化判断比率'!B35)</f>
        <v>工業用水道事業会計</v>
      </c>
      <c r="AP35" s="381"/>
      <c r="AQ35" s="381"/>
      <c r="AR35" s="381"/>
      <c r="AS35" s="381"/>
      <c r="AT35" s="381"/>
      <c r="AU35" s="381"/>
      <c r="AV35" s="381"/>
      <c r="AW35" s="381"/>
      <c r="AX35" s="381"/>
      <c r="AY35" s="381"/>
      <c r="AZ35" s="381"/>
      <c r="BA35" s="381"/>
      <c r="BB35" s="381"/>
      <c r="BC35" s="381"/>
      <c r="BD35" s="175"/>
      <c r="BE35" s="380">
        <f t="shared" ref="BE35:BE43" si="1">IF(BG35="","",BE34+1)</f>
        <v>16</v>
      </c>
      <c r="BF35" s="380"/>
      <c r="BG35" s="381" t="str">
        <f>IF('各会計、関係団体の財政状況及び健全化判断比率'!B39="","",'各会計、関係団体の財政状況及び健全化判断比率'!B39)</f>
        <v>集落排水事業特別会計</v>
      </c>
      <c r="BH35" s="381"/>
      <c r="BI35" s="381"/>
      <c r="BJ35" s="381"/>
      <c r="BK35" s="381"/>
      <c r="BL35" s="381"/>
      <c r="BM35" s="381"/>
      <c r="BN35" s="381"/>
      <c r="BO35" s="381"/>
      <c r="BP35" s="381"/>
      <c r="BQ35" s="381"/>
      <c r="BR35" s="381"/>
      <c r="BS35" s="381"/>
      <c r="BT35" s="381"/>
      <c r="BU35" s="381"/>
      <c r="BV35" s="175"/>
      <c r="BW35" s="380">
        <f t="shared" ref="BW35:BW43" si="2">IF(BY35="","",BW34+1)</f>
        <v>22</v>
      </c>
      <c r="BX35" s="380"/>
      <c r="BY35" s="381" t="str">
        <f>IF('各会計、関係団体の財政状況及び健全化判断比率'!B69="","",'各会計、関係団体の財政状況及び健全化判断比率'!B69)</f>
        <v>後期高齢者医療広域連合（特別会計）</v>
      </c>
      <c r="BZ35" s="381"/>
      <c r="CA35" s="381"/>
      <c r="CB35" s="381"/>
      <c r="CC35" s="381"/>
      <c r="CD35" s="381"/>
      <c r="CE35" s="381"/>
      <c r="CF35" s="381"/>
      <c r="CG35" s="381"/>
      <c r="CH35" s="381"/>
      <c r="CI35" s="381"/>
      <c r="CJ35" s="381"/>
      <c r="CK35" s="381"/>
      <c r="CL35" s="381"/>
      <c r="CM35" s="381"/>
      <c r="CN35" s="175"/>
      <c r="CO35" s="380">
        <f t="shared" ref="CO35:CO43" si="3">IF(CQ35="","",CO34+1)</f>
        <v>24</v>
      </c>
      <c r="CP35" s="380"/>
      <c r="CQ35" s="381" t="str">
        <f>IF('各会計、関係団体の財政状況及び健全化判断比率'!BS8="","",'各会計、関係団体の財政状況及び健全化判断比率'!BS8)</f>
        <v>くれ産業振興センター</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f>IF(E36="","",C35+1)</f>
        <v>3</v>
      </c>
      <c r="D36" s="380"/>
      <c r="E36" s="381" t="str">
        <f>IF('各会計、関係団体の財政状況及び健全化判断比率'!B9="","",'各会計、関係団体の財政状況及び健全化判断比率'!B9)</f>
        <v>地域下水道事業特別会計</v>
      </c>
      <c r="F36" s="381"/>
      <c r="G36" s="381"/>
      <c r="H36" s="381"/>
      <c r="I36" s="381"/>
      <c r="J36" s="381"/>
      <c r="K36" s="381"/>
      <c r="L36" s="381"/>
      <c r="M36" s="381"/>
      <c r="N36" s="381"/>
      <c r="O36" s="381"/>
      <c r="P36" s="381"/>
      <c r="Q36" s="381"/>
      <c r="R36" s="381"/>
      <c r="S36" s="381"/>
      <c r="T36" s="175"/>
      <c r="U36" s="380">
        <f t="shared" ref="U36:U43" si="4">IF(W36="","",U35+1)</f>
        <v>7</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f t="shared" si="0"/>
        <v>13</v>
      </c>
      <c r="AN36" s="380"/>
      <c r="AO36" s="381" t="str">
        <f>IF('各会計、関係団体の財政状況及び健全化判断比率'!B36="","",'各会計、関係団体の財政状況及び健全化判断比率'!B36)</f>
        <v>下水道事業会計</v>
      </c>
      <c r="AP36" s="381"/>
      <c r="AQ36" s="381"/>
      <c r="AR36" s="381"/>
      <c r="AS36" s="381"/>
      <c r="AT36" s="381"/>
      <c r="AU36" s="381"/>
      <c r="AV36" s="381"/>
      <c r="AW36" s="381"/>
      <c r="AX36" s="381"/>
      <c r="AY36" s="381"/>
      <c r="AZ36" s="381"/>
      <c r="BA36" s="381"/>
      <c r="BB36" s="381"/>
      <c r="BC36" s="381"/>
      <c r="BD36" s="175"/>
      <c r="BE36" s="380">
        <f t="shared" si="1"/>
        <v>17</v>
      </c>
      <c r="BF36" s="380"/>
      <c r="BG36" s="381" t="str">
        <f>IF('各会計、関係団体の財政状況及び健全化判断比率'!B40="","",'各会計、関係団体の財政状況及び健全化判断比率'!B40)</f>
        <v>地方卸売市場事業特別会計</v>
      </c>
      <c r="BH36" s="381"/>
      <c r="BI36" s="381"/>
      <c r="BJ36" s="381"/>
      <c r="BK36" s="381"/>
      <c r="BL36" s="381"/>
      <c r="BM36" s="381"/>
      <c r="BN36" s="381"/>
      <c r="BO36" s="381"/>
      <c r="BP36" s="381"/>
      <c r="BQ36" s="381"/>
      <c r="BR36" s="381"/>
      <c r="BS36" s="381"/>
      <c r="BT36" s="381"/>
      <c r="BU36" s="381"/>
      <c r="BV36" s="175"/>
      <c r="BW36" s="380" t="str">
        <f t="shared" si="2"/>
        <v/>
      </c>
      <c r="BX36" s="380"/>
      <c r="BY36" s="381" t="str">
        <f>IF('各会計、関係団体の財政状況及び健全化判断比率'!B70="","",'各会計、関係団体の財政状況及び健全化判断比率'!B70)</f>
        <v/>
      </c>
      <c r="BZ36" s="381"/>
      <c r="CA36" s="381"/>
      <c r="CB36" s="381"/>
      <c r="CC36" s="381"/>
      <c r="CD36" s="381"/>
      <c r="CE36" s="381"/>
      <c r="CF36" s="381"/>
      <c r="CG36" s="381"/>
      <c r="CH36" s="381"/>
      <c r="CI36" s="381"/>
      <c r="CJ36" s="381"/>
      <c r="CK36" s="381"/>
      <c r="CL36" s="381"/>
      <c r="CM36" s="381"/>
      <c r="CN36" s="175"/>
      <c r="CO36" s="380">
        <f t="shared" si="3"/>
        <v>25</v>
      </c>
      <c r="CP36" s="380"/>
      <c r="CQ36" s="381" t="str">
        <f>IF('各会計、関係団体の財政状況及び健全化判断比率'!BS9="","",'各会計、関係団体の財政状況及び健全化判断比率'!BS9)</f>
        <v>呉市土地開発公社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v>
      </c>
      <c r="DH36" s="378"/>
      <c r="DI36" s="202"/>
    </row>
    <row r="37" spans="1:113" ht="32.25" customHeight="1" x14ac:dyDescent="0.2">
      <c r="A37" s="175"/>
      <c r="B37" s="199"/>
      <c r="C37" s="380">
        <f>IF(E37="","",C36+1)</f>
        <v>4</v>
      </c>
      <c r="D37" s="380"/>
      <c r="E37" s="381" t="str">
        <f>IF('各会計、関係団体の財政状況及び健全化判断比率'!B10="","",'各会計、関係団体の財政状況及び健全化判断比率'!B10)</f>
        <v>母子父子寡婦福祉資金貸付事業特別会計</v>
      </c>
      <c r="F37" s="381"/>
      <c r="G37" s="381"/>
      <c r="H37" s="381"/>
      <c r="I37" s="381"/>
      <c r="J37" s="381"/>
      <c r="K37" s="381"/>
      <c r="L37" s="381"/>
      <c r="M37" s="381"/>
      <c r="N37" s="381"/>
      <c r="O37" s="381"/>
      <c r="P37" s="381"/>
      <c r="Q37" s="381"/>
      <c r="R37" s="381"/>
      <c r="S37" s="381"/>
      <c r="T37" s="175"/>
      <c r="U37" s="380">
        <f t="shared" si="4"/>
        <v>8</v>
      </c>
      <c r="V37" s="380"/>
      <c r="W37" s="381" t="str">
        <f>IF('各会計、関係団体の財政状況及び健全化判断比率'!B31="","",'各会計、関係団体の財政状況及び健全化判断比率'!B31)</f>
        <v>介護保険事業（保険勘定）特別会計</v>
      </c>
      <c r="X37" s="381"/>
      <c r="Y37" s="381"/>
      <c r="Z37" s="381"/>
      <c r="AA37" s="381"/>
      <c r="AB37" s="381"/>
      <c r="AC37" s="381"/>
      <c r="AD37" s="381"/>
      <c r="AE37" s="381"/>
      <c r="AF37" s="381"/>
      <c r="AG37" s="381"/>
      <c r="AH37" s="381"/>
      <c r="AI37" s="381"/>
      <c r="AJ37" s="381"/>
      <c r="AK37" s="381"/>
      <c r="AL37" s="175"/>
      <c r="AM37" s="380">
        <f t="shared" si="0"/>
        <v>14</v>
      </c>
      <c r="AN37" s="380"/>
      <c r="AO37" s="381" t="str">
        <f>IF('各会計、関係団体の財政状況及び健全化判断比率'!B37="","",'各会計、関係団体の財政状況及び健全化判断比率'!B37)</f>
        <v>病院事業会計</v>
      </c>
      <c r="AP37" s="381"/>
      <c r="AQ37" s="381"/>
      <c r="AR37" s="381"/>
      <c r="AS37" s="381"/>
      <c r="AT37" s="381"/>
      <c r="AU37" s="381"/>
      <c r="AV37" s="381"/>
      <c r="AW37" s="381"/>
      <c r="AX37" s="381"/>
      <c r="AY37" s="381"/>
      <c r="AZ37" s="381"/>
      <c r="BA37" s="381"/>
      <c r="BB37" s="381"/>
      <c r="BC37" s="381"/>
      <c r="BD37" s="175"/>
      <c r="BE37" s="380">
        <f t="shared" si="1"/>
        <v>18</v>
      </c>
      <c r="BF37" s="380"/>
      <c r="BG37" s="381" t="str">
        <f>IF('各会計、関係団体の財政状況及び健全化判断比率'!B41="","",'各会計、関係団体の財政状況及び健全化判断比率'!B41)</f>
        <v>野呂高原ロッジ事業特別会計</v>
      </c>
      <c r="BH37" s="381"/>
      <c r="BI37" s="381"/>
      <c r="BJ37" s="381"/>
      <c r="BK37" s="381"/>
      <c r="BL37" s="381"/>
      <c r="BM37" s="381"/>
      <c r="BN37" s="381"/>
      <c r="BO37" s="381"/>
      <c r="BP37" s="381"/>
      <c r="BQ37" s="381"/>
      <c r="BR37" s="381"/>
      <c r="BS37" s="381"/>
      <c r="BT37" s="381"/>
      <c r="BU37" s="381"/>
      <c r="BV37" s="175"/>
      <c r="BW37" s="380" t="str">
        <f t="shared" si="2"/>
        <v/>
      </c>
      <c r="BX37" s="380"/>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5"/>
      <c r="CO37" s="380">
        <f t="shared" si="3"/>
        <v>26</v>
      </c>
      <c r="CP37" s="380"/>
      <c r="CQ37" s="381" t="str">
        <f>IF('各会計、関係団体の財政状況及び健全化判断比率'!BS10="","",'各会計、関係団体の財政状況及び健全化判断比率'!BS10)</f>
        <v>呉市文化振興財団</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9</v>
      </c>
      <c r="V38" s="380"/>
      <c r="W38" s="381" t="str">
        <f>IF('各会計、関係団体の財政状況及び健全化判断比率'!B32="","",'各会計、関係団体の財政状況及び健全化判断比率'!B32)</f>
        <v>介護保険事業（サービス勘定）特別会計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f t="shared" si="1"/>
        <v>19</v>
      </c>
      <c r="BF38" s="380"/>
      <c r="BG38" s="381" t="str">
        <f>IF('各会計、関係団体の財政状況及び健全化判断比率'!B42="","",'各会計、関係団体の財政状況及び健全化判断比率'!B42)</f>
        <v>臨海土地造成事業特別会計</v>
      </c>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f t="shared" si="3"/>
        <v>27</v>
      </c>
      <c r="CP38" s="380"/>
      <c r="CQ38" s="381" t="str">
        <f>IF('各会計、関係団体の財政状況及び健全化判断比率'!BS11="","",'各会計、関係団体の財政状況及び健全化判断比率'!BS11)</f>
        <v>蘭島文化振興財団</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f t="shared" si="4"/>
        <v>10</v>
      </c>
      <c r="V39" s="380"/>
      <c r="W39" s="381" t="str">
        <f>IF('各会計、関係団体の財政状況及び健全化判断比率'!B33="","",'各会計、関係団体の財政状況及び健全化判断比率'!B33)</f>
        <v>駐車場事業特別会計</v>
      </c>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f t="shared" si="1"/>
        <v>20</v>
      </c>
      <c r="BF39" s="380"/>
      <c r="BG39" s="381" t="str">
        <f>IF('各会計、関係団体の財政状況及び健全化判断比率'!B43="","",'各会計、関係団体の財政状況及び健全化判断比率'!B43)</f>
        <v>内陸土地造成事業特別会計</v>
      </c>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f t="shared" si="3"/>
        <v>28</v>
      </c>
      <c r="CP39" s="380"/>
      <c r="CQ39" s="381" t="str">
        <f>IF('各会計、関係団体の財政状況及び健全化判断比率'!BS12="","",'各会計、関係団体の財政状況及び健全化判断比率'!BS12)</f>
        <v>野呂山観光開発公社</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f t="shared" si="3"/>
        <v>29</v>
      </c>
      <c r="CP40" s="380"/>
      <c r="CQ40" s="381" t="str">
        <f>IF('各会計、関係団体の財政状況及び健全化判断比率'!BS13="","",'各会計、関係団体の財政状況及び健全化判断比率'!BS13)</f>
        <v>安浦町生涯学習振興財団</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f t="shared" si="3"/>
        <v>30</v>
      </c>
      <c r="CP41" s="380"/>
      <c r="CQ41" s="381" t="str">
        <f>IF('各会計、関係団体の財政状況及び健全化判断比率'!BS14="","",'各会計、関係団体の財政状況及び健全化判断比率'!BS14)</f>
        <v>倉橋まちづくり公社</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31</v>
      </c>
      <c r="CP42" s="380"/>
      <c r="CQ42" s="381" t="str">
        <f>IF('各会計、関係団体の財政状況及び健全化判断比率'!BS15="","",'各会計、関係団体の財政状況及び健全化判断比率'!BS15)</f>
        <v>県民の浜蒲刈</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f t="shared" si="3"/>
        <v>32</v>
      </c>
      <c r="CP43" s="380"/>
      <c r="CQ43" s="381" t="str">
        <f>IF('各会計、関係団体の財政状況及び健全化判断比率'!BS16="","",'各会計、関係団体の財政状況及び健全化判断比率'!BS16)</f>
        <v>斎島汽船</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g7gck18Yf7XtvY/fUs8odYoK9EfhNAaEoNaY7mXBTWx0CzJ5BUCzYFiC/OUOfAoQHiBFTg4KWMYMVRLHknenAA==" saltValue="BR8yi/ZzEaSMq7o1uUJY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30924244</v>
      </c>
      <c r="S5" s="690"/>
      <c r="T5" s="690"/>
      <c r="U5" s="690"/>
      <c r="V5" s="690"/>
      <c r="W5" s="690"/>
      <c r="X5" s="690"/>
      <c r="Y5" s="715"/>
      <c r="Z5" s="728">
        <v>27.5</v>
      </c>
      <c r="AA5" s="728"/>
      <c r="AB5" s="728"/>
      <c r="AC5" s="728"/>
      <c r="AD5" s="729">
        <v>28759334</v>
      </c>
      <c r="AE5" s="729"/>
      <c r="AF5" s="729"/>
      <c r="AG5" s="729"/>
      <c r="AH5" s="729"/>
      <c r="AI5" s="729"/>
      <c r="AJ5" s="729"/>
      <c r="AK5" s="729"/>
      <c r="AL5" s="716">
        <v>51.4</v>
      </c>
      <c r="AM5" s="698"/>
      <c r="AN5" s="698"/>
      <c r="AO5" s="717"/>
      <c r="AP5" s="692" t="s">
        <v>227</v>
      </c>
      <c r="AQ5" s="693"/>
      <c r="AR5" s="693"/>
      <c r="AS5" s="693"/>
      <c r="AT5" s="693"/>
      <c r="AU5" s="693"/>
      <c r="AV5" s="693"/>
      <c r="AW5" s="693"/>
      <c r="AX5" s="693"/>
      <c r="AY5" s="693"/>
      <c r="AZ5" s="693"/>
      <c r="BA5" s="693"/>
      <c r="BB5" s="693"/>
      <c r="BC5" s="693"/>
      <c r="BD5" s="693"/>
      <c r="BE5" s="693"/>
      <c r="BF5" s="694"/>
      <c r="BG5" s="634">
        <v>28748168</v>
      </c>
      <c r="BH5" s="635"/>
      <c r="BI5" s="635"/>
      <c r="BJ5" s="635"/>
      <c r="BK5" s="635"/>
      <c r="BL5" s="635"/>
      <c r="BM5" s="635"/>
      <c r="BN5" s="636"/>
      <c r="BO5" s="672">
        <v>93</v>
      </c>
      <c r="BP5" s="672"/>
      <c r="BQ5" s="672"/>
      <c r="BR5" s="672"/>
      <c r="BS5" s="673">
        <v>687885</v>
      </c>
      <c r="BT5" s="673"/>
      <c r="BU5" s="673"/>
      <c r="BV5" s="673"/>
      <c r="BW5" s="673"/>
      <c r="BX5" s="673"/>
      <c r="BY5" s="673"/>
      <c r="BZ5" s="673"/>
      <c r="CA5" s="673"/>
      <c r="CB5" s="713"/>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546496</v>
      </c>
      <c r="S6" s="635"/>
      <c r="T6" s="635"/>
      <c r="U6" s="635"/>
      <c r="V6" s="635"/>
      <c r="W6" s="635"/>
      <c r="X6" s="635"/>
      <c r="Y6" s="636"/>
      <c r="Z6" s="672">
        <v>0.5</v>
      </c>
      <c r="AA6" s="672"/>
      <c r="AB6" s="672"/>
      <c r="AC6" s="672"/>
      <c r="AD6" s="673">
        <v>546496</v>
      </c>
      <c r="AE6" s="673"/>
      <c r="AF6" s="673"/>
      <c r="AG6" s="673"/>
      <c r="AH6" s="673"/>
      <c r="AI6" s="673"/>
      <c r="AJ6" s="673"/>
      <c r="AK6" s="673"/>
      <c r="AL6" s="637">
        <v>1</v>
      </c>
      <c r="AM6" s="638"/>
      <c r="AN6" s="638"/>
      <c r="AO6" s="674"/>
      <c r="AP6" s="631" t="s">
        <v>232</v>
      </c>
      <c r="AQ6" s="632"/>
      <c r="AR6" s="632"/>
      <c r="AS6" s="632"/>
      <c r="AT6" s="632"/>
      <c r="AU6" s="632"/>
      <c r="AV6" s="632"/>
      <c r="AW6" s="632"/>
      <c r="AX6" s="632"/>
      <c r="AY6" s="632"/>
      <c r="AZ6" s="632"/>
      <c r="BA6" s="632"/>
      <c r="BB6" s="632"/>
      <c r="BC6" s="632"/>
      <c r="BD6" s="632"/>
      <c r="BE6" s="632"/>
      <c r="BF6" s="633"/>
      <c r="BG6" s="634">
        <v>28748168</v>
      </c>
      <c r="BH6" s="635"/>
      <c r="BI6" s="635"/>
      <c r="BJ6" s="635"/>
      <c r="BK6" s="635"/>
      <c r="BL6" s="635"/>
      <c r="BM6" s="635"/>
      <c r="BN6" s="636"/>
      <c r="BO6" s="672">
        <v>93</v>
      </c>
      <c r="BP6" s="672"/>
      <c r="BQ6" s="672"/>
      <c r="BR6" s="672"/>
      <c r="BS6" s="673">
        <v>687885</v>
      </c>
      <c r="BT6" s="673"/>
      <c r="BU6" s="673"/>
      <c r="BV6" s="673"/>
      <c r="BW6" s="673"/>
      <c r="BX6" s="673"/>
      <c r="BY6" s="673"/>
      <c r="BZ6" s="673"/>
      <c r="CA6" s="673"/>
      <c r="CB6" s="713"/>
      <c r="CD6" s="692" t="s">
        <v>233</v>
      </c>
      <c r="CE6" s="693"/>
      <c r="CF6" s="693"/>
      <c r="CG6" s="693"/>
      <c r="CH6" s="693"/>
      <c r="CI6" s="693"/>
      <c r="CJ6" s="693"/>
      <c r="CK6" s="693"/>
      <c r="CL6" s="693"/>
      <c r="CM6" s="693"/>
      <c r="CN6" s="693"/>
      <c r="CO6" s="693"/>
      <c r="CP6" s="693"/>
      <c r="CQ6" s="694"/>
      <c r="CR6" s="634">
        <v>527206</v>
      </c>
      <c r="CS6" s="635"/>
      <c r="CT6" s="635"/>
      <c r="CU6" s="635"/>
      <c r="CV6" s="635"/>
      <c r="CW6" s="635"/>
      <c r="CX6" s="635"/>
      <c r="CY6" s="636"/>
      <c r="CZ6" s="716">
        <v>0.5</v>
      </c>
      <c r="DA6" s="698"/>
      <c r="DB6" s="698"/>
      <c r="DC6" s="718"/>
      <c r="DD6" s="640" t="s">
        <v>234</v>
      </c>
      <c r="DE6" s="635"/>
      <c r="DF6" s="635"/>
      <c r="DG6" s="635"/>
      <c r="DH6" s="635"/>
      <c r="DI6" s="635"/>
      <c r="DJ6" s="635"/>
      <c r="DK6" s="635"/>
      <c r="DL6" s="635"/>
      <c r="DM6" s="635"/>
      <c r="DN6" s="635"/>
      <c r="DO6" s="635"/>
      <c r="DP6" s="636"/>
      <c r="DQ6" s="640">
        <v>526841</v>
      </c>
      <c r="DR6" s="635"/>
      <c r="DS6" s="635"/>
      <c r="DT6" s="635"/>
      <c r="DU6" s="635"/>
      <c r="DV6" s="635"/>
      <c r="DW6" s="635"/>
      <c r="DX6" s="635"/>
      <c r="DY6" s="635"/>
      <c r="DZ6" s="635"/>
      <c r="EA6" s="635"/>
      <c r="EB6" s="635"/>
      <c r="EC6" s="671"/>
    </row>
    <row r="7" spans="2:143" ht="11.25" customHeight="1" x14ac:dyDescent="0.2">
      <c r="B7" s="631" t="s">
        <v>235</v>
      </c>
      <c r="C7" s="632"/>
      <c r="D7" s="632"/>
      <c r="E7" s="632"/>
      <c r="F7" s="632"/>
      <c r="G7" s="632"/>
      <c r="H7" s="632"/>
      <c r="I7" s="632"/>
      <c r="J7" s="632"/>
      <c r="K7" s="632"/>
      <c r="L7" s="632"/>
      <c r="M7" s="632"/>
      <c r="N7" s="632"/>
      <c r="O7" s="632"/>
      <c r="P7" s="632"/>
      <c r="Q7" s="633"/>
      <c r="R7" s="634">
        <v>14441</v>
      </c>
      <c r="S7" s="635"/>
      <c r="T7" s="635"/>
      <c r="U7" s="635"/>
      <c r="V7" s="635"/>
      <c r="W7" s="635"/>
      <c r="X7" s="635"/>
      <c r="Y7" s="636"/>
      <c r="Z7" s="672">
        <v>0</v>
      </c>
      <c r="AA7" s="672"/>
      <c r="AB7" s="672"/>
      <c r="AC7" s="672"/>
      <c r="AD7" s="673">
        <v>14441</v>
      </c>
      <c r="AE7" s="673"/>
      <c r="AF7" s="673"/>
      <c r="AG7" s="673"/>
      <c r="AH7" s="673"/>
      <c r="AI7" s="673"/>
      <c r="AJ7" s="673"/>
      <c r="AK7" s="673"/>
      <c r="AL7" s="637">
        <v>0</v>
      </c>
      <c r="AM7" s="638"/>
      <c r="AN7" s="638"/>
      <c r="AO7" s="674"/>
      <c r="AP7" s="631" t="s">
        <v>236</v>
      </c>
      <c r="AQ7" s="632"/>
      <c r="AR7" s="632"/>
      <c r="AS7" s="632"/>
      <c r="AT7" s="632"/>
      <c r="AU7" s="632"/>
      <c r="AV7" s="632"/>
      <c r="AW7" s="632"/>
      <c r="AX7" s="632"/>
      <c r="AY7" s="632"/>
      <c r="AZ7" s="632"/>
      <c r="BA7" s="632"/>
      <c r="BB7" s="632"/>
      <c r="BC7" s="632"/>
      <c r="BD7" s="632"/>
      <c r="BE7" s="632"/>
      <c r="BF7" s="633"/>
      <c r="BG7" s="634">
        <v>14195187</v>
      </c>
      <c r="BH7" s="635"/>
      <c r="BI7" s="635"/>
      <c r="BJ7" s="635"/>
      <c r="BK7" s="635"/>
      <c r="BL7" s="635"/>
      <c r="BM7" s="635"/>
      <c r="BN7" s="636"/>
      <c r="BO7" s="672">
        <v>45.9</v>
      </c>
      <c r="BP7" s="672"/>
      <c r="BQ7" s="672"/>
      <c r="BR7" s="672"/>
      <c r="BS7" s="673">
        <v>687885</v>
      </c>
      <c r="BT7" s="673"/>
      <c r="BU7" s="673"/>
      <c r="BV7" s="673"/>
      <c r="BW7" s="673"/>
      <c r="BX7" s="673"/>
      <c r="BY7" s="673"/>
      <c r="BZ7" s="673"/>
      <c r="CA7" s="673"/>
      <c r="CB7" s="713"/>
      <c r="CD7" s="631" t="s">
        <v>237</v>
      </c>
      <c r="CE7" s="632"/>
      <c r="CF7" s="632"/>
      <c r="CG7" s="632"/>
      <c r="CH7" s="632"/>
      <c r="CI7" s="632"/>
      <c r="CJ7" s="632"/>
      <c r="CK7" s="632"/>
      <c r="CL7" s="632"/>
      <c r="CM7" s="632"/>
      <c r="CN7" s="632"/>
      <c r="CO7" s="632"/>
      <c r="CP7" s="632"/>
      <c r="CQ7" s="633"/>
      <c r="CR7" s="634">
        <v>11058866</v>
      </c>
      <c r="CS7" s="635"/>
      <c r="CT7" s="635"/>
      <c r="CU7" s="635"/>
      <c r="CV7" s="635"/>
      <c r="CW7" s="635"/>
      <c r="CX7" s="635"/>
      <c r="CY7" s="636"/>
      <c r="CZ7" s="672">
        <v>10.199999999999999</v>
      </c>
      <c r="DA7" s="672"/>
      <c r="DB7" s="672"/>
      <c r="DC7" s="672"/>
      <c r="DD7" s="640">
        <v>310211</v>
      </c>
      <c r="DE7" s="635"/>
      <c r="DF7" s="635"/>
      <c r="DG7" s="635"/>
      <c r="DH7" s="635"/>
      <c r="DI7" s="635"/>
      <c r="DJ7" s="635"/>
      <c r="DK7" s="635"/>
      <c r="DL7" s="635"/>
      <c r="DM7" s="635"/>
      <c r="DN7" s="635"/>
      <c r="DO7" s="635"/>
      <c r="DP7" s="636"/>
      <c r="DQ7" s="640">
        <v>9976253</v>
      </c>
      <c r="DR7" s="635"/>
      <c r="DS7" s="635"/>
      <c r="DT7" s="635"/>
      <c r="DU7" s="635"/>
      <c r="DV7" s="635"/>
      <c r="DW7" s="635"/>
      <c r="DX7" s="635"/>
      <c r="DY7" s="635"/>
      <c r="DZ7" s="635"/>
      <c r="EA7" s="635"/>
      <c r="EB7" s="635"/>
      <c r="EC7" s="671"/>
    </row>
    <row r="8" spans="2:143" ht="11.25" customHeight="1" x14ac:dyDescent="0.2">
      <c r="B8" s="631" t="s">
        <v>238</v>
      </c>
      <c r="C8" s="632"/>
      <c r="D8" s="632"/>
      <c r="E8" s="632"/>
      <c r="F8" s="632"/>
      <c r="G8" s="632"/>
      <c r="H8" s="632"/>
      <c r="I8" s="632"/>
      <c r="J8" s="632"/>
      <c r="K8" s="632"/>
      <c r="L8" s="632"/>
      <c r="M8" s="632"/>
      <c r="N8" s="632"/>
      <c r="O8" s="632"/>
      <c r="P8" s="632"/>
      <c r="Q8" s="633"/>
      <c r="R8" s="634">
        <v>156406</v>
      </c>
      <c r="S8" s="635"/>
      <c r="T8" s="635"/>
      <c r="U8" s="635"/>
      <c r="V8" s="635"/>
      <c r="W8" s="635"/>
      <c r="X8" s="635"/>
      <c r="Y8" s="636"/>
      <c r="Z8" s="672">
        <v>0.1</v>
      </c>
      <c r="AA8" s="672"/>
      <c r="AB8" s="672"/>
      <c r="AC8" s="672"/>
      <c r="AD8" s="673">
        <v>156406</v>
      </c>
      <c r="AE8" s="673"/>
      <c r="AF8" s="673"/>
      <c r="AG8" s="673"/>
      <c r="AH8" s="673"/>
      <c r="AI8" s="673"/>
      <c r="AJ8" s="673"/>
      <c r="AK8" s="673"/>
      <c r="AL8" s="637">
        <v>0.3</v>
      </c>
      <c r="AM8" s="638"/>
      <c r="AN8" s="638"/>
      <c r="AO8" s="674"/>
      <c r="AP8" s="631" t="s">
        <v>239</v>
      </c>
      <c r="AQ8" s="632"/>
      <c r="AR8" s="632"/>
      <c r="AS8" s="632"/>
      <c r="AT8" s="632"/>
      <c r="AU8" s="632"/>
      <c r="AV8" s="632"/>
      <c r="AW8" s="632"/>
      <c r="AX8" s="632"/>
      <c r="AY8" s="632"/>
      <c r="AZ8" s="632"/>
      <c r="BA8" s="632"/>
      <c r="BB8" s="632"/>
      <c r="BC8" s="632"/>
      <c r="BD8" s="632"/>
      <c r="BE8" s="632"/>
      <c r="BF8" s="633"/>
      <c r="BG8" s="634">
        <v>364253</v>
      </c>
      <c r="BH8" s="635"/>
      <c r="BI8" s="635"/>
      <c r="BJ8" s="635"/>
      <c r="BK8" s="635"/>
      <c r="BL8" s="635"/>
      <c r="BM8" s="635"/>
      <c r="BN8" s="636"/>
      <c r="BO8" s="672">
        <v>1.2</v>
      </c>
      <c r="BP8" s="672"/>
      <c r="BQ8" s="672"/>
      <c r="BR8" s="672"/>
      <c r="BS8" s="673" t="s">
        <v>234</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39545027</v>
      </c>
      <c r="CS8" s="635"/>
      <c r="CT8" s="635"/>
      <c r="CU8" s="635"/>
      <c r="CV8" s="635"/>
      <c r="CW8" s="635"/>
      <c r="CX8" s="635"/>
      <c r="CY8" s="636"/>
      <c r="CZ8" s="672">
        <v>36.299999999999997</v>
      </c>
      <c r="DA8" s="672"/>
      <c r="DB8" s="672"/>
      <c r="DC8" s="672"/>
      <c r="DD8" s="640">
        <v>430223</v>
      </c>
      <c r="DE8" s="635"/>
      <c r="DF8" s="635"/>
      <c r="DG8" s="635"/>
      <c r="DH8" s="635"/>
      <c r="DI8" s="635"/>
      <c r="DJ8" s="635"/>
      <c r="DK8" s="635"/>
      <c r="DL8" s="635"/>
      <c r="DM8" s="635"/>
      <c r="DN8" s="635"/>
      <c r="DO8" s="635"/>
      <c r="DP8" s="636"/>
      <c r="DQ8" s="640">
        <v>18178025</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108901</v>
      </c>
      <c r="S9" s="635"/>
      <c r="T9" s="635"/>
      <c r="U9" s="635"/>
      <c r="V9" s="635"/>
      <c r="W9" s="635"/>
      <c r="X9" s="635"/>
      <c r="Y9" s="636"/>
      <c r="Z9" s="672">
        <v>0.1</v>
      </c>
      <c r="AA9" s="672"/>
      <c r="AB9" s="672"/>
      <c r="AC9" s="672"/>
      <c r="AD9" s="673">
        <v>108901</v>
      </c>
      <c r="AE9" s="673"/>
      <c r="AF9" s="673"/>
      <c r="AG9" s="673"/>
      <c r="AH9" s="673"/>
      <c r="AI9" s="673"/>
      <c r="AJ9" s="673"/>
      <c r="AK9" s="673"/>
      <c r="AL9" s="637">
        <v>0.2</v>
      </c>
      <c r="AM9" s="638"/>
      <c r="AN9" s="638"/>
      <c r="AO9" s="674"/>
      <c r="AP9" s="631" t="s">
        <v>242</v>
      </c>
      <c r="AQ9" s="632"/>
      <c r="AR9" s="632"/>
      <c r="AS9" s="632"/>
      <c r="AT9" s="632"/>
      <c r="AU9" s="632"/>
      <c r="AV9" s="632"/>
      <c r="AW9" s="632"/>
      <c r="AX9" s="632"/>
      <c r="AY9" s="632"/>
      <c r="AZ9" s="632"/>
      <c r="BA9" s="632"/>
      <c r="BB9" s="632"/>
      <c r="BC9" s="632"/>
      <c r="BD9" s="632"/>
      <c r="BE9" s="632"/>
      <c r="BF9" s="633"/>
      <c r="BG9" s="634">
        <v>10928275</v>
      </c>
      <c r="BH9" s="635"/>
      <c r="BI9" s="635"/>
      <c r="BJ9" s="635"/>
      <c r="BK9" s="635"/>
      <c r="BL9" s="635"/>
      <c r="BM9" s="635"/>
      <c r="BN9" s="636"/>
      <c r="BO9" s="672">
        <v>35.299999999999997</v>
      </c>
      <c r="BP9" s="672"/>
      <c r="BQ9" s="672"/>
      <c r="BR9" s="672"/>
      <c r="BS9" s="673" t="s">
        <v>234</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10158968</v>
      </c>
      <c r="CS9" s="635"/>
      <c r="CT9" s="635"/>
      <c r="CU9" s="635"/>
      <c r="CV9" s="635"/>
      <c r="CW9" s="635"/>
      <c r="CX9" s="635"/>
      <c r="CY9" s="636"/>
      <c r="CZ9" s="672">
        <v>9.3000000000000007</v>
      </c>
      <c r="DA9" s="672"/>
      <c r="DB9" s="672"/>
      <c r="DC9" s="672"/>
      <c r="DD9" s="640">
        <v>545510</v>
      </c>
      <c r="DE9" s="635"/>
      <c r="DF9" s="635"/>
      <c r="DG9" s="635"/>
      <c r="DH9" s="635"/>
      <c r="DI9" s="635"/>
      <c r="DJ9" s="635"/>
      <c r="DK9" s="635"/>
      <c r="DL9" s="635"/>
      <c r="DM9" s="635"/>
      <c r="DN9" s="635"/>
      <c r="DO9" s="635"/>
      <c r="DP9" s="636"/>
      <c r="DQ9" s="640">
        <v>6292658</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234</v>
      </c>
      <c r="S10" s="635"/>
      <c r="T10" s="635"/>
      <c r="U10" s="635"/>
      <c r="V10" s="635"/>
      <c r="W10" s="635"/>
      <c r="X10" s="635"/>
      <c r="Y10" s="636"/>
      <c r="Z10" s="672" t="s">
        <v>128</v>
      </c>
      <c r="AA10" s="672"/>
      <c r="AB10" s="672"/>
      <c r="AC10" s="672"/>
      <c r="AD10" s="673" t="s">
        <v>234</v>
      </c>
      <c r="AE10" s="673"/>
      <c r="AF10" s="673"/>
      <c r="AG10" s="673"/>
      <c r="AH10" s="673"/>
      <c r="AI10" s="673"/>
      <c r="AJ10" s="673"/>
      <c r="AK10" s="673"/>
      <c r="AL10" s="637" t="s">
        <v>234</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493613</v>
      </c>
      <c r="BH10" s="635"/>
      <c r="BI10" s="635"/>
      <c r="BJ10" s="635"/>
      <c r="BK10" s="635"/>
      <c r="BL10" s="635"/>
      <c r="BM10" s="635"/>
      <c r="BN10" s="636"/>
      <c r="BO10" s="672">
        <v>1.6</v>
      </c>
      <c r="BP10" s="672"/>
      <c r="BQ10" s="672"/>
      <c r="BR10" s="672"/>
      <c r="BS10" s="673" t="s">
        <v>234</v>
      </c>
      <c r="BT10" s="673"/>
      <c r="BU10" s="673"/>
      <c r="BV10" s="673"/>
      <c r="BW10" s="673"/>
      <c r="BX10" s="673"/>
      <c r="BY10" s="673"/>
      <c r="BZ10" s="673"/>
      <c r="CA10" s="673"/>
      <c r="CB10" s="713"/>
      <c r="CD10" s="631" t="s">
        <v>246</v>
      </c>
      <c r="CE10" s="632"/>
      <c r="CF10" s="632"/>
      <c r="CG10" s="632"/>
      <c r="CH10" s="632"/>
      <c r="CI10" s="632"/>
      <c r="CJ10" s="632"/>
      <c r="CK10" s="632"/>
      <c r="CL10" s="632"/>
      <c r="CM10" s="632"/>
      <c r="CN10" s="632"/>
      <c r="CO10" s="632"/>
      <c r="CP10" s="632"/>
      <c r="CQ10" s="633"/>
      <c r="CR10" s="634">
        <v>589948</v>
      </c>
      <c r="CS10" s="635"/>
      <c r="CT10" s="635"/>
      <c r="CU10" s="635"/>
      <c r="CV10" s="635"/>
      <c r="CW10" s="635"/>
      <c r="CX10" s="635"/>
      <c r="CY10" s="636"/>
      <c r="CZ10" s="672">
        <v>0.5</v>
      </c>
      <c r="DA10" s="672"/>
      <c r="DB10" s="672"/>
      <c r="DC10" s="672"/>
      <c r="DD10" s="640">
        <v>3269</v>
      </c>
      <c r="DE10" s="635"/>
      <c r="DF10" s="635"/>
      <c r="DG10" s="635"/>
      <c r="DH10" s="635"/>
      <c r="DI10" s="635"/>
      <c r="DJ10" s="635"/>
      <c r="DK10" s="635"/>
      <c r="DL10" s="635"/>
      <c r="DM10" s="635"/>
      <c r="DN10" s="635"/>
      <c r="DO10" s="635"/>
      <c r="DP10" s="636"/>
      <c r="DQ10" s="640">
        <v>105619</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5396415</v>
      </c>
      <c r="S11" s="635"/>
      <c r="T11" s="635"/>
      <c r="U11" s="635"/>
      <c r="V11" s="635"/>
      <c r="W11" s="635"/>
      <c r="X11" s="635"/>
      <c r="Y11" s="636"/>
      <c r="Z11" s="637">
        <v>4.8</v>
      </c>
      <c r="AA11" s="638"/>
      <c r="AB11" s="638"/>
      <c r="AC11" s="639"/>
      <c r="AD11" s="640">
        <v>5396415</v>
      </c>
      <c r="AE11" s="635"/>
      <c r="AF11" s="635"/>
      <c r="AG11" s="635"/>
      <c r="AH11" s="635"/>
      <c r="AI11" s="635"/>
      <c r="AJ11" s="635"/>
      <c r="AK11" s="636"/>
      <c r="AL11" s="637">
        <v>9.6</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2409046</v>
      </c>
      <c r="BH11" s="635"/>
      <c r="BI11" s="635"/>
      <c r="BJ11" s="635"/>
      <c r="BK11" s="635"/>
      <c r="BL11" s="635"/>
      <c r="BM11" s="635"/>
      <c r="BN11" s="636"/>
      <c r="BO11" s="672">
        <v>7.8</v>
      </c>
      <c r="BP11" s="672"/>
      <c r="BQ11" s="672"/>
      <c r="BR11" s="672"/>
      <c r="BS11" s="673">
        <v>687885</v>
      </c>
      <c r="BT11" s="673"/>
      <c r="BU11" s="673"/>
      <c r="BV11" s="673"/>
      <c r="BW11" s="673"/>
      <c r="BX11" s="673"/>
      <c r="BY11" s="673"/>
      <c r="BZ11" s="673"/>
      <c r="CA11" s="673"/>
      <c r="CB11" s="713"/>
      <c r="CD11" s="631" t="s">
        <v>249</v>
      </c>
      <c r="CE11" s="632"/>
      <c r="CF11" s="632"/>
      <c r="CG11" s="632"/>
      <c r="CH11" s="632"/>
      <c r="CI11" s="632"/>
      <c r="CJ11" s="632"/>
      <c r="CK11" s="632"/>
      <c r="CL11" s="632"/>
      <c r="CM11" s="632"/>
      <c r="CN11" s="632"/>
      <c r="CO11" s="632"/>
      <c r="CP11" s="632"/>
      <c r="CQ11" s="633"/>
      <c r="CR11" s="634">
        <v>1860619</v>
      </c>
      <c r="CS11" s="635"/>
      <c r="CT11" s="635"/>
      <c r="CU11" s="635"/>
      <c r="CV11" s="635"/>
      <c r="CW11" s="635"/>
      <c r="CX11" s="635"/>
      <c r="CY11" s="636"/>
      <c r="CZ11" s="672">
        <v>1.7</v>
      </c>
      <c r="DA11" s="672"/>
      <c r="DB11" s="672"/>
      <c r="DC11" s="672"/>
      <c r="DD11" s="640">
        <v>648633</v>
      </c>
      <c r="DE11" s="635"/>
      <c r="DF11" s="635"/>
      <c r="DG11" s="635"/>
      <c r="DH11" s="635"/>
      <c r="DI11" s="635"/>
      <c r="DJ11" s="635"/>
      <c r="DK11" s="635"/>
      <c r="DL11" s="635"/>
      <c r="DM11" s="635"/>
      <c r="DN11" s="635"/>
      <c r="DO11" s="635"/>
      <c r="DP11" s="636"/>
      <c r="DQ11" s="640">
        <v>1231573</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v>26695</v>
      </c>
      <c r="S12" s="635"/>
      <c r="T12" s="635"/>
      <c r="U12" s="635"/>
      <c r="V12" s="635"/>
      <c r="W12" s="635"/>
      <c r="X12" s="635"/>
      <c r="Y12" s="636"/>
      <c r="Z12" s="672">
        <v>0</v>
      </c>
      <c r="AA12" s="672"/>
      <c r="AB12" s="672"/>
      <c r="AC12" s="672"/>
      <c r="AD12" s="673">
        <v>26695</v>
      </c>
      <c r="AE12" s="673"/>
      <c r="AF12" s="673"/>
      <c r="AG12" s="673"/>
      <c r="AH12" s="673"/>
      <c r="AI12" s="673"/>
      <c r="AJ12" s="673"/>
      <c r="AK12" s="673"/>
      <c r="AL12" s="637">
        <v>0</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12554118</v>
      </c>
      <c r="BH12" s="635"/>
      <c r="BI12" s="635"/>
      <c r="BJ12" s="635"/>
      <c r="BK12" s="635"/>
      <c r="BL12" s="635"/>
      <c r="BM12" s="635"/>
      <c r="BN12" s="636"/>
      <c r="BO12" s="672">
        <v>40.6</v>
      </c>
      <c r="BP12" s="672"/>
      <c r="BQ12" s="672"/>
      <c r="BR12" s="672"/>
      <c r="BS12" s="673" t="s">
        <v>128</v>
      </c>
      <c r="BT12" s="673"/>
      <c r="BU12" s="673"/>
      <c r="BV12" s="673"/>
      <c r="BW12" s="673"/>
      <c r="BX12" s="673"/>
      <c r="BY12" s="673"/>
      <c r="BZ12" s="673"/>
      <c r="CA12" s="673"/>
      <c r="CB12" s="713"/>
      <c r="CD12" s="631" t="s">
        <v>252</v>
      </c>
      <c r="CE12" s="632"/>
      <c r="CF12" s="632"/>
      <c r="CG12" s="632"/>
      <c r="CH12" s="632"/>
      <c r="CI12" s="632"/>
      <c r="CJ12" s="632"/>
      <c r="CK12" s="632"/>
      <c r="CL12" s="632"/>
      <c r="CM12" s="632"/>
      <c r="CN12" s="632"/>
      <c r="CO12" s="632"/>
      <c r="CP12" s="632"/>
      <c r="CQ12" s="633"/>
      <c r="CR12" s="634">
        <v>5776827</v>
      </c>
      <c r="CS12" s="635"/>
      <c r="CT12" s="635"/>
      <c r="CU12" s="635"/>
      <c r="CV12" s="635"/>
      <c r="CW12" s="635"/>
      <c r="CX12" s="635"/>
      <c r="CY12" s="636"/>
      <c r="CZ12" s="672">
        <v>5.3</v>
      </c>
      <c r="DA12" s="672"/>
      <c r="DB12" s="672"/>
      <c r="DC12" s="672"/>
      <c r="DD12" s="640">
        <v>806098</v>
      </c>
      <c r="DE12" s="635"/>
      <c r="DF12" s="635"/>
      <c r="DG12" s="635"/>
      <c r="DH12" s="635"/>
      <c r="DI12" s="635"/>
      <c r="DJ12" s="635"/>
      <c r="DK12" s="635"/>
      <c r="DL12" s="635"/>
      <c r="DM12" s="635"/>
      <c r="DN12" s="635"/>
      <c r="DO12" s="635"/>
      <c r="DP12" s="636"/>
      <c r="DQ12" s="640">
        <v>2502856</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234</v>
      </c>
      <c r="S13" s="635"/>
      <c r="T13" s="635"/>
      <c r="U13" s="635"/>
      <c r="V13" s="635"/>
      <c r="W13" s="635"/>
      <c r="X13" s="635"/>
      <c r="Y13" s="636"/>
      <c r="Z13" s="672" t="s">
        <v>234</v>
      </c>
      <c r="AA13" s="672"/>
      <c r="AB13" s="672"/>
      <c r="AC13" s="672"/>
      <c r="AD13" s="673" t="s">
        <v>128</v>
      </c>
      <c r="AE13" s="673"/>
      <c r="AF13" s="673"/>
      <c r="AG13" s="673"/>
      <c r="AH13" s="673"/>
      <c r="AI13" s="673"/>
      <c r="AJ13" s="673"/>
      <c r="AK13" s="673"/>
      <c r="AL13" s="637" t="s">
        <v>234</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12512157</v>
      </c>
      <c r="BH13" s="635"/>
      <c r="BI13" s="635"/>
      <c r="BJ13" s="635"/>
      <c r="BK13" s="635"/>
      <c r="BL13" s="635"/>
      <c r="BM13" s="635"/>
      <c r="BN13" s="636"/>
      <c r="BO13" s="672">
        <v>40.5</v>
      </c>
      <c r="BP13" s="672"/>
      <c r="BQ13" s="672"/>
      <c r="BR13" s="672"/>
      <c r="BS13" s="673" t="s">
        <v>234</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10443562</v>
      </c>
      <c r="CS13" s="635"/>
      <c r="CT13" s="635"/>
      <c r="CU13" s="635"/>
      <c r="CV13" s="635"/>
      <c r="CW13" s="635"/>
      <c r="CX13" s="635"/>
      <c r="CY13" s="636"/>
      <c r="CZ13" s="672">
        <v>9.6</v>
      </c>
      <c r="DA13" s="672"/>
      <c r="DB13" s="672"/>
      <c r="DC13" s="672"/>
      <c r="DD13" s="640">
        <v>3744506</v>
      </c>
      <c r="DE13" s="635"/>
      <c r="DF13" s="635"/>
      <c r="DG13" s="635"/>
      <c r="DH13" s="635"/>
      <c r="DI13" s="635"/>
      <c r="DJ13" s="635"/>
      <c r="DK13" s="635"/>
      <c r="DL13" s="635"/>
      <c r="DM13" s="635"/>
      <c r="DN13" s="635"/>
      <c r="DO13" s="635"/>
      <c r="DP13" s="636"/>
      <c r="DQ13" s="640">
        <v>6380524</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v>17</v>
      </c>
      <c r="S14" s="635"/>
      <c r="T14" s="635"/>
      <c r="U14" s="635"/>
      <c r="V14" s="635"/>
      <c r="W14" s="635"/>
      <c r="X14" s="635"/>
      <c r="Y14" s="636"/>
      <c r="Z14" s="672">
        <v>0</v>
      </c>
      <c r="AA14" s="672"/>
      <c r="AB14" s="672"/>
      <c r="AC14" s="672"/>
      <c r="AD14" s="673">
        <v>17</v>
      </c>
      <c r="AE14" s="673"/>
      <c r="AF14" s="673"/>
      <c r="AG14" s="673"/>
      <c r="AH14" s="673"/>
      <c r="AI14" s="673"/>
      <c r="AJ14" s="673"/>
      <c r="AK14" s="673"/>
      <c r="AL14" s="637">
        <v>0</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631161</v>
      </c>
      <c r="BH14" s="635"/>
      <c r="BI14" s="635"/>
      <c r="BJ14" s="635"/>
      <c r="BK14" s="635"/>
      <c r="BL14" s="635"/>
      <c r="BM14" s="635"/>
      <c r="BN14" s="636"/>
      <c r="BO14" s="672">
        <v>2</v>
      </c>
      <c r="BP14" s="672"/>
      <c r="BQ14" s="672"/>
      <c r="BR14" s="672"/>
      <c r="BS14" s="673" t="s">
        <v>234</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3687174</v>
      </c>
      <c r="CS14" s="635"/>
      <c r="CT14" s="635"/>
      <c r="CU14" s="635"/>
      <c r="CV14" s="635"/>
      <c r="CW14" s="635"/>
      <c r="CX14" s="635"/>
      <c r="CY14" s="636"/>
      <c r="CZ14" s="672">
        <v>3.4</v>
      </c>
      <c r="DA14" s="672"/>
      <c r="DB14" s="672"/>
      <c r="DC14" s="672"/>
      <c r="DD14" s="640">
        <v>369089</v>
      </c>
      <c r="DE14" s="635"/>
      <c r="DF14" s="635"/>
      <c r="DG14" s="635"/>
      <c r="DH14" s="635"/>
      <c r="DI14" s="635"/>
      <c r="DJ14" s="635"/>
      <c r="DK14" s="635"/>
      <c r="DL14" s="635"/>
      <c r="DM14" s="635"/>
      <c r="DN14" s="635"/>
      <c r="DO14" s="635"/>
      <c r="DP14" s="636"/>
      <c r="DQ14" s="640">
        <v>3395006</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234</v>
      </c>
      <c r="S15" s="635"/>
      <c r="T15" s="635"/>
      <c r="U15" s="635"/>
      <c r="V15" s="635"/>
      <c r="W15" s="635"/>
      <c r="X15" s="635"/>
      <c r="Y15" s="636"/>
      <c r="Z15" s="672" t="s">
        <v>234</v>
      </c>
      <c r="AA15" s="672"/>
      <c r="AB15" s="672"/>
      <c r="AC15" s="672"/>
      <c r="AD15" s="673" t="s">
        <v>234</v>
      </c>
      <c r="AE15" s="673"/>
      <c r="AF15" s="673"/>
      <c r="AG15" s="673"/>
      <c r="AH15" s="673"/>
      <c r="AI15" s="673"/>
      <c r="AJ15" s="673"/>
      <c r="AK15" s="673"/>
      <c r="AL15" s="637" t="s">
        <v>234</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1367702</v>
      </c>
      <c r="BH15" s="635"/>
      <c r="BI15" s="635"/>
      <c r="BJ15" s="635"/>
      <c r="BK15" s="635"/>
      <c r="BL15" s="635"/>
      <c r="BM15" s="635"/>
      <c r="BN15" s="636"/>
      <c r="BO15" s="672">
        <v>4.4000000000000004</v>
      </c>
      <c r="BP15" s="672"/>
      <c r="BQ15" s="672"/>
      <c r="BR15" s="672"/>
      <c r="BS15" s="673" t="s">
        <v>234</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10470390</v>
      </c>
      <c r="CS15" s="635"/>
      <c r="CT15" s="635"/>
      <c r="CU15" s="635"/>
      <c r="CV15" s="635"/>
      <c r="CW15" s="635"/>
      <c r="CX15" s="635"/>
      <c r="CY15" s="636"/>
      <c r="CZ15" s="672">
        <v>9.6</v>
      </c>
      <c r="DA15" s="672"/>
      <c r="DB15" s="672"/>
      <c r="DC15" s="672"/>
      <c r="DD15" s="640">
        <v>3298205</v>
      </c>
      <c r="DE15" s="635"/>
      <c r="DF15" s="635"/>
      <c r="DG15" s="635"/>
      <c r="DH15" s="635"/>
      <c r="DI15" s="635"/>
      <c r="DJ15" s="635"/>
      <c r="DK15" s="635"/>
      <c r="DL15" s="635"/>
      <c r="DM15" s="635"/>
      <c r="DN15" s="635"/>
      <c r="DO15" s="635"/>
      <c r="DP15" s="636"/>
      <c r="DQ15" s="640">
        <v>6911165</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66459</v>
      </c>
      <c r="S16" s="635"/>
      <c r="T16" s="635"/>
      <c r="U16" s="635"/>
      <c r="V16" s="635"/>
      <c r="W16" s="635"/>
      <c r="X16" s="635"/>
      <c r="Y16" s="636"/>
      <c r="Z16" s="672">
        <v>0.1</v>
      </c>
      <c r="AA16" s="672"/>
      <c r="AB16" s="672"/>
      <c r="AC16" s="672"/>
      <c r="AD16" s="673">
        <v>66459</v>
      </c>
      <c r="AE16" s="673"/>
      <c r="AF16" s="673"/>
      <c r="AG16" s="673"/>
      <c r="AH16" s="673"/>
      <c r="AI16" s="673"/>
      <c r="AJ16" s="673"/>
      <c r="AK16" s="673"/>
      <c r="AL16" s="637">
        <v>0.1</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234</v>
      </c>
      <c r="BH16" s="635"/>
      <c r="BI16" s="635"/>
      <c r="BJ16" s="635"/>
      <c r="BK16" s="635"/>
      <c r="BL16" s="635"/>
      <c r="BM16" s="635"/>
      <c r="BN16" s="636"/>
      <c r="BO16" s="672" t="s">
        <v>234</v>
      </c>
      <c r="BP16" s="672"/>
      <c r="BQ16" s="672"/>
      <c r="BR16" s="672"/>
      <c r="BS16" s="673" t="s">
        <v>234</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v>2520316</v>
      </c>
      <c r="CS16" s="635"/>
      <c r="CT16" s="635"/>
      <c r="CU16" s="635"/>
      <c r="CV16" s="635"/>
      <c r="CW16" s="635"/>
      <c r="CX16" s="635"/>
      <c r="CY16" s="636"/>
      <c r="CZ16" s="672">
        <v>2.2999999999999998</v>
      </c>
      <c r="DA16" s="672"/>
      <c r="DB16" s="672"/>
      <c r="DC16" s="672"/>
      <c r="DD16" s="640" t="s">
        <v>234</v>
      </c>
      <c r="DE16" s="635"/>
      <c r="DF16" s="635"/>
      <c r="DG16" s="635"/>
      <c r="DH16" s="635"/>
      <c r="DI16" s="635"/>
      <c r="DJ16" s="635"/>
      <c r="DK16" s="635"/>
      <c r="DL16" s="635"/>
      <c r="DM16" s="635"/>
      <c r="DN16" s="635"/>
      <c r="DO16" s="635"/>
      <c r="DP16" s="636"/>
      <c r="DQ16" s="640">
        <v>126672</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523775</v>
      </c>
      <c r="S17" s="635"/>
      <c r="T17" s="635"/>
      <c r="U17" s="635"/>
      <c r="V17" s="635"/>
      <c r="W17" s="635"/>
      <c r="X17" s="635"/>
      <c r="Y17" s="636"/>
      <c r="Z17" s="672">
        <v>0.5</v>
      </c>
      <c r="AA17" s="672"/>
      <c r="AB17" s="672"/>
      <c r="AC17" s="672"/>
      <c r="AD17" s="673">
        <v>523775</v>
      </c>
      <c r="AE17" s="673"/>
      <c r="AF17" s="673"/>
      <c r="AG17" s="673"/>
      <c r="AH17" s="673"/>
      <c r="AI17" s="673"/>
      <c r="AJ17" s="673"/>
      <c r="AK17" s="673"/>
      <c r="AL17" s="637">
        <v>0.9</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234</v>
      </c>
      <c r="BH17" s="635"/>
      <c r="BI17" s="635"/>
      <c r="BJ17" s="635"/>
      <c r="BK17" s="635"/>
      <c r="BL17" s="635"/>
      <c r="BM17" s="635"/>
      <c r="BN17" s="636"/>
      <c r="BO17" s="672" t="s">
        <v>128</v>
      </c>
      <c r="BP17" s="672"/>
      <c r="BQ17" s="672"/>
      <c r="BR17" s="672"/>
      <c r="BS17" s="673" t="s">
        <v>234</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11966244</v>
      </c>
      <c r="CS17" s="635"/>
      <c r="CT17" s="635"/>
      <c r="CU17" s="635"/>
      <c r="CV17" s="635"/>
      <c r="CW17" s="635"/>
      <c r="CX17" s="635"/>
      <c r="CY17" s="636"/>
      <c r="CZ17" s="672">
        <v>11</v>
      </c>
      <c r="DA17" s="672"/>
      <c r="DB17" s="672"/>
      <c r="DC17" s="672"/>
      <c r="DD17" s="640" t="s">
        <v>234</v>
      </c>
      <c r="DE17" s="635"/>
      <c r="DF17" s="635"/>
      <c r="DG17" s="635"/>
      <c r="DH17" s="635"/>
      <c r="DI17" s="635"/>
      <c r="DJ17" s="635"/>
      <c r="DK17" s="635"/>
      <c r="DL17" s="635"/>
      <c r="DM17" s="635"/>
      <c r="DN17" s="635"/>
      <c r="DO17" s="635"/>
      <c r="DP17" s="636"/>
      <c r="DQ17" s="640">
        <v>11684346</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208160</v>
      </c>
      <c r="S18" s="635"/>
      <c r="T18" s="635"/>
      <c r="U18" s="635"/>
      <c r="V18" s="635"/>
      <c r="W18" s="635"/>
      <c r="X18" s="635"/>
      <c r="Y18" s="636"/>
      <c r="Z18" s="672">
        <v>0.2</v>
      </c>
      <c r="AA18" s="672"/>
      <c r="AB18" s="672"/>
      <c r="AC18" s="672"/>
      <c r="AD18" s="673">
        <v>208160</v>
      </c>
      <c r="AE18" s="673"/>
      <c r="AF18" s="673"/>
      <c r="AG18" s="673"/>
      <c r="AH18" s="673"/>
      <c r="AI18" s="673"/>
      <c r="AJ18" s="673"/>
      <c r="AK18" s="673"/>
      <c r="AL18" s="637">
        <v>0.4</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234</v>
      </c>
      <c r="BH18" s="635"/>
      <c r="BI18" s="635"/>
      <c r="BJ18" s="635"/>
      <c r="BK18" s="635"/>
      <c r="BL18" s="635"/>
      <c r="BM18" s="635"/>
      <c r="BN18" s="636"/>
      <c r="BO18" s="672" t="s">
        <v>128</v>
      </c>
      <c r="BP18" s="672"/>
      <c r="BQ18" s="672"/>
      <c r="BR18" s="672"/>
      <c r="BS18" s="673" t="s">
        <v>234</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v>231698</v>
      </c>
      <c r="CS18" s="635"/>
      <c r="CT18" s="635"/>
      <c r="CU18" s="635"/>
      <c r="CV18" s="635"/>
      <c r="CW18" s="635"/>
      <c r="CX18" s="635"/>
      <c r="CY18" s="636"/>
      <c r="CZ18" s="672">
        <v>0.2</v>
      </c>
      <c r="DA18" s="672"/>
      <c r="DB18" s="672"/>
      <c r="DC18" s="672"/>
      <c r="DD18" s="640">
        <v>231698</v>
      </c>
      <c r="DE18" s="635"/>
      <c r="DF18" s="635"/>
      <c r="DG18" s="635"/>
      <c r="DH18" s="635"/>
      <c r="DI18" s="635"/>
      <c r="DJ18" s="635"/>
      <c r="DK18" s="635"/>
      <c r="DL18" s="635"/>
      <c r="DM18" s="635"/>
      <c r="DN18" s="635"/>
      <c r="DO18" s="635"/>
      <c r="DP18" s="636"/>
      <c r="DQ18" s="640">
        <v>231698</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198501</v>
      </c>
      <c r="S19" s="635"/>
      <c r="T19" s="635"/>
      <c r="U19" s="635"/>
      <c r="V19" s="635"/>
      <c r="W19" s="635"/>
      <c r="X19" s="635"/>
      <c r="Y19" s="636"/>
      <c r="Z19" s="672">
        <v>0.2</v>
      </c>
      <c r="AA19" s="672"/>
      <c r="AB19" s="672"/>
      <c r="AC19" s="672"/>
      <c r="AD19" s="673">
        <v>198501</v>
      </c>
      <c r="AE19" s="673"/>
      <c r="AF19" s="673"/>
      <c r="AG19" s="673"/>
      <c r="AH19" s="673"/>
      <c r="AI19" s="673"/>
      <c r="AJ19" s="673"/>
      <c r="AK19" s="673"/>
      <c r="AL19" s="637">
        <v>0.4</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2176076</v>
      </c>
      <c r="BH19" s="635"/>
      <c r="BI19" s="635"/>
      <c r="BJ19" s="635"/>
      <c r="BK19" s="635"/>
      <c r="BL19" s="635"/>
      <c r="BM19" s="635"/>
      <c r="BN19" s="636"/>
      <c r="BO19" s="672">
        <v>7</v>
      </c>
      <c r="BP19" s="672"/>
      <c r="BQ19" s="672"/>
      <c r="BR19" s="672"/>
      <c r="BS19" s="673" t="s">
        <v>234</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234</v>
      </c>
      <c r="CS19" s="635"/>
      <c r="CT19" s="635"/>
      <c r="CU19" s="635"/>
      <c r="CV19" s="635"/>
      <c r="CW19" s="635"/>
      <c r="CX19" s="635"/>
      <c r="CY19" s="636"/>
      <c r="CZ19" s="672" t="s">
        <v>234</v>
      </c>
      <c r="DA19" s="672"/>
      <c r="DB19" s="672"/>
      <c r="DC19" s="672"/>
      <c r="DD19" s="640" t="s">
        <v>234</v>
      </c>
      <c r="DE19" s="635"/>
      <c r="DF19" s="635"/>
      <c r="DG19" s="635"/>
      <c r="DH19" s="635"/>
      <c r="DI19" s="635"/>
      <c r="DJ19" s="635"/>
      <c r="DK19" s="635"/>
      <c r="DL19" s="635"/>
      <c r="DM19" s="635"/>
      <c r="DN19" s="635"/>
      <c r="DO19" s="635"/>
      <c r="DP19" s="636"/>
      <c r="DQ19" s="640" t="s">
        <v>234</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v>9659</v>
      </c>
      <c r="S20" s="635"/>
      <c r="T20" s="635"/>
      <c r="U20" s="635"/>
      <c r="V20" s="635"/>
      <c r="W20" s="635"/>
      <c r="X20" s="635"/>
      <c r="Y20" s="636"/>
      <c r="Z20" s="672">
        <v>0</v>
      </c>
      <c r="AA20" s="672"/>
      <c r="AB20" s="672"/>
      <c r="AC20" s="672"/>
      <c r="AD20" s="673">
        <v>9659</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2176076</v>
      </c>
      <c r="BH20" s="635"/>
      <c r="BI20" s="635"/>
      <c r="BJ20" s="635"/>
      <c r="BK20" s="635"/>
      <c r="BL20" s="635"/>
      <c r="BM20" s="635"/>
      <c r="BN20" s="636"/>
      <c r="BO20" s="672">
        <v>7</v>
      </c>
      <c r="BP20" s="672"/>
      <c r="BQ20" s="672"/>
      <c r="BR20" s="672"/>
      <c r="BS20" s="673" t="s">
        <v>234</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108836845</v>
      </c>
      <c r="CS20" s="635"/>
      <c r="CT20" s="635"/>
      <c r="CU20" s="635"/>
      <c r="CV20" s="635"/>
      <c r="CW20" s="635"/>
      <c r="CX20" s="635"/>
      <c r="CY20" s="636"/>
      <c r="CZ20" s="672">
        <v>100</v>
      </c>
      <c r="DA20" s="672"/>
      <c r="DB20" s="672"/>
      <c r="DC20" s="672"/>
      <c r="DD20" s="640">
        <v>10387442</v>
      </c>
      <c r="DE20" s="635"/>
      <c r="DF20" s="635"/>
      <c r="DG20" s="635"/>
      <c r="DH20" s="635"/>
      <c r="DI20" s="635"/>
      <c r="DJ20" s="635"/>
      <c r="DK20" s="635"/>
      <c r="DL20" s="635"/>
      <c r="DM20" s="635"/>
      <c r="DN20" s="635"/>
      <c r="DO20" s="635"/>
      <c r="DP20" s="636"/>
      <c r="DQ20" s="640">
        <v>67543236</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21967640</v>
      </c>
      <c r="S21" s="635"/>
      <c r="T21" s="635"/>
      <c r="U21" s="635"/>
      <c r="V21" s="635"/>
      <c r="W21" s="635"/>
      <c r="X21" s="635"/>
      <c r="Y21" s="636"/>
      <c r="Z21" s="672">
        <v>19.600000000000001</v>
      </c>
      <c r="AA21" s="672"/>
      <c r="AB21" s="672"/>
      <c r="AC21" s="672"/>
      <c r="AD21" s="673">
        <v>19504461</v>
      </c>
      <c r="AE21" s="673"/>
      <c r="AF21" s="673"/>
      <c r="AG21" s="673"/>
      <c r="AH21" s="673"/>
      <c r="AI21" s="673"/>
      <c r="AJ21" s="673"/>
      <c r="AK21" s="673"/>
      <c r="AL21" s="637">
        <v>34.9</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v>11166</v>
      </c>
      <c r="BH21" s="635"/>
      <c r="BI21" s="635"/>
      <c r="BJ21" s="635"/>
      <c r="BK21" s="635"/>
      <c r="BL21" s="635"/>
      <c r="BM21" s="635"/>
      <c r="BN21" s="636"/>
      <c r="BO21" s="672">
        <v>0</v>
      </c>
      <c r="BP21" s="672"/>
      <c r="BQ21" s="672"/>
      <c r="BR21" s="672"/>
      <c r="BS21" s="673" t="s">
        <v>234</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19504461</v>
      </c>
      <c r="S22" s="635"/>
      <c r="T22" s="635"/>
      <c r="U22" s="635"/>
      <c r="V22" s="635"/>
      <c r="W22" s="635"/>
      <c r="X22" s="635"/>
      <c r="Y22" s="636"/>
      <c r="Z22" s="672">
        <v>17.399999999999999</v>
      </c>
      <c r="AA22" s="672"/>
      <c r="AB22" s="672"/>
      <c r="AC22" s="672"/>
      <c r="AD22" s="673">
        <v>19504461</v>
      </c>
      <c r="AE22" s="673"/>
      <c r="AF22" s="673"/>
      <c r="AG22" s="673"/>
      <c r="AH22" s="673"/>
      <c r="AI22" s="673"/>
      <c r="AJ22" s="673"/>
      <c r="AK22" s="673"/>
      <c r="AL22" s="637">
        <v>34.9</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128</v>
      </c>
      <c r="BH22" s="635"/>
      <c r="BI22" s="635"/>
      <c r="BJ22" s="635"/>
      <c r="BK22" s="635"/>
      <c r="BL22" s="635"/>
      <c r="BM22" s="635"/>
      <c r="BN22" s="636"/>
      <c r="BO22" s="672" t="s">
        <v>128</v>
      </c>
      <c r="BP22" s="672"/>
      <c r="BQ22" s="672"/>
      <c r="BR22" s="672"/>
      <c r="BS22" s="673" t="s">
        <v>128</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2463179</v>
      </c>
      <c r="S23" s="635"/>
      <c r="T23" s="635"/>
      <c r="U23" s="635"/>
      <c r="V23" s="635"/>
      <c r="W23" s="635"/>
      <c r="X23" s="635"/>
      <c r="Y23" s="636"/>
      <c r="Z23" s="672">
        <v>2.2000000000000002</v>
      </c>
      <c r="AA23" s="672"/>
      <c r="AB23" s="672"/>
      <c r="AC23" s="672"/>
      <c r="AD23" s="673" t="s">
        <v>234</v>
      </c>
      <c r="AE23" s="673"/>
      <c r="AF23" s="673"/>
      <c r="AG23" s="673"/>
      <c r="AH23" s="673"/>
      <c r="AI23" s="673"/>
      <c r="AJ23" s="673"/>
      <c r="AK23" s="673"/>
      <c r="AL23" s="637" t="s">
        <v>128</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v>2164910</v>
      </c>
      <c r="BH23" s="635"/>
      <c r="BI23" s="635"/>
      <c r="BJ23" s="635"/>
      <c r="BK23" s="635"/>
      <c r="BL23" s="635"/>
      <c r="BM23" s="635"/>
      <c r="BN23" s="636"/>
      <c r="BO23" s="672">
        <v>7</v>
      </c>
      <c r="BP23" s="672"/>
      <c r="BQ23" s="672"/>
      <c r="BR23" s="672"/>
      <c r="BS23" s="673" t="s">
        <v>128</v>
      </c>
      <c r="BT23" s="673"/>
      <c r="BU23" s="673"/>
      <c r="BV23" s="673"/>
      <c r="BW23" s="673"/>
      <c r="BX23" s="673"/>
      <c r="BY23" s="673"/>
      <c r="BZ23" s="673"/>
      <c r="CA23" s="673"/>
      <c r="CB23" s="713"/>
      <c r="CD23" s="686" t="s">
        <v>222</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128</v>
      </c>
      <c r="S24" s="635"/>
      <c r="T24" s="635"/>
      <c r="U24" s="635"/>
      <c r="V24" s="635"/>
      <c r="W24" s="635"/>
      <c r="X24" s="635"/>
      <c r="Y24" s="636"/>
      <c r="Z24" s="672" t="s">
        <v>234</v>
      </c>
      <c r="AA24" s="672"/>
      <c r="AB24" s="672"/>
      <c r="AC24" s="672"/>
      <c r="AD24" s="673" t="s">
        <v>234</v>
      </c>
      <c r="AE24" s="673"/>
      <c r="AF24" s="673"/>
      <c r="AG24" s="673"/>
      <c r="AH24" s="673"/>
      <c r="AI24" s="673"/>
      <c r="AJ24" s="673"/>
      <c r="AK24" s="673"/>
      <c r="AL24" s="637" t="s">
        <v>128</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234</v>
      </c>
      <c r="BH24" s="635"/>
      <c r="BI24" s="635"/>
      <c r="BJ24" s="635"/>
      <c r="BK24" s="635"/>
      <c r="BL24" s="635"/>
      <c r="BM24" s="635"/>
      <c r="BN24" s="636"/>
      <c r="BO24" s="672" t="s">
        <v>234</v>
      </c>
      <c r="BP24" s="672"/>
      <c r="BQ24" s="672"/>
      <c r="BR24" s="672"/>
      <c r="BS24" s="673" t="s">
        <v>234</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55269114</v>
      </c>
      <c r="CS24" s="690"/>
      <c r="CT24" s="690"/>
      <c r="CU24" s="690"/>
      <c r="CV24" s="690"/>
      <c r="CW24" s="690"/>
      <c r="CX24" s="690"/>
      <c r="CY24" s="715"/>
      <c r="CZ24" s="716">
        <v>50.8</v>
      </c>
      <c r="DA24" s="698"/>
      <c r="DB24" s="698"/>
      <c r="DC24" s="718"/>
      <c r="DD24" s="714">
        <v>34962689</v>
      </c>
      <c r="DE24" s="690"/>
      <c r="DF24" s="690"/>
      <c r="DG24" s="690"/>
      <c r="DH24" s="690"/>
      <c r="DI24" s="690"/>
      <c r="DJ24" s="690"/>
      <c r="DK24" s="715"/>
      <c r="DL24" s="714">
        <v>34147081</v>
      </c>
      <c r="DM24" s="690"/>
      <c r="DN24" s="690"/>
      <c r="DO24" s="690"/>
      <c r="DP24" s="690"/>
      <c r="DQ24" s="690"/>
      <c r="DR24" s="690"/>
      <c r="DS24" s="690"/>
      <c r="DT24" s="690"/>
      <c r="DU24" s="690"/>
      <c r="DV24" s="715"/>
      <c r="DW24" s="716">
        <v>59</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59939649</v>
      </c>
      <c r="S25" s="635"/>
      <c r="T25" s="635"/>
      <c r="U25" s="635"/>
      <c r="V25" s="635"/>
      <c r="W25" s="635"/>
      <c r="X25" s="635"/>
      <c r="Y25" s="636"/>
      <c r="Z25" s="672">
        <v>53.4</v>
      </c>
      <c r="AA25" s="672"/>
      <c r="AB25" s="672"/>
      <c r="AC25" s="672"/>
      <c r="AD25" s="673">
        <v>55311560</v>
      </c>
      <c r="AE25" s="673"/>
      <c r="AF25" s="673"/>
      <c r="AG25" s="673"/>
      <c r="AH25" s="673"/>
      <c r="AI25" s="673"/>
      <c r="AJ25" s="673"/>
      <c r="AK25" s="673"/>
      <c r="AL25" s="637">
        <v>98.9</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234</v>
      </c>
      <c r="BH25" s="635"/>
      <c r="BI25" s="635"/>
      <c r="BJ25" s="635"/>
      <c r="BK25" s="635"/>
      <c r="BL25" s="635"/>
      <c r="BM25" s="635"/>
      <c r="BN25" s="636"/>
      <c r="BO25" s="672" t="s">
        <v>234</v>
      </c>
      <c r="BP25" s="672"/>
      <c r="BQ25" s="672"/>
      <c r="BR25" s="672"/>
      <c r="BS25" s="673" t="s">
        <v>234</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17020813</v>
      </c>
      <c r="CS25" s="647"/>
      <c r="CT25" s="647"/>
      <c r="CU25" s="647"/>
      <c r="CV25" s="647"/>
      <c r="CW25" s="647"/>
      <c r="CX25" s="647"/>
      <c r="CY25" s="648"/>
      <c r="CZ25" s="637">
        <v>15.6</v>
      </c>
      <c r="DA25" s="649"/>
      <c r="DB25" s="649"/>
      <c r="DC25" s="650"/>
      <c r="DD25" s="640">
        <v>15635692</v>
      </c>
      <c r="DE25" s="647"/>
      <c r="DF25" s="647"/>
      <c r="DG25" s="647"/>
      <c r="DH25" s="647"/>
      <c r="DI25" s="647"/>
      <c r="DJ25" s="647"/>
      <c r="DK25" s="648"/>
      <c r="DL25" s="640">
        <v>15111965</v>
      </c>
      <c r="DM25" s="647"/>
      <c r="DN25" s="647"/>
      <c r="DO25" s="647"/>
      <c r="DP25" s="647"/>
      <c r="DQ25" s="647"/>
      <c r="DR25" s="647"/>
      <c r="DS25" s="647"/>
      <c r="DT25" s="647"/>
      <c r="DU25" s="647"/>
      <c r="DV25" s="648"/>
      <c r="DW25" s="637">
        <v>26.1</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19144</v>
      </c>
      <c r="S26" s="635"/>
      <c r="T26" s="635"/>
      <c r="U26" s="635"/>
      <c r="V26" s="635"/>
      <c r="W26" s="635"/>
      <c r="X26" s="635"/>
      <c r="Y26" s="636"/>
      <c r="Z26" s="672">
        <v>0</v>
      </c>
      <c r="AA26" s="672"/>
      <c r="AB26" s="672"/>
      <c r="AC26" s="672"/>
      <c r="AD26" s="673">
        <v>19144</v>
      </c>
      <c r="AE26" s="673"/>
      <c r="AF26" s="673"/>
      <c r="AG26" s="673"/>
      <c r="AH26" s="673"/>
      <c r="AI26" s="673"/>
      <c r="AJ26" s="673"/>
      <c r="AK26" s="673"/>
      <c r="AL26" s="637">
        <v>0</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128</v>
      </c>
      <c r="BH26" s="635"/>
      <c r="BI26" s="635"/>
      <c r="BJ26" s="635"/>
      <c r="BK26" s="635"/>
      <c r="BL26" s="635"/>
      <c r="BM26" s="635"/>
      <c r="BN26" s="636"/>
      <c r="BO26" s="672" t="s">
        <v>128</v>
      </c>
      <c r="BP26" s="672"/>
      <c r="BQ26" s="672"/>
      <c r="BR26" s="672"/>
      <c r="BS26" s="673" t="s">
        <v>234</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9838691</v>
      </c>
      <c r="CS26" s="635"/>
      <c r="CT26" s="635"/>
      <c r="CU26" s="635"/>
      <c r="CV26" s="635"/>
      <c r="CW26" s="635"/>
      <c r="CX26" s="635"/>
      <c r="CY26" s="636"/>
      <c r="CZ26" s="637">
        <v>9</v>
      </c>
      <c r="DA26" s="649"/>
      <c r="DB26" s="649"/>
      <c r="DC26" s="650"/>
      <c r="DD26" s="640">
        <v>9109881</v>
      </c>
      <c r="DE26" s="635"/>
      <c r="DF26" s="635"/>
      <c r="DG26" s="635"/>
      <c r="DH26" s="635"/>
      <c r="DI26" s="635"/>
      <c r="DJ26" s="635"/>
      <c r="DK26" s="636"/>
      <c r="DL26" s="640" t="s">
        <v>234</v>
      </c>
      <c r="DM26" s="635"/>
      <c r="DN26" s="635"/>
      <c r="DO26" s="635"/>
      <c r="DP26" s="635"/>
      <c r="DQ26" s="635"/>
      <c r="DR26" s="635"/>
      <c r="DS26" s="635"/>
      <c r="DT26" s="635"/>
      <c r="DU26" s="635"/>
      <c r="DV26" s="636"/>
      <c r="DW26" s="637" t="s">
        <v>234</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530090</v>
      </c>
      <c r="S27" s="635"/>
      <c r="T27" s="635"/>
      <c r="U27" s="635"/>
      <c r="V27" s="635"/>
      <c r="W27" s="635"/>
      <c r="X27" s="635"/>
      <c r="Y27" s="636"/>
      <c r="Z27" s="672">
        <v>0.5</v>
      </c>
      <c r="AA27" s="672"/>
      <c r="AB27" s="672"/>
      <c r="AC27" s="672"/>
      <c r="AD27" s="673" t="s">
        <v>234</v>
      </c>
      <c r="AE27" s="673"/>
      <c r="AF27" s="673"/>
      <c r="AG27" s="673"/>
      <c r="AH27" s="673"/>
      <c r="AI27" s="673"/>
      <c r="AJ27" s="673"/>
      <c r="AK27" s="673"/>
      <c r="AL27" s="637" t="s">
        <v>234</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30924244</v>
      </c>
      <c r="BH27" s="635"/>
      <c r="BI27" s="635"/>
      <c r="BJ27" s="635"/>
      <c r="BK27" s="635"/>
      <c r="BL27" s="635"/>
      <c r="BM27" s="635"/>
      <c r="BN27" s="636"/>
      <c r="BO27" s="672">
        <v>100</v>
      </c>
      <c r="BP27" s="672"/>
      <c r="BQ27" s="672"/>
      <c r="BR27" s="672"/>
      <c r="BS27" s="673">
        <v>687885</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26282057</v>
      </c>
      <c r="CS27" s="647"/>
      <c r="CT27" s="647"/>
      <c r="CU27" s="647"/>
      <c r="CV27" s="647"/>
      <c r="CW27" s="647"/>
      <c r="CX27" s="647"/>
      <c r="CY27" s="648"/>
      <c r="CZ27" s="637">
        <v>24.1</v>
      </c>
      <c r="DA27" s="649"/>
      <c r="DB27" s="649"/>
      <c r="DC27" s="650"/>
      <c r="DD27" s="640">
        <v>7642651</v>
      </c>
      <c r="DE27" s="647"/>
      <c r="DF27" s="647"/>
      <c r="DG27" s="647"/>
      <c r="DH27" s="647"/>
      <c r="DI27" s="647"/>
      <c r="DJ27" s="647"/>
      <c r="DK27" s="648"/>
      <c r="DL27" s="640">
        <v>7350770</v>
      </c>
      <c r="DM27" s="647"/>
      <c r="DN27" s="647"/>
      <c r="DO27" s="647"/>
      <c r="DP27" s="647"/>
      <c r="DQ27" s="647"/>
      <c r="DR27" s="647"/>
      <c r="DS27" s="647"/>
      <c r="DT27" s="647"/>
      <c r="DU27" s="647"/>
      <c r="DV27" s="648"/>
      <c r="DW27" s="637">
        <v>12.7</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1267222</v>
      </c>
      <c r="S28" s="635"/>
      <c r="T28" s="635"/>
      <c r="U28" s="635"/>
      <c r="V28" s="635"/>
      <c r="W28" s="635"/>
      <c r="X28" s="635"/>
      <c r="Y28" s="636"/>
      <c r="Z28" s="672">
        <v>1.1000000000000001</v>
      </c>
      <c r="AA28" s="672"/>
      <c r="AB28" s="672"/>
      <c r="AC28" s="672"/>
      <c r="AD28" s="673">
        <v>128957</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11966244</v>
      </c>
      <c r="CS28" s="635"/>
      <c r="CT28" s="635"/>
      <c r="CU28" s="635"/>
      <c r="CV28" s="635"/>
      <c r="CW28" s="635"/>
      <c r="CX28" s="635"/>
      <c r="CY28" s="636"/>
      <c r="CZ28" s="637">
        <v>11</v>
      </c>
      <c r="DA28" s="649"/>
      <c r="DB28" s="649"/>
      <c r="DC28" s="650"/>
      <c r="DD28" s="640">
        <v>11684346</v>
      </c>
      <c r="DE28" s="635"/>
      <c r="DF28" s="635"/>
      <c r="DG28" s="635"/>
      <c r="DH28" s="635"/>
      <c r="DI28" s="635"/>
      <c r="DJ28" s="635"/>
      <c r="DK28" s="636"/>
      <c r="DL28" s="640">
        <v>11684346</v>
      </c>
      <c r="DM28" s="635"/>
      <c r="DN28" s="635"/>
      <c r="DO28" s="635"/>
      <c r="DP28" s="635"/>
      <c r="DQ28" s="635"/>
      <c r="DR28" s="635"/>
      <c r="DS28" s="635"/>
      <c r="DT28" s="635"/>
      <c r="DU28" s="635"/>
      <c r="DV28" s="636"/>
      <c r="DW28" s="637">
        <v>20.2</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746444</v>
      </c>
      <c r="S29" s="635"/>
      <c r="T29" s="635"/>
      <c r="U29" s="635"/>
      <c r="V29" s="635"/>
      <c r="W29" s="635"/>
      <c r="X29" s="635"/>
      <c r="Y29" s="636"/>
      <c r="Z29" s="672">
        <v>0.7</v>
      </c>
      <c r="AA29" s="672"/>
      <c r="AB29" s="672"/>
      <c r="AC29" s="672"/>
      <c r="AD29" s="673" t="s">
        <v>234</v>
      </c>
      <c r="AE29" s="673"/>
      <c r="AF29" s="673"/>
      <c r="AG29" s="673"/>
      <c r="AH29" s="673"/>
      <c r="AI29" s="673"/>
      <c r="AJ29" s="673"/>
      <c r="AK29" s="673"/>
      <c r="AL29" s="637" t="s">
        <v>234</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305</v>
      </c>
      <c r="CG29" s="632"/>
      <c r="CH29" s="632"/>
      <c r="CI29" s="632"/>
      <c r="CJ29" s="632"/>
      <c r="CK29" s="632"/>
      <c r="CL29" s="632"/>
      <c r="CM29" s="632"/>
      <c r="CN29" s="632"/>
      <c r="CO29" s="632"/>
      <c r="CP29" s="632"/>
      <c r="CQ29" s="633"/>
      <c r="CR29" s="634">
        <v>11966244</v>
      </c>
      <c r="CS29" s="647"/>
      <c r="CT29" s="647"/>
      <c r="CU29" s="647"/>
      <c r="CV29" s="647"/>
      <c r="CW29" s="647"/>
      <c r="CX29" s="647"/>
      <c r="CY29" s="648"/>
      <c r="CZ29" s="637">
        <v>11</v>
      </c>
      <c r="DA29" s="649"/>
      <c r="DB29" s="649"/>
      <c r="DC29" s="650"/>
      <c r="DD29" s="640">
        <v>11684346</v>
      </c>
      <c r="DE29" s="647"/>
      <c r="DF29" s="647"/>
      <c r="DG29" s="647"/>
      <c r="DH29" s="647"/>
      <c r="DI29" s="647"/>
      <c r="DJ29" s="647"/>
      <c r="DK29" s="648"/>
      <c r="DL29" s="640">
        <v>11684346</v>
      </c>
      <c r="DM29" s="647"/>
      <c r="DN29" s="647"/>
      <c r="DO29" s="647"/>
      <c r="DP29" s="647"/>
      <c r="DQ29" s="647"/>
      <c r="DR29" s="647"/>
      <c r="DS29" s="647"/>
      <c r="DT29" s="647"/>
      <c r="DU29" s="647"/>
      <c r="DV29" s="648"/>
      <c r="DW29" s="637">
        <v>20.2</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22525725</v>
      </c>
      <c r="S30" s="635"/>
      <c r="T30" s="635"/>
      <c r="U30" s="635"/>
      <c r="V30" s="635"/>
      <c r="W30" s="635"/>
      <c r="X30" s="635"/>
      <c r="Y30" s="636"/>
      <c r="Z30" s="672">
        <v>20.100000000000001</v>
      </c>
      <c r="AA30" s="672"/>
      <c r="AB30" s="672"/>
      <c r="AC30" s="672"/>
      <c r="AD30" s="673" t="s">
        <v>234</v>
      </c>
      <c r="AE30" s="673"/>
      <c r="AF30" s="673"/>
      <c r="AG30" s="673"/>
      <c r="AH30" s="673"/>
      <c r="AI30" s="673"/>
      <c r="AJ30" s="673"/>
      <c r="AK30" s="673"/>
      <c r="AL30" s="637" t="s">
        <v>128</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11612639</v>
      </c>
      <c r="CS30" s="635"/>
      <c r="CT30" s="635"/>
      <c r="CU30" s="635"/>
      <c r="CV30" s="635"/>
      <c r="CW30" s="635"/>
      <c r="CX30" s="635"/>
      <c r="CY30" s="636"/>
      <c r="CZ30" s="637">
        <v>10.7</v>
      </c>
      <c r="DA30" s="649"/>
      <c r="DB30" s="649"/>
      <c r="DC30" s="650"/>
      <c r="DD30" s="640">
        <v>11354794</v>
      </c>
      <c r="DE30" s="635"/>
      <c r="DF30" s="635"/>
      <c r="DG30" s="635"/>
      <c r="DH30" s="635"/>
      <c r="DI30" s="635"/>
      <c r="DJ30" s="635"/>
      <c r="DK30" s="636"/>
      <c r="DL30" s="640">
        <v>11354794</v>
      </c>
      <c r="DM30" s="635"/>
      <c r="DN30" s="635"/>
      <c r="DO30" s="635"/>
      <c r="DP30" s="635"/>
      <c r="DQ30" s="635"/>
      <c r="DR30" s="635"/>
      <c r="DS30" s="635"/>
      <c r="DT30" s="635"/>
      <c r="DU30" s="635"/>
      <c r="DV30" s="636"/>
      <c r="DW30" s="637">
        <v>19.600000000000001</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v>135197</v>
      </c>
      <c r="S31" s="635"/>
      <c r="T31" s="635"/>
      <c r="U31" s="635"/>
      <c r="V31" s="635"/>
      <c r="W31" s="635"/>
      <c r="X31" s="635"/>
      <c r="Y31" s="636"/>
      <c r="Z31" s="672">
        <v>0.1</v>
      </c>
      <c r="AA31" s="672"/>
      <c r="AB31" s="672"/>
      <c r="AC31" s="672"/>
      <c r="AD31" s="673">
        <v>135197</v>
      </c>
      <c r="AE31" s="673"/>
      <c r="AF31" s="673"/>
      <c r="AG31" s="673"/>
      <c r="AH31" s="673"/>
      <c r="AI31" s="673"/>
      <c r="AJ31" s="673"/>
      <c r="AK31" s="673"/>
      <c r="AL31" s="637">
        <v>0.2</v>
      </c>
      <c r="AM31" s="638"/>
      <c r="AN31" s="638"/>
      <c r="AO31" s="674"/>
      <c r="AP31" s="706" t="s">
        <v>311</v>
      </c>
      <c r="AQ31" s="707"/>
      <c r="AR31" s="707"/>
      <c r="AS31" s="707"/>
      <c r="AT31" s="708" t="s">
        <v>312</v>
      </c>
      <c r="AU31" s="212"/>
      <c r="AV31" s="212"/>
      <c r="AW31" s="212"/>
      <c r="AX31" s="692" t="s">
        <v>187</v>
      </c>
      <c r="AY31" s="693"/>
      <c r="AZ31" s="693"/>
      <c r="BA31" s="693"/>
      <c r="BB31" s="693"/>
      <c r="BC31" s="693"/>
      <c r="BD31" s="693"/>
      <c r="BE31" s="693"/>
      <c r="BF31" s="694"/>
      <c r="BG31" s="696">
        <v>99.9</v>
      </c>
      <c r="BH31" s="697"/>
      <c r="BI31" s="697"/>
      <c r="BJ31" s="697"/>
      <c r="BK31" s="697"/>
      <c r="BL31" s="697"/>
      <c r="BM31" s="698">
        <v>99.5</v>
      </c>
      <c r="BN31" s="697"/>
      <c r="BO31" s="697"/>
      <c r="BP31" s="697"/>
      <c r="BQ31" s="699"/>
      <c r="BR31" s="696">
        <v>99.9</v>
      </c>
      <c r="BS31" s="697"/>
      <c r="BT31" s="697"/>
      <c r="BU31" s="697"/>
      <c r="BV31" s="697"/>
      <c r="BW31" s="697"/>
      <c r="BX31" s="698">
        <v>99.4</v>
      </c>
      <c r="BY31" s="697"/>
      <c r="BZ31" s="697"/>
      <c r="CA31" s="697"/>
      <c r="CB31" s="699"/>
      <c r="CD31" s="655"/>
      <c r="CE31" s="656"/>
      <c r="CF31" s="631" t="s">
        <v>313</v>
      </c>
      <c r="CG31" s="632"/>
      <c r="CH31" s="632"/>
      <c r="CI31" s="632"/>
      <c r="CJ31" s="632"/>
      <c r="CK31" s="632"/>
      <c r="CL31" s="632"/>
      <c r="CM31" s="632"/>
      <c r="CN31" s="632"/>
      <c r="CO31" s="632"/>
      <c r="CP31" s="632"/>
      <c r="CQ31" s="633"/>
      <c r="CR31" s="634">
        <v>353605</v>
      </c>
      <c r="CS31" s="647"/>
      <c r="CT31" s="647"/>
      <c r="CU31" s="647"/>
      <c r="CV31" s="647"/>
      <c r="CW31" s="647"/>
      <c r="CX31" s="647"/>
      <c r="CY31" s="648"/>
      <c r="CZ31" s="637">
        <v>0.3</v>
      </c>
      <c r="DA31" s="649"/>
      <c r="DB31" s="649"/>
      <c r="DC31" s="650"/>
      <c r="DD31" s="640">
        <v>329552</v>
      </c>
      <c r="DE31" s="647"/>
      <c r="DF31" s="647"/>
      <c r="DG31" s="647"/>
      <c r="DH31" s="647"/>
      <c r="DI31" s="647"/>
      <c r="DJ31" s="647"/>
      <c r="DK31" s="648"/>
      <c r="DL31" s="640">
        <v>329552</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7834154</v>
      </c>
      <c r="S32" s="635"/>
      <c r="T32" s="635"/>
      <c r="U32" s="635"/>
      <c r="V32" s="635"/>
      <c r="W32" s="635"/>
      <c r="X32" s="635"/>
      <c r="Y32" s="636"/>
      <c r="Z32" s="672">
        <v>7</v>
      </c>
      <c r="AA32" s="672"/>
      <c r="AB32" s="672"/>
      <c r="AC32" s="672"/>
      <c r="AD32" s="673" t="s">
        <v>234</v>
      </c>
      <c r="AE32" s="673"/>
      <c r="AF32" s="673"/>
      <c r="AG32" s="673"/>
      <c r="AH32" s="673"/>
      <c r="AI32" s="673"/>
      <c r="AJ32" s="673"/>
      <c r="AK32" s="673"/>
      <c r="AL32" s="637" t="s">
        <v>234</v>
      </c>
      <c r="AM32" s="638"/>
      <c r="AN32" s="638"/>
      <c r="AO32" s="674"/>
      <c r="AP32" s="675"/>
      <c r="AQ32" s="676"/>
      <c r="AR32" s="676"/>
      <c r="AS32" s="676"/>
      <c r="AT32" s="709"/>
      <c r="AU32" s="208" t="s">
        <v>315</v>
      </c>
      <c r="AX32" s="631" t="s">
        <v>316</v>
      </c>
      <c r="AY32" s="632"/>
      <c r="AZ32" s="632"/>
      <c r="BA32" s="632"/>
      <c r="BB32" s="632"/>
      <c r="BC32" s="632"/>
      <c r="BD32" s="632"/>
      <c r="BE32" s="632"/>
      <c r="BF32" s="633"/>
      <c r="BG32" s="700">
        <v>99.9</v>
      </c>
      <c r="BH32" s="647"/>
      <c r="BI32" s="647"/>
      <c r="BJ32" s="647"/>
      <c r="BK32" s="647"/>
      <c r="BL32" s="647"/>
      <c r="BM32" s="638">
        <v>99.5</v>
      </c>
      <c r="BN32" s="647"/>
      <c r="BO32" s="647"/>
      <c r="BP32" s="647"/>
      <c r="BQ32" s="670"/>
      <c r="BR32" s="700">
        <v>99.9</v>
      </c>
      <c r="BS32" s="647"/>
      <c r="BT32" s="647"/>
      <c r="BU32" s="647"/>
      <c r="BV32" s="647"/>
      <c r="BW32" s="647"/>
      <c r="BX32" s="638">
        <v>99.5</v>
      </c>
      <c r="BY32" s="647"/>
      <c r="BZ32" s="647"/>
      <c r="CA32" s="647"/>
      <c r="CB32" s="670"/>
      <c r="CD32" s="657"/>
      <c r="CE32" s="658"/>
      <c r="CF32" s="631" t="s">
        <v>317</v>
      </c>
      <c r="CG32" s="632"/>
      <c r="CH32" s="632"/>
      <c r="CI32" s="632"/>
      <c r="CJ32" s="632"/>
      <c r="CK32" s="632"/>
      <c r="CL32" s="632"/>
      <c r="CM32" s="632"/>
      <c r="CN32" s="632"/>
      <c r="CO32" s="632"/>
      <c r="CP32" s="632"/>
      <c r="CQ32" s="633"/>
      <c r="CR32" s="634" t="s">
        <v>234</v>
      </c>
      <c r="CS32" s="635"/>
      <c r="CT32" s="635"/>
      <c r="CU32" s="635"/>
      <c r="CV32" s="635"/>
      <c r="CW32" s="635"/>
      <c r="CX32" s="635"/>
      <c r="CY32" s="636"/>
      <c r="CZ32" s="637" t="s">
        <v>234</v>
      </c>
      <c r="DA32" s="649"/>
      <c r="DB32" s="649"/>
      <c r="DC32" s="650"/>
      <c r="DD32" s="640" t="s">
        <v>128</v>
      </c>
      <c r="DE32" s="635"/>
      <c r="DF32" s="635"/>
      <c r="DG32" s="635"/>
      <c r="DH32" s="635"/>
      <c r="DI32" s="635"/>
      <c r="DJ32" s="635"/>
      <c r="DK32" s="636"/>
      <c r="DL32" s="640" t="s">
        <v>234</v>
      </c>
      <c r="DM32" s="635"/>
      <c r="DN32" s="635"/>
      <c r="DO32" s="635"/>
      <c r="DP32" s="635"/>
      <c r="DQ32" s="635"/>
      <c r="DR32" s="635"/>
      <c r="DS32" s="635"/>
      <c r="DT32" s="635"/>
      <c r="DU32" s="635"/>
      <c r="DV32" s="636"/>
      <c r="DW32" s="637" t="s">
        <v>234</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567545</v>
      </c>
      <c r="S33" s="635"/>
      <c r="T33" s="635"/>
      <c r="U33" s="635"/>
      <c r="V33" s="635"/>
      <c r="W33" s="635"/>
      <c r="X33" s="635"/>
      <c r="Y33" s="636"/>
      <c r="Z33" s="672">
        <v>0.5</v>
      </c>
      <c r="AA33" s="672"/>
      <c r="AB33" s="672"/>
      <c r="AC33" s="672"/>
      <c r="AD33" s="673">
        <v>260242</v>
      </c>
      <c r="AE33" s="673"/>
      <c r="AF33" s="673"/>
      <c r="AG33" s="673"/>
      <c r="AH33" s="673"/>
      <c r="AI33" s="673"/>
      <c r="AJ33" s="673"/>
      <c r="AK33" s="673"/>
      <c r="AL33" s="637">
        <v>0.5</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99.8</v>
      </c>
      <c r="BH33" s="619"/>
      <c r="BI33" s="619"/>
      <c r="BJ33" s="619"/>
      <c r="BK33" s="619"/>
      <c r="BL33" s="619"/>
      <c r="BM33" s="665">
        <v>99.4</v>
      </c>
      <c r="BN33" s="619"/>
      <c r="BO33" s="619"/>
      <c r="BP33" s="619"/>
      <c r="BQ33" s="682"/>
      <c r="BR33" s="695">
        <v>99.9</v>
      </c>
      <c r="BS33" s="619"/>
      <c r="BT33" s="619"/>
      <c r="BU33" s="619"/>
      <c r="BV33" s="619"/>
      <c r="BW33" s="619"/>
      <c r="BX33" s="665">
        <v>99.3</v>
      </c>
      <c r="BY33" s="619"/>
      <c r="BZ33" s="619"/>
      <c r="CA33" s="619"/>
      <c r="CB33" s="682"/>
      <c r="CD33" s="631" t="s">
        <v>320</v>
      </c>
      <c r="CE33" s="632"/>
      <c r="CF33" s="632"/>
      <c r="CG33" s="632"/>
      <c r="CH33" s="632"/>
      <c r="CI33" s="632"/>
      <c r="CJ33" s="632"/>
      <c r="CK33" s="632"/>
      <c r="CL33" s="632"/>
      <c r="CM33" s="632"/>
      <c r="CN33" s="632"/>
      <c r="CO33" s="632"/>
      <c r="CP33" s="632"/>
      <c r="CQ33" s="633"/>
      <c r="CR33" s="634">
        <v>40659973</v>
      </c>
      <c r="CS33" s="647"/>
      <c r="CT33" s="647"/>
      <c r="CU33" s="647"/>
      <c r="CV33" s="647"/>
      <c r="CW33" s="647"/>
      <c r="CX33" s="647"/>
      <c r="CY33" s="648"/>
      <c r="CZ33" s="637">
        <v>37.4</v>
      </c>
      <c r="DA33" s="649"/>
      <c r="DB33" s="649"/>
      <c r="DC33" s="650"/>
      <c r="DD33" s="640">
        <v>29297282</v>
      </c>
      <c r="DE33" s="647"/>
      <c r="DF33" s="647"/>
      <c r="DG33" s="647"/>
      <c r="DH33" s="647"/>
      <c r="DI33" s="647"/>
      <c r="DJ33" s="647"/>
      <c r="DK33" s="648"/>
      <c r="DL33" s="640">
        <v>20160431</v>
      </c>
      <c r="DM33" s="647"/>
      <c r="DN33" s="647"/>
      <c r="DO33" s="647"/>
      <c r="DP33" s="647"/>
      <c r="DQ33" s="647"/>
      <c r="DR33" s="647"/>
      <c r="DS33" s="647"/>
      <c r="DT33" s="647"/>
      <c r="DU33" s="647"/>
      <c r="DV33" s="648"/>
      <c r="DW33" s="637">
        <v>34.799999999999997</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365001</v>
      </c>
      <c r="S34" s="635"/>
      <c r="T34" s="635"/>
      <c r="U34" s="635"/>
      <c r="V34" s="635"/>
      <c r="W34" s="635"/>
      <c r="X34" s="635"/>
      <c r="Y34" s="636"/>
      <c r="Z34" s="672">
        <v>0.3</v>
      </c>
      <c r="AA34" s="672"/>
      <c r="AB34" s="672"/>
      <c r="AC34" s="672"/>
      <c r="AD34" s="673" t="s">
        <v>234</v>
      </c>
      <c r="AE34" s="673"/>
      <c r="AF34" s="673"/>
      <c r="AG34" s="673"/>
      <c r="AH34" s="673"/>
      <c r="AI34" s="673"/>
      <c r="AJ34" s="673"/>
      <c r="AK34" s="673"/>
      <c r="AL34" s="637" t="s">
        <v>234</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14541109</v>
      </c>
      <c r="CS34" s="635"/>
      <c r="CT34" s="635"/>
      <c r="CU34" s="635"/>
      <c r="CV34" s="635"/>
      <c r="CW34" s="635"/>
      <c r="CX34" s="635"/>
      <c r="CY34" s="636"/>
      <c r="CZ34" s="637">
        <v>13.4</v>
      </c>
      <c r="DA34" s="649"/>
      <c r="DB34" s="649"/>
      <c r="DC34" s="650"/>
      <c r="DD34" s="640">
        <v>9874336</v>
      </c>
      <c r="DE34" s="635"/>
      <c r="DF34" s="635"/>
      <c r="DG34" s="635"/>
      <c r="DH34" s="635"/>
      <c r="DI34" s="635"/>
      <c r="DJ34" s="635"/>
      <c r="DK34" s="636"/>
      <c r="DL34" s="640">
        <v>8109695</v>
      </c>
      <c r="DM34" s="635"/>
      <c r="DN34" s="635"/>
      <c r="DO34" s="635"/>
      <c r="DP34" s="635"/>
      <c r="DQ34" s="635"/>
      <c r="DR34" s="635"/>
      <c r="DS34" s="635"/>
      <c r="DT34" s="635"/>
      <c r="DU34" s="635"/>
      <c r="DV34" s="636"/>
      <c r="DW34" s="637">
        <v>14</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196131</v>
      </c>
      <c r="S35" s="635"/>
      <c r="T35" s="635"/>
      <c r="U35" s="635"/>
      <c r="V35" s="635"/>
      <c r="W35" s="635"/>
      <c r="X35" s="635"/>
      <c r="Y35" s="636"/>
      <c r="Z35" s="672">
        <v>0.2</v>
      </c>
      <c r="AA35" s="672"/>
      <c r="AB35" s="672"/>
      <c r="AC35" s="672"/>
      <c r="AD35" s="673" t="s">
        <v>234</v>
      </c>
      <c r="AE35" s="673"/>
      <c r="AF35" s="673"/>
      <c r="AG35" s="673"/>
      <c r="AH35" s="673"/>
      <c r="AI35" s="673"/>
      <c r="AJ35" s="673"/>
      <c r="AK35" s="673"/>
      <c r="AL35" s="637" t="s">
        <v>234</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1084021</v>
      </c>
      <c r="CS35" s="647"/>
      <c r="CT35" s="647"/>
      <c r="CU35" s="647"/>
      <c r="CV35" s="647"/>
      <c r="CW35" s="647"/>
      <c r="CX35" s="647"/>
      <c r="CY35" s="648"/>
      <c r="CZ35" s="637">
        <v>1</v>
      </c>
      <c r="DA35" s="649"/>
      <c r="DB35" s="649"/>
      <c r="DC35" s="650"/>
      <c r="DD35" s="640">
        <v>932100</v>
      </c>
      <c r="DE35" s="647"/>
      <c r="DF35" s="647"/>
      <c r="DG35" s="647"/>
      <c r="DH35" s="647"/>
      <c r="DI35" s="647"/>
      <c r="DJ35" s="647"/>
      <c r="DK35" s="648"/>
      <c r="DL35" s="640">
        <v>932021</v>
      </c>
      <c r="DM35" s="647"/>
      <c r="DN35" s="647"/>
      <c r="DO35" s="647"/>
      <c r="DP35" s="647"/>
      <c r="DQ35" s="647"/>
      <c r="DR35" s="647"/>
      <c r="DS35" s="647"/>
      <c r="DT35" s="647"/>
      <c r="DU35" s="647"/>
      <c r="DV35" s="648"/>
      <c r="DW35" s="637">
        <v>1.6</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5445980</v>
      </c>
      <c r="S36" s="635"/>
      <c r="T36" s="635"/>
      <c r="U36" s="635"/>
      <c r="V36" s="635"/>
      <c r="W36" s="635"/>
      <c r="X36" s="635"/>
      <c r="Y36" s="636"/>
      <c r="Z36" s="672">
        <v>4.8</v>
      </c>
      <c r="AA36" s="672"/>
      <c r="AB36" s="672"/>
      <c r="AC36" s="672"/>
      <c r="AD36" s="673" t="s">
        <v>128</v>
      </c>
      <c r="AE36" s="673"/>
      <c r="AF36" s="673"/>
      <c r="AG36" s="673"/>
      <c r="AH36" s="673"/>
      <c r="AI36" s="673"/>
      <c r="AJ36" s="673"/>
      <c r="AK36" s="673"/>
      <c r="AL36" s="637" t="s">
        <v>234</v>
      </c>
      <c r="AM36" s="638"/>
      <c r="AN36" s="638"/>
      <c r="AO36" s="674"/>
      <c r="AP36" s="216"/>
      <c r="AQ36" s="683" t="s">
        <v>328</v>
      </c>
      <c r="AR36" s="684"/>
      <c r="AS36" s="684"/>
      <c r="AT36" s="684"/>
      <c r="AU36" s="684"/>
      <c r="AV36" s="684"/>
      <c r="AW36" s="684"/>
      <c r="AX36" s="684"/>
      <c r="AY36" s="685"/>
      <c r="AZ36" s="689">
        <v>13822436</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439341</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7859304</v>
      </c>
      <c r="CS36" s="635"/>
      <c r="CT36" s="635"/>
      <c r="CU36" s="635"/>
      <c r="CV36" s="635"/>
      <c r="CW36" s="635"/>
      <c r="CX36" s="635"/>
      <c r="CY36" s="636"/>
      <c r="CZ36" s="637">
        <v>7.2</v>
      </c>
      <c r="DA36" s="649"/>
      <c r="DB36" s="649"/>
      <c r="DC36" s="650"/>
      <c r="DD36" s="640">
        <v>7029584</v>
      </c>
      <c r="DE36" s="635"/>
      <c r="DF36" s="635"/>
      <c r="DG36" s="635"/>
      <c r="DH36" s="635"/>
      <c r="DI36" s="635"/>
      <c r="DJ36" s="635"/>
      <c r="DK36" s="636"/>
      <c r="DL36" s="640">
        <v>3467174</v>
      </c>
      <c r="DM36" s="635"/>
      <c r="DN36" s="635"/>
      <c r="DO36" s="635"/>
      <c r="DP36" s="635"/>
      <c r="DQ36" s="635"/>
      <c r="DR36" s="635"/>
      <c r="DS36" s="635"/>
      <c r="DT36" s="635"/>
      <c r="DU36" s="635"/>
      <c r="DV36" s="636"/>
      <c r="DW36" s="637">
        <v>6</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5118197</v>
      </c>
      <c r="S37" s="635"/>
      <c r="T37" s="635"/>
      <c r="U37" s="635"/>
      <c r="V37" s="635"/>
      <c r="W37" s="635"/>
      <c r="X37" s="635"/>
      <c r="Y37" s="636"/>
      <c r="Z37" s="672">
        <v>4.5999999999999996</v>
      </c>
      <c r="AA37" s="672"/>
      <c r="AB37" s="672"/>
      <c r="AC37" s="672"/>
      <c r="AD37" s="673">
        <v>88954</v>
      </c>
      <c r="AE37" s="673"/>
      <c r="AF37" s="673"/>
      <c r="AG37" s="673"/>
      <c r="AH37" s="673"/>
      <c r="AI37" s="673"/>
      <c r="AJ37" s="673"/>
      <c r="AK37" s="673"/>
      <c r="AL37" s="637">
        <v>0.2</v>
      </c>
      <c r="AM37" s="638"/>
      <c r="AN37" s="638"/>
      <c r="AO37" s="674"/>
      <c r="AQ37" s="667" t="s">
        <v>332</v>
      </c>
      <c r="AR37" s="668"/>
      <c r="AS37" s="668"/>
      <c r="AT37" s="668"/>
      <c r="AU37" s="668"/>
      <c r="AV37" s="668"/>
      <c r="AW37" s="668"/>
      <c r="AX37" s="668"/>
      <c r="AY37" s="669"/>
      <c r="AZ37" s="634">
        <v>2003276</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317590</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30128</v>
      </c>
      <c r="CS37" s="647"/>
      <c r="CT37" s="647"/>
      <c r="CU37" s="647"/>
      <c r="CV37" s="647"/>
      <c r="CW37" s="647"/>
      <c r="CX37" s="647"/>
      <c r="CY37" s="648"/>
      <c r="CZ37" s="637">
        <v>0</v>
      </c>
      <c r="DA37" s="649"/>
      <c r="DB37" s="649"/>
      <c r="DC37" s="650"/>
      <c r="DD37" s="640">
        <v>30128</v>
      </c>
      <c r="DE37" s="647"/>
      <c r="DF37" s="647"/>
      <c r="DG37" s="647"/>
      <c r="DH37" s="647"/>
      <c r="DI37" s="647"/>
      <c r="DJ37" s="647"/>
      <c r="DK37" s="648"/>
      <c r="DL37" s="640">
        <v>14396</v>
      </c>
      <c r="DM37" s="647"/>
      <c r="DN37" s="647"/>
      <c r="DO37" s="647"/>
      <c r="DP37" s="647"/>
      <c r="DQ37" s="647"/>
      <c r="DR37" s="647"/>
      <c r="DS37" s="647"/>
      <c r="DT37" s="647"/>
      <c r="DU37" s="647"/>
      <c r="DV37" s="648"/>
      <c r="DW37" s="637">
        <v>0</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7610300</v>
      </c>
      <c r="S38" s="635"/>
      <c r="T38" s="635"/>
      <c r="U38" s="635"/>
      <c r="V38" s="635"/>
      <c r="W38" s="635"/>
      <c r="X38" s="635"/>
      <c r="Y38" s="636"/>
      <c r="Z38" s="672">
        <v>6.8</v>
      </c>
      <c r="AA38" s="672"/>
      <c r="AB38" s="672"/>
      <c r="AC38" s="672"/>
      <c r="AD38" s="673" t="s">
        <v>234</v>
      </c>
      <c r="AE38" s="673"/>
      <c r="AF38" s="673"/>
      <c r="AG38" s="673"/>
      <c r="AH38" s="673"/>
      <c r="AI38" s="673"/>
      <c r="AJ38" s="673"/>
      <c r="AK38" s="673"/>
      <c r="AL38" s="637" t="s">
        <v>128</v>
      </c>
      <c r="AM38" s="638"/>
      <c r="AN38" s="638"/>
      <c r="AO38" s="674"/>
      <c r="AQ38" s="667" t="s">
        <v>336</v>
      </c>
      <c r="AR38" s="668"/>
      <c r="AS38" s="668"/>
      <c r="AT38" s="668"/>
      <c r="AU38" s="668"/>
      <c r="AV38" s="668"/>
      <c r="AW38" s="668"/>
      <c r="AX38" s="668"/>
      <c r="AY38" s="669"/>
      <c r="AZ38" s="634">
        <v>1050795</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25413</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10837966</v>
      </c>
      <c r="CS38" s="635"/>
      <c r="CT38" s="635"/>
      <c r="CU38" s="635"/>
      <c r="CV38" s="635"/>
      <c r="CW38" s="635"/>
      <c r="CX38" s="635"/>
      <c r="CY38" s="636"/>
      <c r="CZ38" s="637">
        <v>10</v>
      </c>
      <c r="DA38" s="649"/>
      <c r="DB38" s="649"/>
      <c r="DC38" s="650"/>
      <c r="DD38" s="640">
        <v>9142697</v>
      </c>
      <c r="DE38" s="635"/>
      <c r="DF38" s="635"/>
      <c r="DG38" s="635"/>
      <c r="DH38" s="635"/>
      <c r="DI38" s="635"/>
      <c r="DJ38" s="635"/>
      <c r="DK38" s="636"/>
      <c r="DL38" s="640">
        <v>7595218</v>
      </c>
      <c r="DM38" s="635"/>
      <c r="DN38" s="635"/>
      <c r="DO38" s="635"/>
      <c r="DP38" s="635"/>
      <c r="DQ38" s="635"/>
      <c r="DR38" s="635"/>
      <c r="DS38" s="635"/>
      <c r="DT38" s="635"/>
      <c r="DU38" s="635"/>
      <c r="DV38" s="636"/>
      <c r="DW38" s="637">
        <v>13.1</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128</v>
      </c>
      <c r="S39" s="635"/>
      <c r="T39" s="635"/>
      <c r="U39" s="635"/>
      <c r="V39" s="635"/>
      <c r="W39" s="635"/>
      <c r="X39" s="635"/>
      <c r="Y39" s="636"/>
      <c r="Z39" s="672" t="s">
        <v>234</v>
      </c>
      <c r="AA39" s="672"/>
      <c r="AB39" s="672"/>
      <c r="AC39" s="672"/>
      <c r="AD39" s="673" t="s">
        <v>234</v>
      </c>
      <c r="AE39" s="673"/>
      <c r="AF39" s="673"/>
      <c r="AG39" s="673"/>
      <c r="AH39" s="673"/>
      <c r="AI39" s="673"/>
      <c r="AJ39" s="673"/>
      <c r="AK39" s="673"/>
      <c r="AL39" s="637" t="s">
        <v>234</v>
      </c>
      <c r="AM39" s="638"/>
      <c r="AN39" s="638"/>
      <c r="AO39" s="674"/>
      <c r="AQ39" s="667" t="s">
        <v>340</v>
      </c>
      <c r="AR39" s="668"/>
      <c r="AS39" s="668"/>
      <c r="AT39" s="668"/>
      <c r="AU39" s="668"/>
      <c r="AV39" s="668"/>
      <c r="AW39" s="668"/>
      <c r="AX39" s="668"/>
      <c r="AY39" s="669"/>
      <c r="AZ39" s="634">
        <v>1000000</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35674</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2394012</v>
      </c>
      <c r="CS39" s="647"/>
      <c r="CT39" s="647"/>
      <c r="CU39" s="647"/>
      <c r="CV39" s="647"/>
      <c r="CW39" s="647"/>
      <c r="CX39" s="647"/>
      <c r="CY39" s="648"/>
      <c r="CZ39" s="637">
        <v>2.2000000000000002</v>
      </c>
      <c r="DA39" s="649"/>
      <c r="DB39" s="649"/>
      <c r="DC39" s="650"/>
      <c r="DD39" s="640">
        <v>2262242</v>
      </c>
      <c r="DE39" s="647"/>
      <c r="DF39" s="647"/>
      <c r="DG39" s="647"/>
      <c r="DH39" s="647"/>
      <c r="DI39" s="647"/>
      <c r="DJ39" s="647"/>
      <c r="DK39" s="648"/>
      <c r="DL39" s="640" t="s">
        <v>234</v>
      </c>
      <c r="DM39" s="647"/>
      <c r="DN39" s="647"/>
      <c r="DO39" s="647"/>
      <c r="DP39" s="647"/>
      <c r="DQ39" s="647"/>
      <c r="DR39" s="647"/>
      <c r="DS39" s="647"/>
      <c r="DT39" s="647"/>
      <c r="DU39" s="647"/>
      <c r="DV39" s="648"/>
      <c r="DW39" s="637" t="s">
        <v>234</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v>1966400</v>
      </c>
      <c r="S40" s="635"/>
      <c r="T40" s="635"/>
      <c r="U40" s="635"/>
      <c r="V40" s="635"/>
      <c r="W40" s="635"/>
      <c r="X40" s="635"/>
      <c r="Y40" s="636"/>
      <c r="Z40" s="672">
        <v>1.8</v>
      </c>
      <c r="AA40" s="672"/>
      <c r="AB40" s="672"/>
      <c r="AC40" s="672"/>
      <c r="AD40" s="673" t="s">
        <v>234</v>
      </c>
      <c r="AE40" s="673"/>
      <c r="AF40" s="673"/>
      <c r="AG40" s="673"/>
      <c r="AH40" s="673"/>
      <c r="AI40" s="673"/>
      <c r="AJ40" s="673"/>
      <c r="AK40" s="673"/>
      <c r="AL40" s="637" t="s">
        <v>128</v>
      </c>
      <c r="AM40" s="638"/>
      <c r="AN40" s="638"/>
      <c r="AO40" s="674"/>
      <c r="AQ40" s="667" t="s">
        <v>344</v>
      </c>
      <c r="AR40" s="668"/>
      <c r="AS40" s="668"/>
      <c r="AT40" s="668"/>
      <c r="AU40" s="668"/>
      <c r="AV40" s="668"/>
      <c r="AW40" s="668"/>
      <c r="AX40" s="668"/>
      <c r="AY40" s="669"/>
      <c r="AZ40" s="634">
        <v>221603</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93</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3943561</v>
      </c>
      <c r="CS40" s="635"/>
      <c r="CT40" s="635"/>
      <c r="CU40" s="635"/>
      <c r="CV40" s="635"/>
      <c r="CW40" s="635"/>
      <c r="CX40" s="635"/>
      <c r="CY40" s="636"/>
      <c r="CZ40" s="637">
        <v>3.6</v>
      </c>
      <c r="DA40" s="649"/>
      <c r="DB40" s="649"/>
      <c r="DC40" s="650"/>
      <c r="DD40" s="640">
        <v>56323</v>
      </c>
      <c r="DE40" s="635"/>
      <c r="DF40" s="635"/>
      <c r="DG40" s="635"/>
      <c r="DH40" s="635"/>
      <c r="DI40" s="635"/>
      <c r="DJ40" s="635"/>
      <c r="DK40" s="636"/>
      <c r="DL40" s="640">
        <v>56323</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112300779</v>
      </c>
      <c r="S41" s="659"/>
      <c r="T41" s="659"/>
      <c r="U41" s="659"/>
      <c r="V41" s="659"/>
      <c r="W41" s="659"/>
      <c r="X41" s="659"/>
      <c r="Y41" s="662"/>
      <c r="Z41" s="663">
        <v>100</v>
      </c>
      <c r="AA41" s="663"/>
      <c r="AB41" s="663"/>
      <c r="AC41" s="663"/>
      <c r="AD41" s="664">
        <v>55944054</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1497970</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128</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128</v>
      </c>
      <c r="CS41" s="647"/>
      <c r="CT41" s="647"/>
      <c r="CU41" s="647"/>
      <c r="CV41" s="647"/>
      <c r="CW41" s="647"/>
      <c r="CX41" s="647"/>
      <c r="CY41" s="648"/>
      <c r="CZ41" s="637" t="s">
        <v>128</v>
      </c>
      <c r="DA41" s="649"/>
      <c r="DB41" s="649"/>
      <c r="DC41" s="650"/>
      <c r="DD41" s="640" t="s">
        <v>128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8048792</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441</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12907758</v>
      </c>
      <c r="CS42" s="647"/>
      <c r="CT42" s="647"/>
      <c r="CU42" s="647"/>
      <c r="CV42" s="647"/>
      <c r="CW42" s="647"/>
      <c r="CX42" s="647"/>
      <c r="CY42" s="648"/>
      <c r="CZ42" s="637">
        <v>11.9</v>
      </c>
      <c r="DA42" s="649"/>
      <c r="DB42" s="649"/>
      <c r="DC42" s="650"/>
      <c r="DD42" s="640">
        <v>3283265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437256</v>
      </c>
      <c r="CS43" s="647"/>
      <c r="CT43" s="647"/>
      <c r="CU43" s="647"/>
      <c r="CV43" s="647"/>
      <c r="CW43" s="647"/>
      <c r="CX43" s="647"/>
      <c r="CY43" s="648"/>
      <c r="CZ43" s="637">
        <v>0.4</v>
      </c>
      <c r="DA43" s="649"/>
      <c r="DB43" s="649"/>
      <c r="DC43" s="650"/>
      <c r="DD43" s="640">
        <v>411705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10387442</v>
      </c>
      <c r="CS44" s="635"/>
      <c r="CT44" s="635"/>
      <c r="CU44" s="635"/>
      <c r="CV44" s="635"/>
      <c r="CW44" s="635"/>
      <c r="CX44" s="635"/>
      <c r="CY44" s="636"/>
      <c r="CZ44" s="637">
        <v>9.5</v>
      </c>
      <c r="DA44" s="638"/>
      <c r="DB44" s="638"/>
      <c r="DC44" s="639"/>
      <c r="DD44" s="640">
        <v>3156593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3514666</v>
      </c>
      <c r="CS45" s="647"/>
      <c r="CT45" s="647"/>
      <c r="CU45" s="647"/>
      <c r="CV45" s="647"/>
      <c r="CW45" s="647"/>
      <c r="CX45" s="647"/>
      <c r="CY45" s="648"/>
      <c r="CZ45" s="637">
        <v>3.2</v>
      </c>
      <c r="DA45" s="649"/>
      <c r="DB45" s="649"/>
      <c r="DC45" s="650"/>
      <c r="DD45" s="640">
        <v>343517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6466131</v>
      </c>
      <c r="CS46" s="635"/>
      <c r="CT46" s="635"/>
      <c r="CU46" s="635"/>
      <c r="CV46" s="635"/>
      <c r="CW46" s="635"/>
      <c r="CX46" s="635"/>
      <c r="CY46" s="636"/>
      <c r="CZ46" s="637">
        <v>5.9</v>
      </c>
      <c r="DA46" s="638"/>
      <c r="DB46" s="638"/>
      <c r="DC46" s="639"/>
      <c r="DD46" s="640">
        <v>2786800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v>2520316</v>
      </c>
      <c r="CS47" s="647"/>
      <c r="CT47" s="647"/>
      <c r="CU47" s="647"/>
      <c r="CV47" s="647"/>
      <c r="CW47" s="647"/>
      <c r="CX47" s="647"/>
      <c r="CY47" s="648"/>
      <c r="CZ47" s="637">
        <v>2.2999999999999998</v>
      </c>
      <c r="DA47" s="649"/>
      <c r="DB47" s="649"/>
      <c r="DC47" s="650"/>
      <c r="DD47" s="640">
        <v>126672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363</v>
      </c>
      <c r="CG48" s="632"/>
      <c r="CH48" s="632"/>
      <c r="CI48" s="632"/>
      <c r="CJ48" s="632"/>
      <c r="CK48" s="632"/>
      <c r="CL48" s="632"/>
      <c r="CM48" s="632"/>
      <c r="CN48" s="632"/>
      <c r="CO48" s="632"/>
      <c r="CP48" s="632"/>
      <c r="CQ48" s="633"/>
      <c r="CR48" s="634" t="s">
        <v>128</v>
      </c>
      <c r="CS48" s="635"/>
      <c r="CT48" s="635"/>
      <c r="CU48" s="635"/>
      <c r="CV48" s="635"/>
      <c r="CW48" s="635"/>
      <c r="CX48" s="635"/>
      <c r="CY48" s="636"/>
      <c r="CZ48" s="637" t="s">
        <v>128</v>
      </c>
      <c r="DA48" s="638"/>
      <c r="DB48" s="638"/>
      <c r="DC48" s="639"/>
      <c r="DD48" s="640" t="s">
        <v>128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364</v>
      </c>
      <c r="CE49" s="616"/>
      <c r="CF49" s="616"/>
      <c r="CG49" s="616"/>
      <c r="CH49" s="616"/>
      <c r="CI49" s="616"/>
      <c r="CJ49" s="616"/>
      <c r="CK49" s="616"/>
      <c r="CL49" s="616"/>
      <c r="CM49" s="616"/>
      <c r="CN49" s="616"/>
      <c r="CO49" s="616"/>
      <c r="CP49" s="616"/>
      <c r="CQ49" s="617"/>
      <c r="CR49" s="618">
        <v>108836845</v>
      </c>
      <c r="CS49" s="619"/>
      <c r="CT49" s="619"/>
      <c r="CU49" s="619"/>
      <c r="CV49" s="619"/>
      <c r="CW49" s="619"/>
      <c r="CX49" s="619"/>
      <c r="CY49" s="620"/>
      <c r="CZ49" s="621">
        <v>100</v>
      </c>
      <c r="DA49" s="622"/>
      <c r="DB49" s="622"/>
      <c r="DC49" s="623"/>
      <c r="DD49" s="624">
        <v>67543236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Cckfb1siOxsYtYGF3h6mFBhPjG9k2+0a/Eb6t5IMrBR15Ysi40BZIWmT6tinjTtdGLPytqNUNUUkt+gqCBSXcw==" saltValue="kdRwTLPNaz2c5pZqz7EL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9.25" customHeight="1" x14ac:dyDescent="0.2">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8"/>
    </row>
    <row r="6" spans="1:131" s="229" customFormat="1" ht="29.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9.25" customHeight="1" thickTop="1" x14ac:dyDescent="0.2">
      <c r="A7" s="230">
        <v>1</v>
      </c>
      <c r="B7" s="1060" t="s">
        <v>387</v>
      </c>
      <c r="C7" s="1061"/>
      <c r="D7" s="1061"/>
      <c r="E7" s="1061"/>
      <c r="F7" s="1061"/>
      <c r="G7" s="1061"/>
      <c r="H7" s="1061"/>
      <c r="I7" s="1061"/>
      <c r="J7" s="1061"/>
      <c r="K7" s="1061"/>
      <c r="L7" s="1061"/>
      <c r="M7" s="1061"/>
      <c r="N7" s="1061"/>
      <c r="O7" s="1061"/>
      <c r="P7" s="1062"/>
      <c r="Q7" s="1115">
        <v>112122</v>
      </c>
      <c r="R7" s="1116"/>
      <c r="S7" s="1116"/>
      <c r="T7" s="1116"/>
      <c r="U7" s="1116"/>
      <c r="V7" s="1116">
        <v>108746</v>
      </c>
      <c r="W7" s="1116"/>
      <c r="X7" s="1116"/>
      <c r="Y7" s="1116"/>
      <c r="Z7" s="1116"/>
      <c r="AA7" s="1116">
        <v>3376</v>
      </c>
      <c r="AB7" s="1116"/>
      <c r="AC7" s="1116"/>
      <c r="AD7" s="1116"/>
      <c r="AE7" s="1117"/>
      <c r="AF7" s="1118">
        <v>2636</v>
      </c>
      <c r="AG7" s="1119"/>
      <c r="AH7" s="1119"/>
      <c r="AI7" s="1119"/>
      <c r="AJ7" s="1120"/>
      <c r="AK7" s="1121">
        <v>221</v>
      </c>
      <c r="AL7" s="1122"/>
      <c r="AM7" s="1122"/>
      <c r="AN7" s="1122"/>
      <c r="AO7" s="1122"/>
      <c r="AP7" s="1122">
        <v>111388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8</v>
      </c>
      <c r="CI7" s="1110"/>
      <c r="CJ7" s="1110"/>
      <c r="CK7" s="1110"/>
      <c r="CL7" s="1111"/>
      <c r="CM7" s="1109">
        <v>332</v>
      </c>
      <c r="CN7" s="1110"/>
      <c r="CO7" s="1110"/>
      <c r="CP7" s="1110"/>
      <c r="CQ7" s="1111"/>
      <c r="CR7" s="1109">
        <v>170</v>
      </c>
      <c r="CS7" s="1110"/>
      <c r="CT7" s="1110"/>
      <c r="CU7" s="1110"/>
      <c r="CV7" s="1111"/>
      <c r="CW7" s="1109">
        <v>12</v>
      </c>
      <c r="CX7" s="1110"/>
      <c r="CY7" s="1110"/>
      <c r="CZ7" s="1110"/>
      <c r="DA7" s="1111"/>
      <c r="DB7" s="1109" t="s">
        <v>532</v>
      </c>
      <c r="DC7" s="1110"/>
      <c r="DD7" s="1110"/>
      <c r="DE7" s="1110"/>
      <c r="DF7" s="1111"/>
      <c r="DG7" s="1109" t="s">
        <v>532</v>
      </c>
      <c r="DH7" s="1110"/>
      <c r="DI7" s="1110"/>
      <c r="DJ7" s="1110"/>
      <c r="DK7" s="1111"/>
      <c r="DL7" s="1109" t="s">
        <v>532</v>
      </c>
      <c r="DM7" s="1110"/>
      <c r="DN7" s="1110"/>
      <c r="DO7" s="1110"/>
      <c r="DP7" s="1111"/>
      <c r="DQ7" s="1109" t="s">
        <v>532</v>
      </c>
      <c r="DR7" s="1110"/>
      <c r="DS7" s="1110"/>
      <c r="DT7" s="1110"/>
      <c r="DU7" s="1111"/>
      <c r="DV7" s="1112"/>
      <c r="DW7" s="1113"/>
      <c r="DX7" s="1113"/>
      <c r="DY7" s="1113"/>
      <c r="DZ7" s="1114"/>
      <c r="EA7" s="228"/>
    </row>
    <row r="8" spans="1:131" s="229" customFormat="1" ht="29.25" customHeight="1" x14ac:dyDescent="0.2">
      <c r="A8" s="232">
        <v>2</v>
      </c>
      <c r="B8" s="1043" t="s">
        <v>388</v>
      </c>
      <c r="C8" s="1044"/>
      <c r="D8" s="1044"/>
      <c r="E8" s="1044"/>
      <c r="F8" s="1044"/>
      <c r="G8" s="1044"/>
      <c r="H8" s="1044"/>
      <c r="I8" s="1044"/>
      <c r="J8" s="1044"/>
      <c r="K8" s="1044"/>
      <c r="L8" s="1044"/>
      <c r="M8" s="1044"/>
      <c r="N8" s="1044"/>
      <c r="O8" s="1044"/>
      <c r="P8" s="1045"/>
      <c r="Q8" s="1051">
        <v>4</v>
      </c>
      <c r="R8" s="1052"/>
      <c r="S8" s="1052"/>
      <c r="T8" s="1052"/>
      <c r="U8" s="1052"/>
      <c r="V8" s="1052">
        <v>4</v>
      </c>
      <c r="W8" s="1052"/>
      <c r="X8" s="1052"/>
      <c r="Y8" s="1052"/>
      <c r="Z8" s="1052"/>
      <c r="AA8" s="1052">
        <v>0</v>
      </c>
      <c r="AB8" s="1052"/>
      <c r="AC8" s="1052"/>
      <c r="AD8" s="1052"/>
      <c r="AE8" s="1053"/>
      <c r="AF8" s="1048" t="s">
        <v>389</v>
      </c>
      <c r="AG8" s="1049"/>
      <c r="AH8" s="1049"/>
      <c r="AI8" s="1049"/>
      <c r="AJ8" s="1050"/>
      <c r="AK8" s="1093">
        <v>3</v>
      </c>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597</v>
      </c>
      <c r="BT8" s="1006"/>
      <c r="BU8" s="1006"/>
      <c r="BV8" s="1006"/>
      <c r="BW8" s="1006"/>
      <c r="BX8" s="1006"/>
      <c r="BY8" s="1006"/>
      <c r="BZ8" s="1006"/>
      <c r="CA8" s="1006"/>
      <c r="CB8" s="1006"/>
      <c r="CC8" s="1006"/>
      <c r="CD8" s="1006"/>
      <c r="CE8" s="1006"/>
      <c r="CF8" s="1006"/>
      <c r="CG8" s="1027"/>
      <c r="CH8" s="1002">
        <v>0</v>
      </c>
      <c r="CI8" s="1003"/>
      <c r="CJ8" s="1003"/>
      <c r="CK8" s="1003"/>
      <c r="CL8" s="1004"/>
      <c r="CM8" s="1002">
        <v>36</v>
      </c>
      <c r="CN8" s="1003"/>
      <c r="CO8" s="1003"/>
      <c r="CP8" s="1003"/>
      <c r="CQ8" s="1004"/>
      <c r="CR8" s="1002">
        <v>30</v>
      </c>
      <c r="CS8" s="1003"/>
      <c r="CT8" s="1003"/>
      <c r="CU8" s="1003"/>
      <c r="CV8" s="1004"/>
      <c r="CW8" s="1002" t="s">
        <v>532</v>
      </c>
      <c r="CX8" s="1003"/>
      <c r="CY8" s="1003"/>
      <c r="CZ8" s="1003"/>
      <c r="DA8" s="1004"/>
      <c r="DB8" s="1002" t="s">
        <v>532</v>
      </c>
      <c r="DC8" s="1003"/>
      <c r="DD8" s="1003"/>
      <c r="DE8" s="1003"/>
      <c r="DF8" s="1004"/>
      <c r="DG8" s="1002" t="s">
        <v>532</v>
      </c>
      <c r="DH8" s="1003"/>
      <c r="DI8" s="1003"/>
      <c r="DJ8" s="1003"/>
      <c r="DK8" s="1004"/>
      <c r="DL8" s="1002" t="s">
        <v>532</v>
      </c>
      <c r="DM8" s="1003"/>
      <c r="DN8" s="1003"/>
      <c r="DO8" s="1003"/>
      <c r="DP8" s="1004"/>
      <c r="DQ8" s="1002" t="s">
        <v>532</v>
      </c>
      <c r="DR8" s="1003"/>
      <c r="DS8" s="1003"/>
      <c r="DT8" s="1003"/>
      <c r="DU8" s="1004"/>
      <c r="DV8" s="1005"/>
      <c r="DW8" s="1006"/>
      <c r="DX8" s="1006"/>
      <c r="DY8" s="1006"/>
      <c r="DZ8" s="1007"/>
      <c r="EA8" s="228"/>
    </row>
    <row r="9" spans="1:131" s="229" customFormat="1" ht="29.25" customHeight="1" x14ac:dyDescent="0.2">
      <c r="A9" s="232">
        <v>3</v>
      </c>
      <c r="B9" s="1043" t="s">
        <v>390</v>
      </c>
      <c r="C9" s="1044"/>
      <c r="D9" s="1044"/>
      <c r="E9" s="1044"/>
      <c r="F9" s="1044"/>
      <c r="G9" s="1044"/>
      <c r="H9" s="1044"/>
      <c r="I9" s="1044"/>
      <c r="J9" s="1044"/>
      <c r="K9" s="1044"/>
      <c r="L9" s="1044"/>
      <c r="M9" s="1044"/>
      <c r="N9" s="1044"/>
      <c r="O9" s="1044"/>
      <c r="P9" s="1045"/>
      <c r="Q9" s="1051">
        <v>15</v>
      </c>
      <c r="R9" s="1052"/>
      <c r="S9" s="1052"/>
      <c r="T9" s="1052"/>
      <c r="U9" s="1052"/>
      <c r="V9" s="1052">
        <v>15</v>
      </c>
      <c r="W9" s="1052"/>
      <c r="X9" s="1052"/>
      <c r="Y9" s="1052"/>
      <c r="Z9" s="1052"/>
      <c r="AA9" s="1052">
        <v>0</v>
      </c>
      <c r="AB9" s="1052"/>
      <c r="AC9" s="1052"/>
      <c r="AD9" s="1052"/>
      <c r="AE9" s="1053"/>
      <c r="AF9" s="1048">
        <v>0</v>
      </c>
      <c r="AG9" s="1049"/>
      <c r="AH9" s="1049"/>
      <c r="AI9" s="1049"/>
      <c r="AJ9" s="1050"/>
      <c r="AK9" s="1093" t="s">
        <v>595</v>
      </c>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t="s">
        <v>598</v>
      </c>
      <c r="BS9" s="1005" t="s">
        <v>599</v>
      </c>
      <c r="BT9" s="1006"/>
      <c r="BU9" s="1006"/>
      <c r="BV9" s="1006"/>
      <c r="BW9" s="1006"/>
      <c r="BX9" s="1006"/>
      <c r="BY9" s="1006"/>
      <c r="BZ9" s="1006"/>
      <c r="CA9" s="1006"/>
      <c r="CB9" s="1006"/>
      <c r="CC9" s="1006"/>
      <c r="CD9" s="1006"/>
      <c r="CE9" s="1006"/>
      <c r="CF9" s="1006"/>
      <c r="CG9" s="1027"/>
      <c r="CH9" s="1002">
        <v>5</v>
      </c>
      <c r="CI9" s="1003"/>
      <c r="CJ9" s="1003"/>
      <c r="CK9" s="1003"/>
      <c r="CL9" s="1004"/>
      <c r="CM9" s="1002">
        <v>1940</v>
      </c>
      <c r="CN9" s="1003"/>
      <c r="CO9" s="1003"/>
      <c r="CP9" s="1003"/>
      <c r="CQ9" s="1004"/>
      <c r="CR9" s="1002">
        <v>5</v>
      </c>
      <c r="CS9" s="1003"/>
      <c r="CT9" s="1003"/>
      <c r="CU9" s="1003"/>
      <c r="CV9" s="1004"/>
      <c r="CW9" s="1002" t="s">
        <v>532</v>
      </c>
      <c r="CX9" s="1003"/>
      <c r="CY9" s="1003"/>
      <c r="CZ9" s="1003"/>
      <c r="DA9" s="1004"/>
      <c r="DB9" s="1002" t="s">
        <v>532</v>
      </c>
      <c r="DC9" s="1003"/>
      <c r="DD9" s="1003"/>
      <c r="DE9" s="1003"/>
      <c r="DF9" s="1004"/>
      <c r="DG9" s="1002">
        <v>200</v>
      </c>
      <c r="DH9" s="1003"/>
      <c r="DI9" s="1003"/>
      <c r="DJ9" s="1003"/>
      <c r="DK9" s="1004"/>
      <c r="DL9" s="1002" t="s">
        <v>532</v>
      </c>
      <c r="DM9" s="1003"/>
      <c r="DN9" s="1003"/>
      <c r="DO9" s="1003"/>
      <c r="DP9" s="1004"/>
      <c r="DQ9" s="1002">
        <v>370</v>
      </c>
      <c r="DR9" s="1003"/>
      <c r="DS9" s="1003"/>
      <c r="DT9" s="1003"/>
      <c r="DU9" s="1004"/>
      <c r="DV9" s="1005"/>
      <c r="DW9" s="1006"/>
      <c r="DX9" s="1006"/>
      <c r="DY9" s="1006"/>
      <c r="DZ9" s="1007"/>
      <c r="EA9" s="228"/>
    </row>
    <row r="10" spans="1:131" s="229" customFormat="1" ht="29.25" customHeight="1" x14ac:dyDescent="0.2">
      <c r="A10" s="232">
        <v>4</v>
      </c>
      <c r="B10" s="1043" t="s">
        <v>391</v>
      </c>
      <c r="C10" s="1044"/>
      <c r="D10" s="1044"/>
      <c r="E10" s="1044"/>
      <c r="F10" s="1044"/>
      <c r="G10" s="1044"/>
      <c r="H10" s="1044"/>
      <c r="I10" s="1044"/>
      <c r="J10" s="1044"/>
      <c r="K10" s="1044"/>
      <c r="L10" s="1044"/>
      <c r="M10" s="1044"/>
      <c r="N10" s="1044"/>
      <c r="O10" s="1044"/>
      <c r="P10" s="1045"/>
      <c r="Q10" s="1051">
        <v>209</v>
      </c>
      <c r="R10" s="1052"/>
      <c r="S10" s="1052"/>
      <c r="T10" s="1052"/>
      <c r="U10" s="1052"/>
      <c r="V10" s="1052">
        <v>122</v>
      </c>
      <c r="W10" s="1052"/>
      <c r="X10" s="1052"/>
      <c r="Y10" s="1052"/>
      <c r="Z10" s="1052"/>
      <c r="AA10" s="1052">
        <v>87</v>
      </c>
      <c r="AB10" s="1052"/>
      <c r="AC10" s="1052"/>
      <c r="AD10" s="1052"/>
      <c r="AE10" s="1053"/>
      <c r="AF10" s="1048" t="s">
        <v>389</v>
      </c>
      <c r="AG10" s="1049"/>
      <c r="AH10" s="1049"/>
      <c r="AI10" s="1049"/>
      <c r="AJ10" s="1050"/>
      <c r="AK10" s="1093">
        <v>3</v>
      </c>
      <c r="AL10" s="1094"/>
      <c r="AM10" s="1094"/>
      <c r="AN10" s="1094"/>
      <c r="AO10" s="1094"/>
      <c r="AP10" s="1094">
        <v>427</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600</v>
      </c>
      <c r="BT10" s="1006"/>
      <c r="BU10" s="1006"/>
      <c r="BV10" s="1006"/>
      <c r="BW10" s="1006"/>
      <c r="BX10" s="1006"/>
      <c r="BY10" s="1006"/>
      <c r="BZ10" s="1006"/>
      <c r="CA10" s="1006"/>
      <c r="CB10" s="1006"/>
      <c r="CC10" s="1006"/>
      <c r="CD10" s="1006"/>
      <c r="CE10" s="1006"/>
      <c r="CF10" s="1006"/>
      <c r="CG10" s="1027"/>
      <c r="CH10" s="1002">
        <v>-18</v>
      </c>
      <c r="CI10" s="1003"/>
      <c r="CJ10" s="1003"/>
      <c r="CK10" s="1003"/>
      <c r="CL10" s="1004"/>
      <c r="CM10" s="1002">
        <v>346</v>
      </c>
      <c r="CN10" s="1003"/>
      <c r="CO10" s="1003"/>
      <c r="CP10" s="1003"/>
      <c r="CQ10" s="1004"/>
      <c r="CR10" s="1002">
        <v>210</v>
      </c>
      <c r="CS10" s="1003"/>
      <c r="CT10" s="1003"/>
      <c r="CU10" s="1003"/>
      <c r="CV10" s="1004"/>
      <c r="CW10" s="1002">
        <v>10</v>
      </c>
      <c r="CX10" s="1003"/>
      <c r="CY10" s="1003"/>
      <c r="CZ10" s="1003"/>
      <c r="DA10" s="1004"/>
      <c r="DB10" s="1002" t="s">
        <v>532</v>
      </c>
      <c r="DC10" s="1003"/>
      <c r="DD10" s="1003"/>
      <c r="DE10" s="1003"/>
      <c r="DF10" s="1004"/>
      <c r="DG10" s="1002" t="s">
        <v>532</v>
      </c>
      <c r="DH10" s="1003"/>
      <c r="DI10" s="1003"/>
      <c r="DJ10" s="1003"/>
      <c r="DK10" s="1004"/>
      <c r="DL10" s="1002" t="s">
        <v>532</v>
      </c>
      <c r="DM10" s="1003"/>
      <c r="DN10" s="1003"/>
      <c r="DO10" s="1003"/>
      <c r="DP10" s="1004"/>
      <c r="DQ10" s="1002" t="s">
        <v>532</v>
      </c>
      <c r="DR10" s="1003"/>
      <c r="DS10" s="1003"/>
      <c r="DT10" s="1003"/>
      <c r="DU10" s="1004"/>
      <c r="DV10" s="1005"/>
      <c r="DW10" s="1006"/>
      <c r="DX10" s="1006"/>
      <c r="DY10" s="1006"/>
      <c r="DZ10" s="1007"/>
      <c r="EA10" s="228"/>
    </row>
    <row r="11" spans="1:131" s="229" customFormat="1" ht="29.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601</v>
      </c>
      <c r="BT11" s="1006"/>
      <c r="BU11" s="1006"/>
      <c r="BV11" s="1006"/>
      <c r="BW11" s="1006"/>
      <c r="BX11" s="1006"/>
      <c r="BY11" s="1006"/>
      <c r="BZ11" s="1006"/>
      <c r="CA11" s="1006"/>
      <c r="CB11" s="1006"/>
      <c r="CC11" s="1006"/>
      <c r="CD11" s="1006"/>
      <c r="CE11" s="1006"/>
      <c r="CF11" s="1006"/>
      <c r="CG11" s="1027"/>
      <c r="CH11" s="1002">
        <v>-2</v>
      </c>
      <c r="CI11" s="1003"/>
      <c r="CJ11" s="1003"/>
      <c r="CK11" s="1003"/>
      <c r="CL11" s="1004"/>
      <c r="CM11" s="1002">
        <v>144</v>
      </c>
      <c r="CN11" s="1003"/>
      <c r="CO11" s="1003"/>
      <c r="CP11" s="1003"/>
      <c r="CQ11" s="1004"/>
      <c r="CR11" s="1002">
        <v>50</v>
      </c>
      <c r="CS11" s="1003"/>
      <c r="CT11" s="1003"/>
      <c r="CU11" s="1003"/>
      <c r="CV11" s="1004"/>
      <c r="CW11" s="1002">
        <v>1</v>
      </c>
      <c r="CX11" s="1003"/>
      <c r="CY11" s="1003"/>
      <c r="CZ11" s="1003"/>
      <c r="DA11" s="1004"/>
      <c r="DB11" s="1002" t="s">
        <v>532</v>
      </c>
      <c r="DC11" s="1003"/>
      <c r="DD11" s="1003"/>
      <c r="DE11" s="1003"/>
      <c r="DF11" s="1004"/>
      <c r="DG11" s="1002" t="s">
        <v>532</v>
      </c>
      <c r="DH11" s="1003"/>
      <c r="DI11" s="1003"/>
      <c r="DJ11" s="1003"/>
      <c r="DK11" s="1004"/>
      <c r="DL11" s="1002" t="s">
        <v>532</v>
      </c>
      <c r="DM11" s="1003"/>
      <c r="DN11" s="1003"/>
      <c r="DO11" s="1003"/>
      <c r="DP11" s="1004"/>
      <c r="DQ11" s="1002" t="s">
        <v>532</v>
      </c>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602</v>
      </c>
      <c r="BT12" s="1006"/>
      <c r="BU12" s="1006"/>
      <c r="BV12" s="1006"/>
      <c r="BW12" s="1006"/>
      <c r="BX12" s="1006"/>
      <c r="BY12" s="1006"/>
      <c r="BZ12" s="1006"/>
      <c r="CA12" s="1006"/>
      <c r="CB12" s="1006"/>
      <c r="CC12" s="1006"/>
      <c r="CD12" s="1006"/>
      <c r="CE12" s="1006"/>
      <c r="CF12" s="1006"/>
      <c r="CG12" s="1027"/>
      <c r="CH12" s="1002">
        <v>4</v>
      </c>
      <c r="CI12" s="1003"/>
      <c r="CJ12" s="1003"/>
      <c r="CK12" s="1003"/>
      <c r="CL12" s="1004"/>
      <c r="CM12" s="1002">
        <v>54</v>
      </c>
      <c r="CN12" s="1003"/>
      <c r="CO12" s="1003"/>
      <c r="CP12" s="1003"/>
      <c r="CQ12" s="1004"/>
      <c r="CR12" s="1002">
        <v>5</v>
      </c>
      <c r="CS12" s="1003"/>
      <c r="CT12" s="1003"/>
      <c r="CU12" s="1003"/>
      <c r="CV12" s="1004"/>
      <c r="CW12" s="1002">
        <v>3</v>
      </c>
      <c r="CX12" s="1003"/>
      <c r="CY12" s="1003"/>
      <c r="CZ12" s="1003"/>
      <c r="DA12" s="1004"/>
      <c r="DB12" s="1002" t="s">
        <v>532</v>
      </c>
      <c r="DC12" s="1003"/>
      <c r="DD12" s="1003"/>
      <c r="DE12" s="1003"/>
      <c r="DF12" s="1004"/>
      <c r="DG12" s="1002" t="s">
        <v>532</v>
      </c>
      <c r="DH12" s="1003"/>
      <c r="DI12" s="1003"/>
      <c r="DJ12" s="1003"/>
      <c r="DK12" s="1004"/>
      <c r="DL12" s="1002" t="s">
        <v>532</v>
      </c>
      <c r="DM12" s="1003"/>
      <c r="DN12" s="1003"/>
      <c r="DO12" s="1003"/>
      <c r="DP12" s="1004"/>
      <c r="DQ12" s="1002" t="s">
        <v>532</v>
      </c>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t="s">
        <v>603</v>
      </c>
      <c r="BT13" s="1006"/>
      <c r="BU13" s="1006"/>
      <c r="BV13" s="1006"/>
      <c r="BW13" s="1006"/>
      <c r="BX13" s="1006"/>
      <c r="BY13" s="1006"/>
      <c r="BZ13" s="1006"/>
      <c r="CA13" s="1006"/>
      <c r="CB13" s="1006"/>
      <c r="CC13" s="1006"/>
      <c r="CD13" s="1006"/>
      <c r="CE13" s="1006"/>
      <c r="CF13" s="1006"/>
      <c r="CG13" s="1027"/>
      <c r="CH13" s="1002">
        <v>1</v>
      </c>
      <c r="CI13" s="1003"/>
      <c r="CJ13" s="1003"/>
      <c r="CK13" s="1003"/>
      <c r="CL13" s="1004"/>
      <c r="CM13" s="1002">
        <v>103</v>
      </c>
      <c r="CN13" s="1003"/>
      <c r="CO13" s="1003"/>
      <c r="CP13" s="1003"/>
      <c r="CQ13" s="1004"/>
      <c r="CR13" s="1002">
        <v>106</v>
      </c>
      <c r="CS13" s="1003"/>
      <c r="CT13" s="1003"/>
      <c r="CU13" s="1003"/>
      <c r="CV13" s="1004"/>
      <c r="CW13" s="1002" t="s">
        <v>532</v>
      </c>
      <c r="CX13" s="1003"/>
      <c r="CY13" s="1003"/>
      <c r="CZ13" s="1003"/>
      <c r="DA13" s="1004"/>
      <c r="DB13" s="1002" t="s">
        <v>532</v>
      </c>
      <c r="DC13" s="1003"/>
      <c r="DD13" s="1003"/>
      <c r="DE13" s="1003"/>
      <c r="DF13" s="1004"/>
      <c r="DG13" s="1002" t="s">
        <v>532</v>
      </c>
      <c r="DH13" s="1003"/>
      <c r="DI13" s="1003"/>
      <c r="DJ13" s="1003"/>
      <c r="DK13" s="1004"/>
      <c r="DL13" s="1002" t="s">
        <v>532</v>
      </c>
      <c r="DM13" s="1003"/>
      <c r="DN13" s="1003"/>
      <c r="DO13" s="1003"/>
      <c r="DP13" s="1004"/>
      <c r="DQ13" s="1002" t="s">
        <v>532</v>
      </c>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t="s">
        <v>604</v>
      </c>
      <c r="BT14" s="1006"/>
      <c r="BU14" s="1006"/>
      <c r="BV14" s="1006"/>
      <c r="BW14" s="1006"/>
      <c r="BX14" s="1006"/>
      <c r="BY14" s="1006"/>
      <c r="BZ14" s="1006"/>
      <c r="CA14" s="1006"/>
      <c r="CB14" s="1006"/>
      <c r="CC14" s="1006"/>
      <c r="CD14" s="1006"/>
      <c r="CE14" s="1006"/>
      <c r="CF14" s="1006"/>
      <c r="CG14" s="1027"/>
      <c r="CH14" s="1002">
        <v>-9</v>
      </c>
      <c r="CI14" s="1003"/>
      <c r="CJ14" s="1003"/>
      <c r="CK14" s="1003"/>
      <c r="CL14" s="1004"/>
      <c r="CM14" s="1002">
        <v>87</v>
      </c>
      <c r="CN14" s="1003"/>
      <c r="CO14" s="1003"/>
      <c r="CP14" s="1003"/>
      <c r="CQ14" s="1004"/>
      <c r="CR14" s="1002">
        <v>50</v>
      </c>
      <c r="CS14" s="1003"/>
      <c r="CT14" s="1003"/>
      <c r="CU14" s="1003"/>
      <c r="CV14" s="1004"/>
      <c r="CW14" s="1002">
        <v>7</v>
      </c>
      <c r="CX14" s="1003"/>
      <c r="CY14" s="1003"/>
      <c r="CZ14" s="1003"/>
      <c r="DA14" s="1004"/>
      <c r="DB14" s="1002" t="s">
        <v>532</v>
      </c>
      <c r="DC14" s="1003"/>
      <c r="DD14" s="1003"/>
      <c r="DE14" s="1003"/>
      <c r="DF14" s="1004"/>
      <c r="DG14" s="1002" t="s">
        <v>532</v>
      </c>
      <c r="DH14" s="1003"/>
      <c r="DI14" s="1003"/>
      <c r="DJ14" s="1003"/>
      <c r="DK14" s="1004"/>
      <c r="DL14" s="1002" t="s">
        <v>532</v>
      </c>
      <c r="DM14" s="1003"/>
      <c r="DN14" s="1003"/>
      <c r="DO14" s="1003"/>
      <c r="DP14" s="1004"/>
      <c r="DQ14" s="1002" t="s">
        <v>532</v>
      </c>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t="s">
        <v>605</v>
      </c>
      <c r="BT15" s="1006"/>
      <c r="BU15" s="1006"/>
      <c r="BV15" s="1006"/>
      <c r="BW15" s="1006"/>
      <c r="BX15" s="1006"/>
      <c r="BY15" s="1006"/>
      <c r="BZ15" s="1006"/>
      <c r="CA15" s="1006"/>
      <c r="CB15" s="1006"/>
      <c r="CC15" s="1006"/>
      <c r="CD15" s="1006"/>
      <c r="CE15" s="1006"/>
      <c r="CF15" s="1006"/>
      <c r="CG15" s="1027"/>
      <c r="CH15" s="1002">
        <v>-14</v>
      </c>
      <c r="CI15" s="1003"/>
      <c r="CJ15" s="1003"/>
      <c r="CK15" s="1003"/>
      <c r="CL15" s="1004"/>
      <c r="CM15" s="1002">
        <v>36</v>
      </c>
      <c r="CN15" s="1003"/>
      <c r="CO15" s="1003"/>
      <c r="CP15" s="1003"/>
      <c r="CQ15" s="1004"/>
      <c r="CR15" s="1002">
        <v>12</v>
      </c>
      <c r="CS15" s="1003"/>
      <c r="CT15" s="1003"/>
      <c r="CU15" s="1003"/>
      <c r="CV15" s="1004"/>
      <c r="CW15" s="1002">
        <v>1</v>
      </c>
      <c r="CX15" s="1003"/>
      <c r="CY15" s="1003"/>
      <c r="CZ15" s="1003"/>
      <c r="DA15" s="1004"/>
      <c r="DB15" s="1002" t="s">
        <v>532</v>
      </c>
      <c r="DC15" s="1003"/>
      <c r="DD15" s="1003"/>
      <c r="DE15" s="1003"/>
      <c r="DF15" s="1004"/>
      <c r="DG15" s="1002" t="s">
        <v>532</v>
      </c>
      <c r="DH15" s="1003"/>
      <c r="DI15" s="1003"/>
      <c r="DJ15" s="1003"/>
      <c r="DK15" s="1004"/>
      <c r="DL15" s="1002" t="s">
        <v>532</v>
      </c>
      <c r="DM15" s="1003"/>
      <c r="DN15" s="1003"/>
      <c r="DO15" s="1003"/>
      <c r="DP15" s="1004"/>
      <c r="DQ15" s="1002" t="s">
        <v>532</v>
      </c>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t="s">
        <v>606</v>
      </c>
      <c r="BT16" s="1006"/>
      <c r="BU16" s="1006"/>
      <c r="BV16" s="1006"/>
      <c r="BW16" s="1006"/>
      <c r="BX16" s="1006"/>
      <c r="BY16" s="1006"/>
      <c r="BZ16" s="1006"/>
      <c r="CA16" s="1006"/>
      <c r="CB16" s="1006"/>
      <c r="CC16" s="1006"/>
      <c r="CD16" s="1006"/>
      <c r="CE16" s="1006"/>
      <c r="CF16" s="1006"/>
      <c r="CG16" s="1027"/>
      <c r="CH16" s="1002">
        <v>-74</v>
      </c>
      <c r="CI16" s="1003"/>
      <c r="CJ16" s="1003"/>
      <c r="CK16" s="1003"/>
      <c r="CL16" s="1004"/>
      <c r="CM16" s="1002">
        <v>-47</v>
      </c>
      <c r="CN16" s="1003"/>
      <c r="CO16" s="1003"/>
      <c r="CP16" s="1003"/>
      <c r="CQ16" s="1004"/>
      <c r="CR16" s="1002">
        <v>10</v>
      </c>
      <c r="CS16" s="1003"/>
      <c r="CT16" s="1003"/>
      <c r="CU16" s="1003"/>
      <c r="CV16" s="1004"/>
      <c r="CW16" s="1002">
        <v>31</v>
      </c>
      <c r="CX16" s="1003"/>
      <c r="CY16" s="1003"/>
      <c r="CZ16" s="1003"/>
      <c r="DA16" s="1004"/>
      <c r="DB16" s="1002">
        <v>57</v>
      </c>
      <c r="DC16" s="1003"/>
      <c r="DD16" s="1003"/>
      <c r="DE16" s="1003"/>
      <c r="DF16" s="1004"/>
      <c r="DG16" s="1002" t="s">
        <v>532</v>
      </c>
      <c r="DH16" s="1003"/>
      <c r="DI16" s="1003"/>
      <c r="DJ16" s="1003"/>
      <c r="DK16" s="1004"/>
      <c r="DL16" s="1002" t="s">
        <v>532</v>
      </c>
      <c r="DM16" s="1003"/>
      <c r="DN16" s="1003"/>
      <c r="DO16" s="1003"/>
      <c r="DP16" s="1004"/>
      <c r="DQ16" s="1002" t="s">
        <v>532</v>
      </c>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t="s">
        <v>607</v>
      </c>
      <c r="BT17" s="1006"/>
      <c r="BU17" s="1006"/>
      <c r="BV17" s="1006"/>
      <c r="BW17" s="1006"/>
      <c r="BX17" s="1006"/>
      <c r="BY17" s="1006"/>
      <c r="BZ17" s="1006"/>
      <c r="CA17" s="1006"/>
      <c r="CB17" s="1006"/>
      <c r="CC17" s="1006"/>
      <c r="CD17" s="1006"/>
      <c r="CE17" s="1006"/>
      <c r="CF17" s="1006"/>
      <c r="CG17" s="1027"/>
      <c r="CH17" s="1002">
        <v>2</v>
      </c>
      <c r="CI17" s="1003"/>
      <c r="CJ17" s="1003"/>
      <c r="CK17" s="1003"/>
      <c r="CL17" s="1004"/>
      <c r="CM17" s="1002">
        <v>35</v>
      </c>
      <c r="CN17" s="1003"/>
      <c r="CO17" s="1003"/>
      <c r="CP17" s="1003"/>
      <c r="CQ17" s="1004"/>
      <c r="CR17" s="1002">
        <v>20</v>
      </c>
      <c r="CS17" s="1003"/>
      <c r="CT17" s="1003"/>
      <c r="CU17" s="1003"/>
      <c r="CV17" s="1004"/>
      <c r="CW17" s="1002" t="s">
        <v>532</v>
      </c>
      <c r="CX17" s="1003"/>
      <c r="CY17" s="1003"/>
      <c r="CZ17" s="1003"/>
      <c r="DA17" s="1004"/>
      <c r="DB17" s="1002" t="s">
        <v>532</v>
      </c>
      <c r="DC17" s="1003"/>
      <c r="DD17" s="1003"/>
      <c r="DE17" s="1003"/>
      <c r="DF17" s="1004"/>
      <c r="DG17" s="1002" t="s">
        <v>532</v>
      </c>
      <c r="DH17" s="1003"/>
      <c r="DI17" s="1003"/>
      <c r="DJ17" s="1003"/>
      <c r="DK17" s="1004"/>
      <c r="DL17" s="1002" t="s">
        <v>532</v>
      </c>
      <c r="DM17" s="1003"/>
      <c r="DN17" s="1003"/>
      <c r="DO17" s="1003"/>
      <c r="DP17" s="1004"/>
      <c r="DQ17" s="1002" t="s">
        <v>532</v>
      </c>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393</v>
      </c>
      <c r="B23" s="950" t="s">
        <v>394</v>
      </c>
      <c r="C23" s="951"/>
      <c r="D23" s="951"/>
      <c r="E23" s="951"/>
      <c r="F23" s="951"/>
      <c r="G23" s="951"/>
      <c r="H23" s="951"/>
      <c r="I23" s="951"/>
      <c r="J23" s="951"/>
      <c r="K23" s="951"/>
      <c r="L23" s="951"/>
      <c r="M23" s="951"/>
      <c r="N23" s="951"/>
      <c r="O23" s="951"/>
      <c r="P23" s="961"/>
      <c r="Q23" s="1080">
        <v>112320</v>
      </c>
      <c r="R23" s="1074"/>
      <c r="S23" s="1074"/>
      <c r="T23" s="1074"/>
      <c r="U23" s="1074"/>
      <c r="V23" s="1074">
        <v>108857</v>
      </c>
      <c r="W23" s="1074"/>
      <c r="X23" s="1074"/>
      <c r="Y23" s="1074"/>
      <c r="Z23" s="1074"/>
      <c r="AA23" s="1074">
        <v>3464</v>
      </c>
      <c r="AB23" s="1074"/>
      <c r="AC23" s="1074"/>
      <c r="AD23" s="1074"/>
      <c r="AE23" s="1081"/>
      <c r="AF23" s="1082">
        <v>2636</v>
      </c>
      <c r="AG23" s="1074"/>
      <c r="AH23" s="1074"/>
      <c r="AI23" s="1074"/>
      <c r="AJ23" s="1083"/>
      <c r="AK23" s="1084"/>
      <c r="AL23" s="1085"/>
      <c r="AM23" s="1085"/>
      <c r="AN23" s="1085"/>
      <c r="AO23" s="1085"/>
      <c r="AP23" s="1074">
        <v>111815</v>
      </c>
      <c r="AQ23" s="1074"/>
      <c r="AR23" s="1074"/>
      <c r="AS23" s="1074"/>
      <c r="AT23" s="1074"/>
      <c r="AU23" s="1075"/>
      <c r="AV23" s="1075"/>
      <c r="AW23" s="1075"/>
      <c r="AX23" s="1075"/>
      <c r="AY23" s="1076"/>
      <c r="AZ23" s="1077" t="s">
        <v>128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4.75" customHeight="1" x14ac:dyDescent="0.2">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370</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405</v>
      </c>
      <c r="C28" s="1061"/>
      <c r="D28" s="1061"/>
      <c r="E28" s="1061"/>
      <c r="F28" s="1061"/>
      <c r="G28" s="1061"/>
      <c r="H28" s="1061"/>
      <c r="I28" s="1061"/>
      <c r="J28" s="1061"/>
      <c r="K28" s="1061"/>
      <c r="L28" s="1061"/>
      <c r="M28" s="1061"/>
      <c r="N28" s="1061"/>
      <c r="O28" s="1061"/>
      <c r="P28" s="1062"/>
      <c r="Q28" s="1063">
        <v>21929</v>
      </c>
      <c r="R28" s="1064"/>
      <c r="S28" s="1064"/>
      <c r="T28" s="1064"/>
      <c r="U28" s="1064"/>
      <c r="V28" s="1064">
        <v>21490</v>
      </c>
      <c r="W28" s="1064"/>
      <c r="X28" s="1064"/>
      <c r="Y28" s="1064"/>
      <c r="Z28" s="1064"/>
      <c r="AA28" s="1064">
        <v>439</v>
      </c>
      <c r="AB28" s="1064"/>
      <c r="AC28" s="1064"/>
      <c r="AD28" s="1064"/>
      <c r="AE28" s="1065"/>
      <c r="AF28" s="1066">
        <v>439</v>
      </c>
      <c r="AG28" s="1064"/>
      <c r="AH28" s="1064"/>
      <c r="AI28" s="1064"/>
      <c r="AJ28" s="1067"/>
      <c r="AK28" s="1055">
        <v>1802</v>
      </c>
      <c r="AL28" s="1056"/>
      <c r="AM28" s="1056"/>
      <c r="AN28" s="1056"/>
      <c r="AO28" s="1056"/>
      <c r="AP28" s="1056" t="s">
        <v>532</v>
      </c>
      <c r="AQ28" s="1056"/>
      <c r="AR28" s="1056"/>
      <c r="AS28" s="1056"/>
      <c r="AT28" s="1056"/>
      <c r="AU28" s="1056" t="s">
        <v>532</v>
      </c>
      <c r="AV28" s="1056"/>
      <c r="AW28" s="1056"/>
      <c r="AX28" s="1056"/>
      <c r="AY28" s="1056"/>
      <c r="AZ28" s="1057" t="s">
        <v>532</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406</v>
      </c>
      <c r="C29" s="1044"/>
      <c r="D29" s="1044"/>
      <c r="E29" s="1044"/>
      <c r="F29" s="1044"/>
      <c r="G29" s="1044"/>
      <c r="H29" s="1044"/>
      <c r="I29" s="1044"/>
      <c r="J29" s="1044"/>
      <c r="K29" s="1044"/>
      <c r="L29" s="1044"/>
      <c r="M29" s="1044"/>
      <c r="N29" s="1044"/>
      <c r="O29" s="1044"/>
      <c r="P29" s="1045"/>
      <c r="Q29" s="1051">
        <v>40</v>
      </c>
      <c r="R29" s="1052"/>
      <c r="S29" s="1052"/>
      <c r="T29" s="1052"/>
      <c r="U29" s="1052"/>
      <c r="V29" s="1052">
        <v>40</v>
      </c>
      <c r="W29" s="1052"/>
      <c r="X29" s="1052"/>
      <c r="Y29" s="1052"/>
      <c r="Z29" s="1052"/>
      <c r="AA29" s="1052">
        <v>0</v>
      </c>
      <c r="AB29" s="1052"/>
      <c r="AC29" s="1052"/>
      <c r="AD29" s="1052"/>
      <c r="AE29" s="1053"/>
      <c r="AF29" s="1048" t="s">
        <v>532</v>
      </c>
      <c r="AG29" s="1049"/>
      <c r="AH29" s="1049"/>
      <c r="AI29" s="1049"/>
      <c r="AJ29" s="1050"/>
      <c r="AK29" s="993">
        <v>36</v>
      </c>
      <c r="AL29" s="984"/>
      <c r="AM29" s="984"/>
      <c r="AN29" s="984"/>
      <c r="AO29" s="984"/>
      <c r="AP29" s="984" t="s">
        <v>532</v>
      </c>
      <c r="AQ29" s="984"/>
      <c r="AR29" s="984"/>
      <c r="AS29" s="984"/>
      <c r="AT29" s="984"/>
      <c r="AU29" s="984" t="s">
        <v>532</v>
      </c>
      <c r="AV29" s="984"/>
      <c r="AW29" s="984"/>
      <c r="AX29" s="984"/>
      <c r="AY29" s="984"/>
      <c r="AZ29" s="1054" t="s">
        <v>532</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408</v>
      </c>
      <c r="C30" s="1044"/>
      <c r="D30" s="1044"/>
      <c r="E30" s="1044"/>
      <c r="F30" s="1044"/>
      <c r="G30" s="1044"/>
      <c r="H30" s="1044"/>
      <c r="I30" s="1044"/>
      <c r="J30" s="1044"/>
      <c r="K30" s="1044"/>
      <c r="L30" s="1044"/>
      <c r="M30" s="1044"/>
      <c r="N30" s="1044"/>
      <c r="O30" s="1044"/>
      <c r="P30" s="1045"/>
      <c r="Q30" s="1051">
        <v>4203</v>
      </c>
      <c r="R30" s="1052"/>
      <c r="S30" s="1052"/>
      <c r="T30" s="1052"/>
      <c r="U30" s="1052"/>
      <c r="V30" s="1052">
        <v>4187</v>
      </c>
      <c r="W30" s="1052"/>
      <c r="X30" s="1052"/>
      <c r="Y30" s="1052"/>
      <c r="Z30" s="1052"/>
      <c r="AA30" s="1052">
        <v>16</v>
      </c>
      <c r="AB30" s="1052"/>
      <c r="AC30" s="1052"/>
      <c r="AD30" s="1052"/>
      <c r="AE30" s="1053"/>
      <c r="AF30" s="1048">
        <v>16</v>
      </c>
      <c r="AG30" s="1049"/>
      <c r="AH30" s="1049"/>
      <c r="AI30" s="1049"/>
      <c r="AJ30" s="1050"/>
      <c r="AK30" s="993">
        <v>869</v>
      </c>
      <c r="AL30" s="984"/>
      <c r="AM30" s="984"/>
      <c r="AN30" s="984"/>
      <c r="AO30" s="984"/>
      <c r="AP30" s="984" t="s">
        <v>532</v>
      </c>
      <c r="AQ30" s="984"/>
      <c r="AR30" s="984"/>
      <c r="AS30" s="984"/>
      <c r="AT30" s="984"/>
      <c r="AU30" s="984" t="s">
        <v>532</v>
      </c>
      <c r="AV30" s="984"/>
      <c r="AW30" s="984"/>
      <c r="AX30" s="984"/>
      <c r="AY30" s="984"/>
      <c r="AZ30" s="1054" t="s">
        <v>532</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409</v>
      </c>
      <c r="C31" s="1044"/>
      <c r="D31" s="1044"/>
      <c r="E31" s="1044"/>
      <c r="F31" s="1044"/>
      <c r="G31" s="1044"/>
      <c r="H31" s="1044"/>
      <c r="I31" s="1044"/>
      <c r="J31" s="1044"/>
      <c r="K31" s="1044"/>
      <c r="L31" s="1044"/>
      <c r="M31" s="1044"/>
      <c r="N31" s="1044"/>
      <c r="O31" s="1044"/>
      <c r="P31" s="1045"/>
      <c r="Q31" s="1051">
        <v>22796</v>
      </c>
      <c r="R31" s="1052"/>
      <c r="S31" s="1052"/>
      <c r="T31" s="1052"/>
      <c r="U31" s="1052"/>
      <c r="V31" s="1052">
        <v>22491</v>
      </c>
      <c r="W31" s="1052"/>
      <c r="X31" s="1052"/>
      <c r="Y31" s="1052"/>
      <c r="Z31" s="1052"/>
      <c r="AA31" s="1052">
        <v>305</v>
      </c>
      <c r="AB31" s="1052"/>
      <c r="AC31" s="1052"/>
      <c r="AD31" s="1052"/>
      <c r="AE31" s="1053"/>
      <c r="AF31" s="1048">
        <v>305</v>
      </c>
      <c r="AG31" s="1049"/>
      <c r="AH31" s="1049"/>
      <c r="AI31" s="1049"/>
      <c r="AJ31" s="1050"/>
      <c r="AK31" s="993">
        <v>3509</v>
      </c>
      <c r="AL31" s="984"/>
      <c r="AM31" s="984"/>
      <c r="AN31" s="984"/>
      <c r="AO31" s="984"/>
      <c r="AP31" s="984" t="s">
        <v>532</v>
      </c>
      <c r="AQ31" s="984"/>
      <c r="AR31" s="984"/>
      <c r="AS31" s="984"/>
      <c r="AT31" s="984"/>
      <c r="AU31" s="984" t="s">
        <v>532</v>
      </c>
      <c r="AV31" s="984"/>
      <c r="AW31" s="984"/>
      <c r="AX31" s="984"/>
      <c r="AY31" s="984"/>
      <c r="AZ31" s="1054" t="s">
        <v>532</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410</v>
      </c>
      <c r="C32" s="1044"/>
      <c r="D32" s="1044"/>
      <c r="E32" s="1044"/>
      <c r="F32" s="1044"/>
      <c r="G32" s="1044"/>
      <c r="H32" s="1044"/>
      <c r="I32" s="1044"/>
      <c r="J32" s="1044"/>
      <c r="K32" s="1044"/>
      <c r="L32" s="1044"/>
      <c r="M32" s="1044"/>
      <c r="N32" s="1044"/>
      <c r="O32" s="1044"/>
      <c r="P32" s="1045"/>
      <c r="Q32" s="1051">
        <v>70</v>
      </c>
      <c r="R32" s="1052"/>
      <c r="S32" s="1052"/>
      <c r="T32" s="1052"/>
      <c r="U32" s="1052"/>
      <c r="V32" s="1052">
        <v>70</v>
      </c>
      <c r="W32" s="1052"/>
      <c r="X32" s="1052"/>
      <c r="Y32" s="1052"/>
      <c r="Z32" s="1052"/>
      <c r="AA32" s="1052">
        <v>0</v>
      </c>
      <c r="AB32" s="1052"/>
      <c r="AC32" s="1052"/>
      <c r="AD32" s="1052"/>
      <c r="AE32" s="1053"/>
      <c r="AF32" s="1048" t="s">
        <v>532</v>
      </c>
      <c r="AG32" s="1049"/>
      <c r="AH32" s="1049"/>
      <c r="AI32" s="1049"/>
      <c r="AJ32" s="1050"/>
      <c r="AK32" s="993">
        <v>57</v>
      </c>
      <c r="AL32" s="984"/>
      <c r="AM32" s="984"/>
      <c r="AN32" s="984"/>
      <c r="AO32" s="984"/>
      <c r="AP32" s="984" t="s">
        <v>532</v>
      </c>
      <c r="AQ32" s="984"/>
      <c r="AR32" s="984"/>
      <c r="AS32" s="984"/>
      <c r="AT32" s="984"/>
      <c r="AU32" s="984" t="s">
        <v>532</v>
      </c>
      <c r="AV32" s="984"/>
      <c r="AW32" s="984"/>
      <c r="AX32" s="984"/>
      <c r="AY32" s="984"/>
      <c r="AZ32" s="1054" t="s">
        <v>532</v>
      </c>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411</v>
      </c>
      <c r="C33" s="1044"/>
      <c r="D33" s="1044"/>
      <c r="E33" s="1044"/>
      <c r="F33" s="1044"/>
      <c r="G33" s="1044"/>
      <c r="H33" s="1044"/>
      <c r="I33" s="1044"/>
      <c r="J33" s="1044"/>
      <c r="K33" s="1044"/>
      <c r="L33" s="1044"/>
      <c r="M33" s="1044"/>
      <c r="N33" s="1044"/>
      <c r="O33" s="1044"/>
      <c r="P33" s="1045"/>
      <c r="Q33" s="1051">
        <v>178</v>
      </c>
      <c r="R33" s="1052"/>
      <c r="S33" s="1052"/>
      <c r="T33" s="1052"/>
      <c r="U33" s="1052"/>
      <c r="V33" s="1052">
        <v>164</v>
      </c>
      <c r="W33" s="1052"/>
      <c r="X33" s="1052"/>
      <c r="Y33" s="1052"/>
      <c r="Z33" s="1052"/>
      <c r="AA33" s="1052">
        <v>14</v>
      </c>
      <c r="AB33" s="1052"/>
      <c r="AC33" s="1052"/>
      <c r="AD33" s="1052"/>
      <c r="AE33" s="1053"/>
      <c r="AF33" s="1048">
        <v>14</v>
      </c>
      <c r="AG33" s="1049"/>
      <c r="AH33" s="1049"/>
      <c r="AI33" s="1049"/>
      <c r="AJ33" s="1050"/>
      <c r="AK33" s="993">
        <v>11</v>
      </c>
      <c r="AL33" s="984"/>
      <c r="AM33" s="984"/>
      <c r="AN33" s="984"/>
      <c r="AO33" s="984"/>
      <c r="AP33" s="984" t="s">
        <v>532</v>
      </c>
      <c r="AQ33" s="984"/>
      <c r="AR33" s="984"/>
      <c r="AS33" s="984"/>
      <c r="AT33" s="984"/>
      <c r="AU33" s="984" t="s">
        <v>532</v>
      </c>
      <c r="AV33" s="984"/>
      <c r="AW33" s="984"/>
      <c r="AX33" s="984"/>
      <c r="AY33" s="984"/>
      <c r="AZ33" s="1054" t="s">
        <v>532</v>
      </c>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412</v>
      </c>
      <c r="C34" s="1044"/>
      <c r="D34" s="1044"/>
      <c r="E34" s="1044"/>
      <c r="F34" s="1044"/>
      <c r="G34" s="1044"/>
      <c r="H34" s="1044"/>
      <c r="I34" s="1044"/>
      <c r="J34" s="1044"/>
      <c r="K34" s="1044"/>
      <c r="L34" s="1044"/>
      <c r="M34" s="1044"/>
      <c r="N34" s="1044"/>
      <c r="O34" s="1044"/>
      <c r="P34" s="1045"/>
      <c r="Q34" s="1051">
        <v>5720</v>
      </c>
      <c r="R34" s="1052"/>
      <c r="S34" s="1052"/>
      <c r="T34" s="1052"/>
      <c r="U34" s="1052"/>
      <c r="V34" s="1052">
        <v>5600</v>
      </c>
      <c r="W34" s="1052"/>
      <c r="X34" s="1052"/>
      <c r="Y34" s="1052"/>
      <c r="Z34" s="1052"/>
      <c r="AA34" s="1052">
        <v>120</v>
      </c>
      <c r="AB34" s="1052"/>
      <c r="AC34" s="1052"/>
      <c r="AD34" s="1052"/>
      <c r="AE34" s="1053"/>
      <c r="AF34" s="1048">
        <v>2127</v>
      </c>
      <c r="AG34" s="1049"/>
      <c r="AH34" s="1049"/>
      <c r="AI34" s="1049"/>
      <c r="AJ34" s="1050"/>
      <c r="AK34" s="993">
        <v>135</v>
      </c>
      <c r="AL34" s="984"/>
      <c r="AM34" s="984"/>
      <c r="AN34" s="984"/>
      <c r="AO34" s="984"/>
      <c r="AP34" s="984">
        <v>16950</v>
      </c>
      <c r="AQ34" s="984"/>
      <c r="AR34" s="984"/>
      <c r="AS34" s="984"/>
      <c r="AT34" s="984"/>
      <c r="AU34" s="984">
        <v>864</v>
      </c>
      <c r="AV34" s="984"/>
      <c r="AW34" s="984"/>
      <c r="AX34" s="984"/>
      <c r="AY34" s="984"/>
      <c r="AZ34" s="1054" t="s">
        <v>532</v>
      </c>
      <c r="BA34" s="1054"/>
      <c r="BB34" s="1054"/>
      <c r="BC34" s="1054"/>
      <c r="BD34" s="1054"/>
      <c r="BE34" s="985" t="s">
        <v>615</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t="s">
        <v>413</v>
      </c>
      <c r="C35" s="1044"/>
      <c r="D35" s="1044"/>
      <c r="E35" s="1044"/>
      <c r="F35" s="1044"/>
      <c r="G35" s="1044"/>
      <c r="H35" s="1044"/>
      <c r="I35" s="1044"/>
      <c r="J35" s="1044"/>
      <c r="K35" s="1044"/>
      <c r="L35" s="1044"/>
      <c r="M35" s="1044"/>
      <c r="N35" s="1044"/>
      <c r="O35" s="1044"/>
      <c r="P35" s="1045"/>
      <c r="Q35" s="1051">
        <v>484</v>
      </c>
      <c r="R35" s="1052"/>
      <c r="S35" s="1052"/>
      <c r="T35" s="1052"/>
      <c r="U35" s="1052"/>
      <c r="V35" s="1052">
        <v>432</v>
      </c>
      <c r="W35" s="1052"/>
      <c r="X35" s="1052"/>
      <c r="Y35" s="1052"/>
      <c r="Z35" s="1052"/>
      <c r="AA35" s="1052">
        <v>51</v>
      </c>
      <c r="AB35" s="1052"/>
      <c r="AC35" s="1052"/>
      <c r="AD35" s="1052"/>
      <c r="AE35" s="1053"/>
      <c r="AF35" s="1048">
        <v>1148</v>
      </c>
      <c r="AG35" s="1049"/>
      <c r="AH35" s="1049"/>
      <c r="AI35" s="1049"/>
      <c r="AJ35" s="1050"/>
      <c r="AK35" s="993">
        <v>0</v>
      </c>
      <c r="AL35" s="984"/>
      <c r="AM35" s="984"/>
      <c r="AN35" s="984"/>
      <c r="AO35" s="984"/>
      <c r="AP35" s="984">
        <v>1130</v>
      </c>
      <c r="AQ35" s="984"/>
      <c r="AR35" s="984"/>
      <c r="AS35" s="984"/>
      <c r="AT35" s="984"/>
      <c r="AU35" s="984">
        <v>0</v>
      </c>
      <c r="AV35" s="984"/>
      <c r="AW35" s="984"/>
      <c r="AX35" s="984"/>
      <c r="AY35" s="984"/>
      <c r="AZ35" s="1054" t="s">
        <v>532</v>
      </c>
      <c r="BA35" s="1054"/>
      <c r="BB35" s="1054"/>
      <c r="BC35" s="1054"/>
      <c r="BD35" s="1054"/>
      <c r="BE35" s="985" t="s">
        <v>615</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t="s">
        <v>414</v>
      </c>
      <c r="C36" s="1044"/>
      <c r="D36" s="1044"/>
      <c r="E36" s="1044"/>
      <c r="F36" s="1044"/>
      <c r="G36" s="1044"/>
      <c r="H36" s="1044"/>
      <c r="I36" s="1044"/>
      <c r="J36" s="1044"/>
      <c r="K36" s="1044"/>
      <c r="L36" s="1044"/>
      <c r="M36" s="1044"/>
      <c r="N36" s="1044"/>
      <c r="O36" s="1044"/>
      <c r="P36" s="1045"/>
      <c r="Q36" s="1051">
        <v>7035</v>
      </c>
      <c r="R36" s="1052"/>
      <c r="S36" s="1052"/>
      <c r="T36" s="1052"/>
      <c r="U36" s="1052"/>
      <c r="V36" s="1052">
        <v>6847</v>
      </c>
      <c r="W36" s="1052"/>
      <c r="X36" s="1052"/>
      <c r="Y36" s="1052"/>
      <c r="Z36" s="1052"/>
      <c r="AA36" s="1052">
        <v>189</v>
      </c>
      <c r="AB36" s="1052"/>
      <c r="AC36" s="1052"/>
      <c r="AD36" s="1052"/>
      <c r="AE36" s="1053"/>
      <c r="AF36" s="1048">
        <v>823</v>
      </c>
      <c r="AG36" s="1049"/>
      <c r="AH36" s="1049"/>
      <c r="AI36" s="1049"/>
      <c r="AJ36" s="1050"/>
      <c r="AK36" s="993">
        <v>1701</v>
      </c>
      <c r="AL36" s="984"/>
      <c r="AM36" s="984"/>
      <c r="AN36" s="984"/>
      <c r="AO36" s="984"/>
      <c r="AP36" s="984">
        <v>36099</v>
      </c>
      <c r="AQ36" s="984"/>
      <c r="AR36" s="984"/>
      <c r="AS36" s="984"/>
      <c r="AT36" s="984"/>
      <c r="AU36" s="984">
        <v>12960</v>
      </c>
      <c r="AV36" s="984"/>
      <c r="AW36" s="984"/>
      <c r="AX36" s="984"/>
      <c r="AY36" s="984"/>
      <c r="AZ36" s="1054" t="s">
        <v>532</v>
      </c>
      <c r="BA36" s="1054"/>
      <c r="BB36" s="1054"/>
      <c r="BC36" s="1054"/>
      <c r="BD36" s="1054"/>
      <c r="BE36" s="985" t="s">
        <v>615</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t="s">
        <v>415</v>
      </c>
      <c r="C37" s="1044"/>
      <c r="D37" s="1044"/>
      <c r="E37" s="1044"/>
      <c r="F37" s="1044"/>
      <c r="G37" s="1044"/>
      <c r="H37" s="1044"/>
      <c r="I37" s="1044"/>
      <c r="J37" s="1044"/>
      <c r="K37" s="1044"/>
      <c r="L37" s="1044"/>
      <c r="M37" s="1044"/>
      <c r="N37" s="1044"/>
      <c r="O37" s="1044"/>
      <c r="P37" s="1045"/>
      <c r="Q37" s="1051">
        <v>649</v>
      </c>
      <c r="R37" s="1052"/>
      <c r="S37" s="1052"/>
      <c r="T37" s="1052"/>
      <c r="U37" s="1052"/>
      <c r="V37" s="1052">
        <v>721</v>
      </c>
      <c r="W37" s="1052"/>
      <c r="X37" s="1052"/>
      <c r="Y37" s="1052"/>
      <c r="Z37" s="1052"/>
      <c r="AA37" s="1052">
        <v>-72</v>
      </c>
      <c r="AB37" s="1052"/>
      <c r="AC37" s="1052"/>
      <c r="AD37" s="1052"/>
      <c r="AE37" s="1053"/>
      <c r="AF37" s="1048">
        <v>60</v>
      </c>
      <c r="AG37" s="1049"/>
      <c r="AH37" s="1049"/>
      <c r="AI37" s="1049"/>
      <c r="AJ37" s="1050"/>
      <c r="AK37" s="993">
        <v>222</v>
      </c>
      <c r="AL37" s="984"/>
      <c r="AM37" s="984"/>
      <c r="AN37" s="984"/>
      <c r="AO37" s="984"/>
      <c r="AP37" s="984">
        <v>55</v>
      </c>
      <c r="AQ37" s="984"/>
      <c r="AR37" s="984"/>
      <c r="AS37" s="984"/>
      <c r="AT37" s="984"/>
      <c r="AU37" s="984">
        <v>35</v>
      </c>
      <c r="AV37" s="984"/>
      <c r="AW37" s="984"/>
      <c r="AX37" s="984"/>
      <c r="AY37" s="984"/>
      <c r="AZ37" s="1054" t="s">
        <v>532</v>
      </c>
      <c r="BA37" s="1054"/>
      <c r="BB37" s="1054"/>
      <c r="BC37" s="1054"/>
      <c r="BD37" s="1054"/>
      <c r="BE37" s="985" t="s">
        <v>615</v>
      </c>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t="s">
        <v>416</v>
      </c>
      <c r="C38" s="1044"/>
      <c r="D38" s="1044"/>
      <c r="E38" s="1044"/>
      <c r="F38" s="1044"/>
      <c r="G38" s="1044"/>
      <c r="H38" s="1044"/>
      <c r="I38" s="1044"/>
      <c r="J38" s="1044"/>
      <c r="K38" s="1044"/>
      <c r="L38" s="1044"/>
      <c r="M38" s="1044"/>
      <c r="N38" s="1044"/>
      <c r="O38" s="1044"/>
      <c r="P38" s="1045"/>
      <c r="Q38" s="1051">
        <v>590</v>
      </c>
      <c r="R38" s="1052"/>
      <c r="S38" s="1052"/>
      <c r="T38" s="1052"/>
      <c r="U38" s="1052"/>
      <c r="V38" s="1052">
        <v>590</v>
      </c>
      <c r="W38" s="1052"/>
      <c r="X38" s="1052"/>
      <c r="Y38" s="1052"/>
      <c r="Z38" s="1052"/>
      <c r="AA38" s="1052">
        <v>0</v>
      </c>
      <c r="AB38" s="1052"/>
      <c r="AC38" s="1052"/>
      <c r="AD38" s="1052"/>
      <c r="AE38" s="1053"/>
      <c r="AF38" s="1048" t="s">
        <v>532</v>
      </c>
      <c r="AG38" s="1049"/>
      <c r="AH38" s="1049"/>
      <c r="AI38" s="1049"/>
      <c r="AJ38" s="1050"/>
      <c r="AK38" s="993">
        <v>105</v>
      </c>
      <c r="AL38" s="984"/>
      <c r="AM38" s="984"/>
      <c r="AN38" s="984"/>
      <c r="AO38" s="984"/>
      <c r="AP38" s="984">
        <v>4393</v>
      </c>
      <c r="AQ38" s="984"/>
      <c r="AR38" s="984"/>
      <c r="AS38" s="984"/>
      <c r="AT38" s="984"/>
      <c r="AU38" s="984">
        <v>993</v>
      </c>
      <c r="AV38" s="984"/>
      <c r="AW38" s="984"/>
      <c r="AX38" s="984"/>
      <c r="AY38" s="984"/>
      <c r="AZ38" s="1054" t="s">
        <v>532</v>
      </c>
      <c r="BA38" s="1054"/>
      <c r="BB38" s="1054"/>
      <c r="BC38" s="1054"/>
      <c r="BD38" s="1054"/>
      <c r="BE38" s="985" t="s">
        <v>616</v>
      </c>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t="s">
        <v>417</v>
      </c>
      <c r="C39" s="1044"/>
      <c r="D39" s="1044"/>
      <c r="E39" s="1044"/>
      <c r="F39" s="1044"/>
      <c r="G39" s="1044"/>
      <c r="H39" s="1044"/>
      <c r="I39" s="1044"/>
      <c r="J39" s="1044"/>
      <c r="K39" s="1044"/>
      <c r="L39" s="1044"/>
      <c r="M39" s="1044"/>
      <c r="N39" s="1044"/>
      <c r="O39" s="1044"/>
      <c r="P39" s="1045"/>
      <c r="Q39" s="1051">
        <v>567</v>
      </c>
      <c r="R39" s="1052"/>
      <c r="S39" s="1052"/>
      <c r="T39" s="1052"/>
      <c r="U39" s="1052"/>
      <c r="V39" s="1052">
        <v>567</v>
      </c>
      <c r="W39" s="1052"/>
      <c r="X39" s="1052"/>
      <c r="Y39" s="1052"/>
      <c r="Z39" s="1052"/>
      <c r="AA39" s="1052">
        <v>0</v>
      </c>
      <c r="AB39" s="1052"/>
      <c r="AC39" s="1052"/>
      <c r="AD39" s="1052"/>
      <c r="AE39" s="1053"/>
      <c r="AF39" s="1048" t="s">
        <v>532</v>
      </c>
      <c r="AG39" s="1049"/>
      <c r="AH39" s="1049"/>
      <c r="AI39" s="1049"/>
      <c r="AJ39" s="1050"/>
      <c r="AK39" s="993">
        <v>296</v>
      </c>
      <c r="AL39" s="984"/>
      <c r="AM39" s="984"/>
      <c r="AN39" s="984"/>
      <c r="AO39" s="984"/>
      <c r="AP39" s="984">
        <v>2724</v>
      </c>
      <c r="AQ39" s="984"/>
      <c r="AR39" s="984"/>
      <c r="AS39" s="984"/>
      <c r="AT39" s="984"/>
      <c r="AU39" s="984">
        <v>2637</v>
      </c>
      <c r="AV39" s="984"/>
      <c r="AW39" s="984"/>
      <c r="AX39" s="984"/>
      <c r="AY39" s="984"/>
      <c r="AZ39" s="1054" t="s">
        <v>532</v>
      </c>
      <c r="BA39" s="1054"/>
      <c r="BB39" s="1054"/>
      <c r="BC39" s="1054"/>
      <c r="BD39" s="1054"/>
      <c r="BE39" s="985" t="s">
        <v>616</v>
      </c>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t="s">
        <v>418</v>
      </c>
      <c r="C40" s="1044"/>
      <c r="D40" s="1044"/>
      <c r="E40" s="1044"/>
      <c r="F40" s="1044"/>
      <c r="G40" s="1044"/>
      <c r="H40" s="1044"/>
      <c r="I40" s="1044"/>
      <c r="J40" s="1044"/>
      <c r="K40" s="1044"/>
      <c r="L40" s="1044"/>
      <c r="M40" s="1044"/>
      <c r="N40" s="1044"/>
      <c r="O40" s="1044"/>
      <c r="P40" s="1045"/>
      <c r="Q40" s="1051">
        <v>84</v>
      </c>
      <c r="R40" s="1052"/>
      <c r="S40" s="1052"/>
      <c r="T40" s="1052"/>
      <c r="U40" s="1052"/>
      <c r="V40" s="1052">
        <v>74</v>
      </c>
      <c r="W40" s="1052"/>
      <c r="X40" s="1052"/>
      <c r="Y40" s="1052"/>
      <c r="Z40" s="1052"/>
      <c r="AA40" s="1052">
        <v>9</v>
      </c>
      <c r="AB40" s="1052"/>
      <c r="AC40" s="1052"/>
      <c r="AD40" s="1052"/>
      <c r="AE40" s="1053"/>
      <c r="AF40" s="1048">
        <v>9</v>
      </c>
      <c r="AG40" s="1049"/>
      <c r="AH40" s="1049"/>
      <c r="AI40" s="1049"/>
      <c r="AJ40" s="1050"/>
      <c r="AK40" s="993">
        <v>5</v>
      </c>
      <c r="AL40" s="984"/>
      <c r="AM40" s="984"/>
      <c r="AN40" s="984"/>
      <c r="AO40" s="984"/>
      <c r="AP40" s="984">
        <v>17</v>
      </c>
      <c r="AQ40" s="984"/>
      <c r="AR40" s="984"/>
      <c r="AS40" s="984"/>
      <c r="AT40" s="984"/>
      <c r="AU40" s="984">
        <v>3</v>
      </c>
      <c r="AV40" s="984"/>
      <c r="AW40" s="984"/>
      <c r="AX40" s="984"/>
      <c r="AY40" s="984"/>
      <c r="AZ40" s="1054" t="s">
        <v>532</v>
      </c>
      <c r="BA40" s="1054"/>
      <c r="BB40" s="1054"/>
      <c r="BC40" s="1054"/>
      <c r="BD40" s="1054"/>
      <c r="BE40" s="985" t="s">
        <v>616</v>
      </c>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t="s">
        <v>419</v>
      </c>
      <c r="C41" s="1044"/>
      <c r="D41" s="1044"/>
      <c r="E41" s="1044"/>
      <c r="F41" s="1044"/>
      <c r="G41" s="1044"/>
      <c r="H41" s="1044"/>
      <c r="I41" s="1044"/>
      <c r="J41" s="1044"/>
      <c r="K41" s="1044"/>
      <c r="L41" s="1044"/>
      <c r="M41" s="1044"/>
      <c r="N41" s="1044"/>
      <c r="O41" s="1044"/>
      <c r="P41" s="1045"/>
      <c r="Q41" s="1051">
        <v>40</v>
      </c>
      <c r="R41" s="1052"/>
      <c r="S41" s="1052"/>
      <c r="T41" s="1052"/>
      <c r="U41" s="1052"/>
      <c r="V41" s="1052">
        <v>40</v>
      </c>
      <c r="W41" s="1052"/>
      <c r="X41" s="1052"/>
      <c r="Y41" s="1052"/>
      <c r="Z41" s="1052"/>
      <c r="AA41" s="1052">
        <v>0</v>
      </c>
      <c r="AB41" s="1052"/>
      <c r="AC41" s="1052"/>
      <c r="AD41" s="1052"/>
      <c r="AE41" s="1053"/>
      <c r="AF41" s="1048" t="s">
        <v>532</v>
      </c>
      <c r="AG41" s="1049"/>
      <c r="AH41" s="1049"/>
      <c r="AI41" s="1049"/>
      <c r="AJ41" s="1050"/>
      <c r="AK41" s="993">
        <v>40</v>
      </c>
      <c r="AL41" s="984"/>
      <c r="AM41" s="984"/>
      <c r="AN41" s="984"/>
      <c r="AO41" s="984"/>
      <c r="AP41" s="984">
        <v>0</v>
      </c>
      <c r="AQ41" s="984"/>
      <c r="AR41" s="984"/>
      <c r="AS41" s="984"/>
      <c r="AT41" s="984"/>
      <c r="AU41" s="984">
        <v>0</v>
      </c>
      <c r="AV41" s="984"/>
      <c r="AW41" s="984"/>
      <c r="AX41" s="984"/>
      <c r="AY41" s="984"/>
      <c r="AZ41" s="1054" t="s">
        <v>532</v>
      </c>
      <c r="BA41" s="1054"/>
      <c r="BB41" s="1054"/>
      <c r="BC41" s="1054"/>
      <c r="BD41" s="1054"/>
      <c r="BE41" s="985" t="s">
        <v>616</v>
      </c>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t="s">
        <v>420</v>
      </c>
      <c r="C42" s="1044"/>
      <c r="D42" s="1044"/>
      <c r="E42" s="1044"/>
      <c r="F42" s="1044"/>
      <c r="G42" s="1044"/>
      <c r="H42" s="1044"/>
      <c r="I42" s="1044"/>
      <c r="J42" s="1044"/>
      <c r="K42" s="1044"/>
      <c r="L42" s="1044"/>
      <c r="M42" s="1044"/>
      <c r="N42" s="1044"/>
      <c r="O42" s="1044"/>
      <c r="P42" s="1045"/>
      <c r="Q42" s="1051">
        <v>1007</v>
      </c>
      <c r="R42" s="1052"/>
      <c r="S42" s="1052"/>
      <c r="T42" s="1052"/>
      <c r="U42" s="1052"/>
      <c r="V42" s="1052">
        <v>1002</v>
      </c>
      <c r="W42" s="1052"/>
      <c r="X42" s="1052"/>
      <c r="Y42" s="1052"/>
      <c r="Z42" s="1052"/>
      <c r="AA42" s="1052">
        <v>5</v>
      </c>
      <c r="AB42" s="1052"/>
      <c r="AC42" s="1052"/>
      <c r="AD42" s="1052"/>
      <c r="AE42" s="1053"/>
      <c r="AF42" s="1048" t="s">
        <v>532</v>
      </c>
      <c r="AG42" s="1049"/>
      <c r="AH42" s="1049"/>
      <c r="AI42" s="1049"/>
      <c r="AJ42" s="1050"/>
      <c r="AK42" s="993">
        <v>1000</v>
      </c>
      <c r="AL42" s="984"/>
      <c r="AM42" s="984"/>
      <c r="AN42" s="984"/>
      <c r="AO42" s="984"/>
      <c r="AP42" s="984">
        <v>5690</v>
      </c>
      <c r="AQ42" s="984"/>
      <c r="AR42" s="984"/>
      <c r="AS42" s="984"/>
      <c r="AT42" s="984"/>
      <c r="AU42" s="984">
        <v>3227</v>
      </c>
      <c r="AV42" s="984"/>
      <c r="AW42" s="984"/>
      <c r="AX42" s="984"/>
      <c r="AY42" s="984"/>
      <c r="AZ42" s="1054" t="s">
        <v>532</v>
      </c>
      <c r="BA42" s="1054"/>
      <c r="BB42" s="1054"/>
      <c r="BC42" s="1054"/>
      <c r="BD42" s="1054"/>
      <c r="BE42" s="985" t="s">
        <v>616</v>
      </c>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t="s">
        <v>421</v>
      </c>
      <c r="C43" s="1044"/>
      <c r="D43" s="1044"/>
      <c r="E43" s="1044"/>
      <c r="F43" s="1044"/>
      <c r="G43" s="1044"/>
      <c r="H43" s="1044"/>
      <c r="I43" s="1044"/>
      <c r="J43" s="1044"/>
      <c r="K43" s="1044"/>
      <c r="L43" s="1044"/>
      <c r="M43" s="1044"/>
      <c r="N43" s="1044"/>
      <c r="O43" s="1044"/>
      <c r="P43" s="1045"/>
      <c r="Q43" s="1051">
        <v>1</v>
      </c>
      <c r="R43" s="1052"/>
      <c r="S43" s="1052"/>
      <c r="T43" s="1052"/>
      <c r="U43" s="1052"/>
      <c r="V43" s="1052">
        <v>1</v>
      </c>
      <c r="W43" s="1052"/>
      <c r="X43" s="1052"/>
      <c r="Y43" s="1052"/>
      <c r="Z43" s="1052"/>
      <c r="AA43" s="1052">
        <v>0</v>
      </c>
      <c r="AB43" s="1052"/>
      <c r="AC43" s="1052"/>
      <c r="AD43" s="1052"/>
      <c r="AE43" s="1053"/>
      <c r="AF43" s="1048" t="s">
        <v>532</v>
      </c>
      <c r="AG43" s="1049"/>
      <c r="AH43" s="1049"/>
      <c r="AI43" s="1049"/>
      <c r="AJ43" s="1050"/>
      <c r="AK43" s="993">
        <v>1</v>
      </c>
      <c r="AL43" s="984"/>
      <c r="AM43" s="984"/>
      <c r="AN43" s="984"/>
      <c r="AO43" s="984"/>
      <c r="AP43" s="984">
        <v>428</v>
      </c>
      <c r="AQ43" s="984"/>
      <c r="AR43" s="984"/>
      <c r="AS43" s="984"/>
      <c r="AT43" s="984"/>
      <c r="AU43" s="984">
        <v>308</v>
      </c>
      <c r="AV43" s="984"/>
      <c r="AW43" s="984"/>
      <c r="AX43" s="984"/>
      <c r="AY43" s="984"/>
      <c r="AZ43" s="1054" t="s">
        <v>532</v>
      </c>
      <c r="BA43" s="1054"/>
      <c r="BB43" s="1054"/>
      <c r="BC43" s="1054"/>
      <c r="BD43" s="1054"/>
      <c r="BE43" s="985" t="s">
        <v>616</v>
      </c>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393</v>
      </c>
      <c r="B63" s="950" t="s">
        <v>423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4941</v>
      </c>
      <c r="AG63" s="972"/>
      <c r="AH63" s="972"/>
      <c r="AI63" s="972"/>
      <c r="AJ63" s="1035"/>
      <c r="AK63" s="1036"/>
      <c r="AL63" s="976"/>
      <c r="AM63" s="976"/>
      <c r="AN63" s="976"/>
      <c r="AO63" s="976"/>
      <c r="AP63" s="972">
        <v>67486</v>
      </c>
      <c r="AQ63" s="972"/>
      <c r="AR63" s="972"/>
      <c r="AS63" s="972"/>
      <c r="AT63" s="972"/>
      <c r="AU63" s="972">
        <v>21027</v>
      </c>
      <c r="AV63" s="972"/>
      <c r="AW63" s="972"/>
      <c r="AX63" s="972"/>
      <c r="AY63" s="972"/>
      <c r="AZ63" s="1030"/>
      <c r="BA63" s="1030"/>
      <c r="BB63" s="1030"/>
      <c r="BC63" s="1030"/>
      <c r="BD63" s="1030"/>
      <c r="BE63" s="973"/>
      <c r="BF63" s="973"/>
      <c r="BG63" s="973"/>
      <c r="BH63" s="973"/>
      <c r="BI63" s="974"/>
      <c r="BJ63" s="1031" t="s">
        <v>407</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425</v>
      </c>
      <c r="B66" s="1009"/>
      <c r="C66" s="1009"/>
      <c r="D66" s="1009"/>
      <c r="E66" s="1009"/>
      <c r="F66" s="1009"/>
      <c r="G66" s="1009"/>
      <c r="H66" s="1009"/>
      <c r="I66" s="1009"/>
      <c r="J66" s="1009"/>
      <c r="K66" s="1009"/>
      <c r="L66" s="1009"/>
      <c r="M66" s="1009"/>
      <c r="N66" s="1009"/>
      <c r="O66" s="1009"/>
      <c r="P66" s="1010"/>
      <c r="Q66" s="1014" t="s">
        <v>426</v>
      </c>
      <c r="R66" s="1015"/>
      <c r="S66" s="1015"/>
      <c r="T66" s="1015"/>
      <c r="U66" s="1016"/>
      <c r="V66" s="1014" t="s">
        <v>427</v>
      </c>
      <c r="W66" s="1015"/>
      <c r="X66" s="1015"/>
      <c r="Y66" s="1015"/>
      <c r="Z66" s="1016"/>
      <c r="AA66" s="1014" t="s">
        <v>428</v>
      </c>
      <c r="AB66" s="1015"/>
      <c r="AC66" s="1015"/>
      <c r="AD66" s="1015"/>
      <c r="AE66" s="1016"/>
      <c r="AF66" s="1020" t="s">
        <v>429</v>
      </c>
      <c r="AG66" s="1021"/>
      <c r="AH66" s="1021"/>
      <c r="AI66" s="1021"/>
      <c r="AJ66" s="1022"/>
      <c r="AK66" s="1014" t="s">
        <v>430</v>
      </c>
      <c r="AL66" s="1009"/>
      <c r="AM66" s="1009"/>
      <c r="AN66" s="1009"/>
      <c r="AO66" s="1010"/>
      <c r="AP66" s="1014" t="s">
        <v>431</v>
      </c>
      <c r="AQ66" s="1015"/>
      <c r="AR66" s="1015"/>
      <c r="AS66" s="1015"/>
      <c r="AT66" s="1016"/>
      <c r="AU66" s="1014" t="s">
        <v>432</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608</v>
      </c>
      <c r="C68" s="999"/>
      <c r="D68" s="999"/>
      <c r="E68" s="999"/>
      <c r="F68" s="999"/>
      <c r="G68" s="999"/>
      <c r="H68" s="999"/>
      <c r="I68" s="999"/>
      <c r="J68" s="999"/>
      <c r="K68" s="999"/>
      <c r="L68" s="999"/>
      <c r="M68" s="999"/>
      <c r="N68" s="999"/>
      <c r="O68" s="999"/>
      <c r="P68" s="1000"/>
      <c r="Q68" s="1001">
        <v>1608</v>
      </c>
      <c r="R68" s="995"/>
      <c r="S68" s="995"/>
      <c r="T68" s="995"/>
      <c r="U68" s="995"/>
      <c r="V68" s="995">
        <v>1370</v>
      </c>
      <c r="W68" s="995"/>
      <c r="X68" s="995"/>
      <c r="Y68" s="995"/>
      <c r="Z68" s="995"/>
      <c r="AA68" s="995">
        <v>237</v>
      </c>
      <c r="AB68" s="995"/>
      <c r="AC68" s="995"/>
      <c r="AD68" s="995"/>
      <c r="AE68" s="995"/>
      <c r="AF68" s="995">
        <v>237</v>
      </c>
      <c r="AG68" s="995"/>
      <c r="AH68" s="995"/>
      <c r="AI68" s="995"/>
      <c r="AJ68" s="995"/>
      <c r="AK68" s="995" t="s">
        <v>617</v>
      </c>
      <c r="AL68" s="995"/>
      <c r="AM68" s="995"/>
      <c r="AN68" s="995"/>
      <c r="AO68" s="995"/>
      <c r="AP68" s="995" t="s">
        <v>617</v>
      </c>
      <c r="AQ68" s="995"/>
      <c r="AR68" s="995"/>
      <c r="AS68" s="995"/>
      <c r="AT68" s="995"/>
      <c r="AU68" s="995" t="s">
        <v>617</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609</v>
      </c>
      <c r="C69" s="988"/>
      <c r="D69" s="988"/>
      <c r="E69" s="988"/>
      <c r="F69" s="988"/>
      <c r="G69" s="988"/>
      <c r="H69" s="988"/>
      <c r="I69" s="988"/>
      <c r="J69" s="988"/>
      <c r="K69" s="988"/>
      <c r="L69" s="988"/>
      <c r="M69" s="988"/>
      <c r="N69" s="988"/>
      <c r="O69" s="988"/>
      <c r="P69" s="989"/>
      <c r="Q69" s="990">
        <v>435773</v>
      </c>
      <c r="R69" s="984"/>
      <c r="S69" s="984"/>
      <c r="T69" s="984"/>
      <c r="U69" s="984"/>
      <c r="V69" s="984">
        <v>433285</v>
      </c>
      <c r="W69" s="984"/>
      <c r="X69" s="984"/>
      <c r="Y69" s="984"/>
      <c r="Z69" s="984"/>
      <c r="AA69" s="984">
        <v>2487</v>
      </c>
      <c r="AB69" s="984"/>
      <c r="AC69" s="984"/>
      <c r="AD69" s="984"/>
      <c r="AE69" s="984"/>
      <c r="AF69" s="984">
        <v>2487</v>
      </c>
      <c r="AG69" s="984"/>
      <c r="AH69" s="984"/>
      <c r="AI69" s="984"/>
      <c r="AJ69" s="984"/>
      <c r="AK69" s="984">
        <v>902</v>
      </c>
      <c r="AL69" s="984"/>
      <c r="AM69" s="984"/>
      <c r="AN69" s="984"/>
      <c r="AO69" s="984"/>
      <c r="AP69" s="984" t="s">
        <v>617</v>
      </c>
      <c r="AQ69" s="984"/>
      <c r="AR69" s="984"/>
      <c r="AS69" s="984"/>
      <c r="AT69" s="984"/>
      <c r="AU69" s="984" t="s">
        <v>617</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c r="C70" s="988"/>
      <c r="D70" s="988"/>
      <c r="E70" s="988"/>
      <c r="F70" s="988"/>
      <c r="G70" s="988"/>
      <c r="H70" s="988"/>
      <c r="I70" s="988"/>
      <c r="J70" s="988"/>
      <c r="K70" s="988"/>
      <c r="L70" s="988"/>
      <c r="M70" s="988"/>
      <c r="N70" s="988"/>
      <c r="O70" s="988"/>
      <c r="P70" s="989"/>
      <c r="Q70" s="990"/>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393</v>
      </c>
      <c r="B88" s="950" t="s">
        <v>433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2724</v>
      </c>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434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668</v>
      </c>
      <c r="CS102" s="966"/>
      <c r="CT102" s="966"/>
      <c r="CU102" s="966"/>
      <c r="CV102" s="967"/>
      <c r="CW102" s="965">
        <v>65</v>
      </c>
      <c r="CX102" s="966"/>
      <c r="CY102" s="966"/>
      <c r="CZ102" s="966"/>
      <c r="DA102" s="967"/>
      <c r="DB102" s="965">
        <v>57</v>
      </c>
      <c r="DC102" s="966"/>
      <c r="DD102" s="966"/>
      <c r="DE102" s="966"/>
      <c r="DF102" s="967"/>
      <c r="DG102" s="965">
        <v>200</v>
      </c>
      <c r="DH102" s="966"/>
      <c r="DI102" s="966"/>
      <c r="DJ102" s="966"/>
      <c r="DK102" s="967"/>
      <c r="DL102" s="965"/>
      <c r="DM102" s="966"/>
      <c r="DN102" s="966"/>
      <c r="DO102" s="966"/>
      <c r="DP102" s="967"/>
      <c r="DQ102" s="965">
        <v>370</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440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441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442</v>
      </c>
      <c r="AB109" s="909"/>
      <c r="AC109" s="909"/>
      <c r="AD109" s="909"/>
      <c r="AE109" s="910"/>
      <c r="AF109" s="911" t="s">
        <v>443</v>
      </c>
      <c r="AG109" s="909"/>
      <c r="AH109" s="909"/>
      <c r="AI109" s="909"/>
      <c r="AJ109" s="910"/>
      <c r="AK109" s="911" t="s">
        <v>307</v>
      </c>
      <c r="AL109" s="909"/>
      <c r="AM109" s="909"/>
      <c r="AN109" s="909"/>
      <c r="AO109" s="910"/>
      <c r="AP109" s="911" t="s">
        <v>444</v>
      </c>
      <c r="AQ109" s="909"/>
      <c r="AR109" s="909"/>
      <c r="AS109" s="909"/>
      <c r="AT109" s="942"/>
      <c r="AU109" s="908" t="s">
        <v>441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442</v>
      </c>
      <c r="BR109" s="909"/>
      <c r="BS109" s="909"/>
      <c r="BT109" s="909"/>
      <c r="BU109" s="910"/>
      <c r="BV109" s="911" t="s">
        <v>443</v>
      </c>
      <c r="BW109" s="909"/>
      <c r="BX109" s="909"/>
      <c r="BY109" s="909"/>
      <c r="BZ109" s="910"/>
      <c r="CA109" s="911" t="s">
        <v>307</v>
      </c>
      <c r="CB109" s="909"/>
      <c r="CC109" s="909"/>
      <c r="CD109" s="909"/>
      <c r="CE109" s="910"/>
      <c r="CF109" s="949" t="s">
        <v>444</v>
      </c>
      <c r="CG109" s="949"/>
      <c r="CH109" s="949"/>
      <c r="CI109" s="949"/>
      <c r="CJ109" s="949"/>
      <c r="CK109" s="911" t="s">
        <v>445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442</v>
      </c>
      <c r="DH109" s="909"/>
      <c r="DI109" s="909"/>
      <c r="DJ109" s="909"/>
      <c r="DK109" s="910"/>
      <c r="DL109" s="911" t="s">
        <v>443</v>
      </c>
      <c r="DM109" s="909"/>
      <c r="DN109" s="909"/>
      <c r="DO109" s="909"/>
      <c r="DP109" s="910"/>
      <c r="DQ109" s="911" t="s">
        <v>307</v>
      </c>
      <c r="DR109" s="909"/>
      <c r="DS109" s="909"/>
      <c r="DT109" s="909"/>
      <c r="DU109" s="910"/>
      <c r="DV109" s="911" t="s">
        <v>444</v>
      </c>
      <c r="DW109" s="909"/>
      <c r="DX109" s="909"/>
      <c r="DY109" s="909"/>
      <c r="DZ109" s="942"/>
    </row>
    <row r="110" spans="1:131" s="224" customFormat="1" ht="26.25" customHeight="1" x14ac:dyDescent="0.2">
      <c r="A110" s="820" t="s">
        <v>446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12915390</v>
      </c>
      <c r="AB110" s="902"/>
      <c r="AC110" s="902"/>
      <c r="AD110" s="902"/>
      <c r="AE110" s="903"/>
      <c r="AF110" s="904">
        <v>12478044</v>
      </c>
      <c r="AG110" s="902"/>
      <c r="AH110" s="902"/>
      <c r="AI110" s="902"/>
      <c r="AJ110" s="903"/>
      <c r="AK110" s="904">
        <v>12026322</v>
      </c>
      <c r="AL110" s="902"/>
      <c r="AM110" s="902"/>
      <c r="AN110" s="902"/>
      <c r="AO110" s="903"/>
      <c r="AP110" s="905">
        <v>26.1</v>
      </c>
      <c r="AQ110" s="906"/>
      <c r="AR110" s="906"/>
      <c r="AS110" s="906"/>
      <c r="AT110" s="907"/>
      <c r="AU110" s="943" t="s">
        <v>73</v>
      </c>
      <c r="AV110" s="944"/>
      <c r="AW110" s="944"/>
      <c r="AX110" s="944"/>
      <c r="AY110" s="944"/>
      <c r="AZ110" s="873" t="s">
        <v>447</v>
      </c>
      <c r="BA110" s="821"/>
      <c r="BB110" s="821"/>
      <c r="BC110" s="821"/>
      <c r="BD110" s="821"/>
      <c r="BE110" s="821"/>
      <c r="BF110" s="821"/>
      <c r="BG110" s="821"/>
      <c r="BH110" s="821"/>
      <c r="BI110" s="821"/>
      <c r="BJ110" s="821"/>
      <c r="BK110" s="821"/>
      <c r="BL110" s="821"/>
      <c r="BM110" s="821"/>
      <c r="BN110" s="821"/>
      <c r="BO110" s="821"/>
      <c r="BP110" s="822"/>
      <c r="BQ110" s="874">
        <v>119769406</v>
      </c>
      <c r="BR110" s="855"/>
      <c r="BS110" s="855"/>
      <c r="BT110" s="855"/>
      <c r="BU110" s="855"/>
      <c r="BV110" s="855">
        <v>115881931</v>
      </c>
      <c r="BW110" s="855"/>
      <c r="BX110" s="855"/>
      <c r="BY110" s="855"/>
      <c r="BZ110" s="855"/>
      <c r="CA110" s="855">
        <v>111815252</v>
      </c>
      <c r="CB110" s="855"/>
      <c r="CC110" s="855"/>
      <c r="CD110" s="855"/>
      <c r="CE110" s="855"/>
      <c r="CF110" s="879">
        <v>242.4</v>
      </c>
      <c r="CG110" s="880"/>
      <c r="CH110" s="880"/>
      <c r="CI110" s="880"/>
      <c r="CJ110" s="880"/>
      <c r="CK110" s="939" t="s">
        <v>448</v>
      </c>
      <c r="CL110" s="832"/>
      <c r="CM110" s="873" t="s">
        <v>449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447721</v>
      </c>
      <c r="DH110" s="855"/>
      <c r="DI110" s="855"/>
      <c r="DJ110" s="855"/>
      <c r="DK110" s="855"/>
      <c r="DL110" s="855">
        <v>360777</v>
      </c>
      <c r="DM110" s="855"/>
      <c r="DN110" s="855"/>
      <c r="DO110" s="855"/>
      <c r="DP110" s="855"/>
      <c r="DQ110" s="855">
        <v>272551</v>
      </c>
      <c r="DR110" s="855"/>
      <c r="DS110" s="855"/>
      <c r="DT110" s="855"/>
      <c r="DU110" s="855"/>
      <c r="DV110" s="856">
        <v>0.6</v>
      </c>
      <c r="DW110" s="856"/>
      <c r="DX110" s="856"/>
      <c r="DY110" s="856"/>
      <c r="DZ110" s="857"/>
    </row>
    <row r="111" spans="1:131" s="224" customFormat="1" ht="26.25" customHeight="1" x14ac:dyDescent="0.2">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451</v>
      </c>
      <c r="AB111" s="932"/>
      <c r="AC111" s="932"/>
      <c r="AD111" s="932"/>
      <c r="AE111" s="933"/>
      <c r="AF111" s="934" t="s">
        <v>451</v>
      </c>
      <c r="AG111" s="932"/>
      <c r="AH111" s="932"/>
      <c r="AI111" s="932"/>
      <c r="AJ111" s="933"/>
      <c r="AK111" s="934" t="s">
        <v>452</v>
      </c>
      <c r="AL111" s="932"/>
      <c r="AM111" s="932"/>
      <c r="AN111" s="932"/>
      <c r="AO111" s="933"/>
      <c r="AP111" s="935" t="s">
        <v>453</v>
      </c>
      <c r="AQ111" s="936"/>
      <c r="AR111" s="936"/>
      <c r="AS111" s="936"/>
      <c r="AT111" s="937"/>
      <c r="AU111" s="945"/>
      <c r="AV111" s="946"/>
      <c r="AW111" s="946"/>
      <c r="AX111" s="946"/>
      <c r="AY111" s="946"/>
      <c r="AZ111" s="828" t="s">
        <v>454</v>
      </c>
      <c r="BA111" s="765"/>
      <c r="BB111" s="765"/>
      <c r="BC111" s="765"/>
      <c r="BD111" s="765"/>
      <c r="BE111" s="765"/>
      <c r="BF111" s="765"/>
      <c r="BG111" s="765"/>
      <c r="BH111" s="765"/>
      <c r="BI111" s="765"/>
      <c r="BJ111" s="765"/>
      <c r="BK111" s="765"/>
      <c r="BL111" s="765"/>
      <c r="BM111" s="765"/>
      <c r="BN111" s="765"/>
      <c r="BO111" s="765"/>
      <c r="BP111" s="766"/>
      <c r="BQ111" s="829">
        <v>447721</v>
      </c>
      <c r="BR111" s="830"/>
      <c r="BS111" s="830"/>
      <c r="BT111" s="830"/>
      <c r="BU111" s="830"/>
      <c r="BV111" s="830">
        <v>360777</v>
      </c>
      <c r="BW111" s="830"/>
      <c r="BX111" s="830"/>
      <c r="BY111" s="830"/>
      <c r="BZ111" s="830"/>
      <c r="CA111" s="830">
        <v>272551</v>
      </c>
      <c r="CB111" s="830"/>
      <c r="CC111" s="830"/>
      <c r="CD111" s="830"/>
      <c r="CE111" s="830"/>
      <c r="CF111" s="888">
        <v>0.6</v>
      </c>
      <c r="CG111" s="889"/>
      <c r="CH111" s="889"/>
      <c r="CI111" s="889"/>
      <c r="CJ111" s="889"/>
      <c r="CK111" s="940"/>
      <c r="CL111" s="834"/>
      <c r="CM111" s="828" t="s">
        <v>455</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453</v>
      </c>
      <c r="DH111" s="830"/>
      <c r="DI111" s="830"/>
      <c r="DJ111" s="830"/>
      <c r="DK111" s="830"/>
      <c r="DL111" s="830" t="s">
        <v>456</v>
      </c>
      <c r="DM111" s="830"/>
      <c r="DN111" s="830"/>
      <c r="DO111" s="830"/>
      <c r="DP111" s="830"/>
      <c r="DQ111" s="830" t="s">
        <v>452</v>
      </c>
      <c r="DR111" s="830"/>
      <c r="DS111" s="830"/>
      <c r="DT111" s="830"/>
      <c r="DU111" s="830"/>
      <c r="DV111" s="807" t="s">
        <v>453</v>
      </c>
      <c r="DW111" s="807"/>
      <c r="DX111" s="807"/>
      <c r="DY111" s="807"/>
      <c r="DZ111" s="808"/>
    </row>
    <row r="112" spans="1:131" s="224" customFormat="1" ht="26.25" customHeight="1" x14ac:dyDescent="0.2">
      <c r="A112" s="925" t="s">
        <v>457</v>
      </c>
      <c r="B112" s="926"/>
      <c r="C112" s="765" t="s">
        <v>458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459</v>
      </c>
      <c r="AB112" s="793"/>
      <c r="AC112" s="793"/>
      <c r="AD112" s="793"/>
      <c r="AE112" s="794"/>
      <c r="AF112" s="795" t="s">
        <v>451</v>
      </c>
      <c r="AG112" s="793"/>
      <c r="AH112" s="793"/>
      <c r="AI112" s="793"/>
      <c r="AJ112" s="794"/>
      <c r="AK112" s="795" t="s">
        <v>128</v>
      </c>
      <c r="AL112" s="793"/>
      <c r="AM112" s="793"/>
      <c r="AN112" s="793"/>
      <c r="AO112" s="794"/>
      <c r="AP112" s="837" t="s">
        <v>459</v>
      </c>
      <c r="AQ112" s="838"/>
      <c r="AR112" s="838"/>
      <c r="AS112" s="838"/>
      <c r="AT112" s="839"/>
      <c r="AU112" s="945"/>
      <c r="AV112" s="946"/>
      <c r="AW112" s="946"/>
      <c r="AX112" s="946"/>
      <c r="AY112" s="946"/>
      <c r="AZ112" s="828" t="s">
        <v>460</v>
      </c>
      <c r="BA112" s="765"/>
      <c r="BB112" s="765"/>
      <c r="BC112" s="765"/>
      <c r="BD112" s="765"/>
      <c r="BE112" s="765"/>
      <c r="BF112" s="765"/>
      <c r="BG112" s="765"/>
      <c r="BH112" s="765"/>
      <c r="BI112" s="765"/>
      <c r="BJ112" s="765"/>
      <c r="BK112" s="765"/>
      <c r="BL112" s="765"/>
      <c r="BM112" s="765"/>
      <c r="BN112" s="765"/>
      <c r="BO112" s="765"/>
      <c r="BP112" s="766"/>
      <c r="BQ112" s="829">
        <v>26260346</v>
      </c>
      <c r="BR112" s="830"/>
      <c r="BS112" s="830"/>
      <c r="BT112" s="830"/>
      <c r="BU112" s="830"/>
      <c r="BV112" s="830">
        <v>24023973</v>
      </c>
      <c r="BW112" s="830"/>
      <c r="BX112" s="830"/>
      <c r="BY112" s="830"/>
      <c r="BZ112" s="830"/>
      <c r="CA112" s="830">
        <v>21443469</v>
      </c>
      <c r="CB112" s="830"/>
      <c r="CC112" s="830"/>
      <c r="CD112" s="830"/>
      <c r="CE112" s="830"/>
      <c r="CF112" s="888">
        <v>46.5</v>
      </c>
      <c r="CG112" s="889"/>
      <c r="CH112" s="889"/>
      <c r="CI112" s="889"/>
      <c r="CJ112" s="889"/>
      <c r="CK112" s="940"/>
      <c r="CL112" s="834"/>
      <c r="CM112" s="828" t="s">
        <v>461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389</v>
      </c>
      <c r="DH112" s="830"/>
      <c r="DI112" s="830"/>
      <c r="DJ112" s="830"/>
      <c r="DK112" s="830"/>
      <c r="DL112" s="830" t="s">
        <v>389</v>
      </c>
      <c r="DM112" s="830"/>
      <c r="DN112" s="830"/>
      <c r="DO112" s="830"/>
      <c r="DP112" s="830"/>
      <c r="DQ112" s="830" t="s">
        <v>389</v>
      </c>
      <c r="DR112" s="830"/>
      <c r="DS112" s="830"/>
      <c r="DT112" s="830"/>
      <c r="DU112" s="830"/>
      <c r="DV112" s="807" t="s">
        <v>456</v>
      </c>
      <c r="DW112" s="807"/>
      <c r="DX112" s="807"/>
      <c r="DY112" s="807"/>
      <c r="DZ112" s="808"/>
    </row>
    <row r="113" spans="1:130" s="224" customFormat="1" ht="26.25" customHeight="1" x14ac:dyDescent="0.2">
      <c r="A113" s="927"/>
      <c r="B113" s="928"/>
      <c r="C113" s="765" t="s">
        <v>462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1653565</v>
      </c>
      <c r="AB113" s="932"/>
      <c r="AC113" s="932"/>
      <c r="AD113" s="932"/>
      <c r="AE113" s="933"/>
      <c r="AF113" s="934">
        <v>1564729</v>
      </c>
      <c r="AG113" s="932"/>
      <c r="AH113" s="932"/>
      <c r="AI113" s="932"/>
      <c r="AJ113" s="933"/>
      <c r="AK113" s="934">
        <v>1537898</v>
      </c>
      <c r="AL113" s="932"/>
      <c r="AM113" s="932"/>
      <c r="AN113" s="932"/>
      <c r="AO113" s="933"/>
      <c r="AP113" s="935">
        <v>3.3</v>
      </c>
      <c r="AQ113" s="936"/>
      <c r="AR113" s="936"/>
      <c r="AS113" s="936"/>
      <c r="AT113" s="937"/>
      <c r="AU113" s="945"/>
      <c r="AV113" s="946"/>
      <c r="AW113" s="946"/>
      <c r="AX113" s="946"/>
      <c r="AY113" s="946"/>
      <c r="AZ113" s="828" t="s">
        <v>463</v>
      </c>
      <c r="BA113" s="765"/>
      <c r="BB113" s="765"/>
      <c r="BC113" s="765"/>
      <c r="BD113" s="765"/>
      <c r="BE113" s="765"/>
      <c r="BF113" s="765"/>
      <c r="BG113" s="765"/>
      <c r="BH113" s="765"/>
      <c r="BI113" s="765"/>
      <c r="BJ113" s="765"/>
      <c r="BK113" s="765"/>
      <c r="BL113" s="765"/>
      <c r="BM113" s="765"/>
      <c r="BN113" s="765"/>
      <c r="BO113" s="765"/>
      <c r="BP113" s="766"/>
      <c r="BQ113" s="829" t="s">
        <v>389</v>
      </c>
      <c r="BR113" s="830"/>
      <c r="BS113" s="830"/>
      <c r="BT113" s="830"/>
      <c r="BU113" s="830"/>
      <c r="BV113" s="830" t="s">
        <v>389</v>
      </c>
      <c r="BW113" s="830"/>
      <c r="BX113" s="830"/>
      <c r="BY113" s="830"/>
      <c r="BZ113" s="830"/>
      <c r="CA113" s="830" t="s">
        <v>389</v>
      </c>
      <c r="CB113" s="830"/>
      <c r="CC113" s="830"/>
      <c r="CD113" s="830"/>
      <c r="CE113" s="830"/>
      <c r="CF113" s="888" t="s">
        <v>389</v>
      </c>
      <c r="CG113" s="889"/>
      <c r="CH113" s="889"/>
      <c r="CI113" s="889"/>
      <c r="CJ113" s="889"/>
      <c r="CK113" s="940"/>
      <c r="CL113" s="834"/>
      <c r="CM113" s="828" t="s">
        <v>464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389</v>
      </c>
      <c r="DH113" s="793"/>
      <c r="DI113" s="793"/>
      <c r="DJ113" s="793"/>
      <c r="DK113" s="794"/>
      <c r="DL113" s="795" t="s">
        <v>465</v>
      </c>
      <c r="DM113" s="793"/>
      <c r="DN113" s="793"/>
      <c r="DO113" s="793"/>
      <c r="DP113" s="794"/>
      <c r="DQ113" s="795" t="s">
        <v>466</v>
      </c>
      <c r="DR113" s="793"/>
      <c r="DS113" s="793"/>
      <c r="DT113" s="793"/>
      <c r="DU113" s="794"/>
      <c r="DV113" s="837" t="s">
        <v>128</v>
      </c>
      <c r="DW113" s="838"/>
      <c r="DX113" s="838"/>
      <c r="DY113" s="838"/>
      <c r="DZ113" s="839"/>
    </row>
    <row r="114" spans="1:130" s="224" customFormat="1" ht="26.25" customHeight="1" x14ac:dyDescent="0.2">
      <c r="A114" s="927"/>
      <c r="B114" s="928"/>
      <c r="C114" s="765" t="s">
        <v>467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468</v>
      </c>
      <c r="AB114" s="793"/>
      <c r="AC114" s="793"/>
      <c r="AD114" s="793"/>
      <c r="AE114" s="794"/>
      <c r="AF114" s="795" t="s">
        <v>466</v>
      </c>
      <c r="AG114" s="793"/>
      <c r="AH114" s="793"/>
      <c r="AI114" s="793"/>
      <c r="AJ114" s="794"/>
      <c r="AK114" s="795" t="s">
        <v>389</v>
      </c>
      <c r="AL114" s="793"/>
      <c r="AM114" s="793"/>
      <c r="AN114" s="793"/>
      <c r="AO114" s="794"/>
      <c r="AP114" s="837" t="s">
        <v>453</v>
      </c>
      <c r="AQ114" s="838"/>
      <c r="AR114" s="838"/>
      <c r="AS114" s="838"/>
      <c r="AT114" s="839"/>
      <c r="AU114" s="945"/>
      <c r="AV114" s="946"/>
      <c r="AW114" s="946"/>
      <c r="AX114" s="946"/>
      <c r="AY114" s="946"/>
      <c r="AZ114" s="828" t="s">
        <v>469</v>
      </c>
      <c r="BA114" s="765"/>
      <c r="BB114" s="765"/>
      <c r="BC114" s="765"/>
      <c r="BD114" s="765"/>
      <c r="BE114" s="765"/>
      <c r="BF114" s="765"/>
      <c r="BG114" s="765"/>
      <c r="BH114" s="765"/>
      <c r="BI114" s="765"/>
      <c r="BJ114" s="765"/>
      <c r="BK114" s="765"/>
      <c r="BL114" s="765"/>
      <c r="BM114" s="765"/>
      <c r="BN114" s="765"/>
      <c r="BO114" s="765"/>
      <c r="BP114" s="766"/>
      <c r="BQ114" s="829">
        <v>15726938</v>
      </c>
      <c r="BR114" s="830"/>
      <c r="BS114" s="830"/>
      <c r="BT114" s="830"/>
      <c r="BU114" s="830"/>
      <c r="BV114" s="830">
        <v>14778477</v>
      </c>
      <c r="BW114" s="830"/>
      <c r="BX114" s="830"/>
      <c r="BY114" s="830"/>
      <c r="BZ114" s="830"/>
      <c r="CA114" s="830">
        <v>14221680</v>
      </c>
      <c r="CB114" s="830"/>
      <c r="CC114" s="830"/>
      <c r="CD114" s="830"/>
      <c r="CE114" s="830"/>
      <c r="CF114" s="888">
        <v>30.8</v>
      </c>
      <c r="CG114" s="889"/>
      <c r="CH114" s="889"/>
      <c r="CI114" s="889"/>
      <c r="CJ114" s="889"/>
      <c r="CK114" s="940"/>
      <c r="CL114" s="834"/>
      <c r="CM114" s="828" t="s">
        <v>470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389</v>
      </c>
      <c r="DH114" s="793"/>
      <c r="DI114" s="793"/>
      <c r="DJ114" s="793"/>
      <c r="DK114" s="794"/>
      <c r="DL114" s="795" t="s">
        <v>389</v>
      </c>
      <c r="DM114" s="793"/>
      <c r="DN114" s="793"/>
      <c r="DO114" s="793"/>
      <c r="DP114" s="794"/>
      <c r="DQ114" s="795" t="s">
        <v>456</v>
      </c>
      <c r="DR114" s="793"/>
      <c r="DS114" s="793"/>
      <c r="DT114" s="793"/>
      <c r="DU114" s="794"/>
      <c r="DV114" s="837" t="s">
        <v>466</v>
      </c>
      <c r="DW114" s="838"/>
      <c r="DX114" s="838"/>
      <c r="DY114" s="838"/>
      <c r="DZ114" s="839"/>
    </row>
    <row r="115" spans="1:130" s="224" customFormat="1" ht="26.25" customHeight="1" x14ac:dyDescent="0.2">
      <c r="A115" s="927"/>
      <c r="B115" s="928"/>
      <c r="C115" s="765" t="s">
        <v>471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92678</v>
      </c>
      <c r="AB115" s="932"/>
      <c r="AC115" s="932"/>
      <c r="AD115" s="932"/>
      <c r="AE115" s="933"/>
      <c r="AF115" s="934">
        <v>92738</v>
      </c>
      <c r="AG115" s="932"/>
      <c r="AH115" s="932"/>
      <c r="AI115" s="932"/>
      <c r="AJ115" s="933"/>
      <c r="AK115" s="934">
        <v>92799</v>
      </c>
      <c r="AL115" s="932"/>
      <c r="AM115" s="932"/>
      <c r="AN115" s="932"/>
      <c r="AO115" s="933"/>
      <c r="AP115" s="935">
        <v>0.2</v>
      </c>
      <c r="AQ115" s="936"/>
      <c r="AR115" s="936"/>
      <c r="AS115" s="936"/>
      <c r="AT115" s="937"/>
      <c r="AU115" s="945"/>
      <c r="AV115" s="946"/>
      <c r="AW115" s="946"/>
      <c r="AX115" s="946"/>
      <c r="AY115" s="946"/>
      <c r="AZ115" s="828" t="s">
        <v>472</v>
      </c>
      <c r="BA115" s="765"/>
      <c r="BB115" s="765"/>
      <c r="BC115" s="765"/>
      <c r="BD115" s="765"/>
      <c r="BE115" s="765"/>
      <c r="BF115" s="765"/>
      <c r="BG115" s="765"/>
      <c r="BH115" s="765"/>
      <c r="BI115" s="765"/>
      <c r="BJ115" s="765"/>
      <c r="BK115" s="765"/>
      <c r="BL115" s="765"/>
      <c r="BM115" s="765"/>
      <c r="BN115" s="765"/>
      <c r="BO115" s="765"/>
      <c r="BP115" s="766"/>
      <c r="BQ115" s="829">
        <v>698951</v>
      </c>
      <c r="BR115" s="830"/>
      <c r="BS115" s="830"/>
      <c r="BT115" s="830"/>
      <c r="BU115" s="830"/>
      <c r="BV115" s="830">
        <v>684285</v>
      </c>
      <c r="BW115" s="830"/>
      <c r="BX115" s="830"/>
      <c r="BY115" s="830"/>
      <c r="BZ115" s="830"/>
      <c r="CA115" s="830">
        <v>461004</v>
      </c>
      <c r="CB115" s="830"/>
      <c r="CC115" s="830"/>
      <c r="CD115" s="830"/>
      <c r="CE115" s="830"/>
      <c r="CF115" s="888">
        <v>1</v>
      </c>
      <c r="CG115" s="889"/>
      <c r="CH115" s="889"/>
      <c r="CI115" s="889"/>
      <c r="CJ115" s="889"/>
      <c r="CK115" s="940"/>
      <c r="CL115" s="834"/>
      <c r="CM115" s="828" t="s">
        <v>473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466</v>
      </c>
      <c r="DH115" s="793"/>
      <c r="DI115" s="793"/>
      <c r="DJ115" s="793"/>
      <c r="DK115" s="794"/>
      <c r="DL115" s="795" t="s">
        <v>456</v>
      </c>
      <c r="DM115" s="793"/>
      <c r="DN115" s="793"/>
      <c r="DO115" s="793"/>
      <c r="DP115" s="794"/>
      <c r="DQ115" s="795" t="s">
        <v>456</v>
      </c>
      <c r="DR115" s="793"/>
      <c r="DS115" s="793"/>
      <c r="DT115" s="793"/>
      <c r="DU115" s="794"/>
      <c r="DV115" s="837" t="s">
        <v>389</v>
      </c>
      <c r="DW115" s="838"/>
      <c r="DX115" s="838"/>
      <c r="DY115" s="838"/>
      <c r="DZ115" s="839"/>
    </row>
    <row r="116" spans="1:130" s="224" customFormat="1" ht="26.25" customHeight="1" x14ac:dyDescent="0.2">
      <c r="A116" s="929"/>
      <c r="B116" s="930"/>
      <c r="C116" s="852" t="s">
        <v>474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717</v>
      </c>
      <c r="AB116" s="793"/>
      <c r="AC116" s="793"/>
      <c r="AD116" s="793"/>
      <c r="AE116" s="794"/>
      <c r="AF116" s="795">
        <v>1755</v>
      </c>
      <c r="AG116" s="793"/>
      <c r="AH116" s="793"/>
      <c r="AI116" s="793"/>
      <c r="AJ116" s="794"/>
      <c r="AK116" s="795">
        <v>4371</v>
      </c>
      <c r="AL116" s="793"/>
      <c r="AM116" s="793"/>
      <c r="AN116" s="793"/>
      <c r="AO116" s="794"/>
      <c r="AP116" s="837">
        <v>0</v>
      </c>
      <c r="AQ116" s="838"/>
      <c r="AR116" s="838"/>
      <c r="AS116" s="838"/>
      <c r="AT116" s="839"/>
      <c r="AU116" s="945"/>
      <c r="AV116" s="946"/>
      <c r="AW116" s="946"/>
      <c r="AX116" s="946"/>
      <c r="AY116" s="946"/>
      <c r="AZ116" s="922" t="s">
        <v>475</v>
      </c>
      <c r="BA116" s="923"/>
      <c r="BB116" s="923"/>
      <c r="BC116" s="923"/>
      <c r="BD116" s="923"/>
      <c r="BE116" s="923"/>
      <c r="BF116" s="923"/>
      <c r="BG116" s="923"/>
      <c r="BH116" s="923"/>
      <c r="BI116" s="923"/>
      <c r="BJ116" s="923"/>
      <c r="BK116" s="923"/>
      <c r="BL116" s="923"/>
      <c r="BM116" s="923"/>
      <c r="BN116" s="923"/>
      <c r="BO116" s="923"/>
      <c r="BP116" s="924"/>
      <c r="BQ116" s="829" t="s">
        <v>456</v>
      </c>
      <c r="BR116" s="830"/>
      <c r="BS116" s="830"/>
      <c r="BT116" s="830"/>
      <c r="BU116" s="830"/>
      <c r="BV116" s="830" t="s">
        <v>466</v>
      </c>
      <c r="BW116" s="830"/>
      <c r="BX116" s="830"/>
      <c r="BY116" s="830"/>
      <c r="BZ116" s="830"/>
      <c r="CA116" s="830" t="s">
        <v>389</v>
      </c>
      <c r="CB116" s="830"/>
      <c r="CC116" s="830"/>
      <c r="CD116" s="830"/>
      <c r="CE116" s="830"/>
      <c r="CF116" s="888" t="s">
        <v>389</v>
      </c>
      <c r="CG116" s="889"/>
      <c r="CH116" s="889"/>
      <c r="CI116" s="889"/>
      <c r="CJ116" s="889"/>
      <c r="CK116" s="940"/>
      <c r="CL116" s="834"/>
      <c r="CM116" s="828" t="s">
        <v>476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466</v>
      </c>
      <c r="DH116" s="793"/>
      <c r="DI116" s="793"/>
      <c r="DJ116" s="793"/>
      <c r="DK116" s="794"/>
      <c r="DL116" s="795" t="s">
        <v>389</v>
      </c>
      <c r="DM116" s="793"/>
      <c r="DN116" s="793"/>
      <c r="DO116" s="793"/>
      <c r="DP116" s="794"/>
      <c r="DQ116" s="795" t="s">
        <v>466</v>
      </c>
      <c r="DR116" s="793"/>
      <c r="DS116" s="793"/>
      <c r="DT116" s="793"/>
      <c r="DU116" s="794"/>
      <c r="DV116" s="837" t="s">
        <v>128</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477</v>
      </c>
      <c r="Z117" s="910"/>
      <c r="AA117" s="915">
        <v>14662350</v>
      </c>
      <c r="AB117" s="916"/>
      <c r="AC117" s="916"/>
      <c r="AD117" s="916"/>
      <c r="AE117" s="917"/>
      <c r="AF117" s="918">
        <v>14137266</v>
      </c>
      <c r="AG117" s="916"/>
      <c r="AH117" s="916"/>
      <c r="AI117" s="916"/>
      <c r="AJ117" s="917"/>
      <c r="AK117" s="918">
        <v>13661390</v>
      </c>
      <c r="AL117" s="916"/>
      <c r="AM117" s="916"/>
      <c r="AN117" s="916"/>
      <c r="AO117" s="917"/>
      <c r="AP117" s="919"/>
      <c r="AQ117" s="920"/>
      <c r="AR117" s="920"/>
      <c r="AS117" s="920"/>
      <c r="AT117" s="921"/>
      <c r="AU117" s="945"/>
      <c r="AV117" s="946"/>
      <c r="AW117" s="946"/>
      <c r="AX117" s="946"/>
      <c r="AY117" s="946"/>
      <c r="AZ117" s="876" t="s">
        <v>478</v>
      </c>
      <c r="BA117" s="877"/>
      <c r="BB117" s="877"/>
      <c r="BC117" s="877"/>
      <c r="BD117" s="877"/>
      <c r="BE117" s="877"/>
      <c r="BF117" s="877"/>
      <c r="BG117" s="877"/>
      <c r="BH117" s="877"/>
      <c r="BI117" s="877"/>
      <c r="BJ117" s="877"/>
      <c r="BK117" s="877"/>
      <c r="BL117" s="877"/>
      <c r="BM117" s="877"/>
      <c r="BN117" s="877"/>
      <c r="BO117" s="877"/>
      <c r="BP117" s="878"/>
      <c r="BQ117" s="829" t="s">
        <v>389</v>
      </c>
      <c r="BR117" s="830"/>
      <c r="BS117" s="830"/>
      <c r="BT117" s="830"/>
      <c r="BU117" s="830"/>
      <c r="BV117" s="830" t="s">
        <v>456</v>
      </c>
      <c r="BW117" s="830"/>
      <c r="BX117" s="830"/>
      <c r="BY117" s="830"/>
      <c r="BZ117" s="830"/>
      <c r="CA117" s="830" t="s">
        <v>128</v>
      </c>
      <c r="CB117" s="830"/>
      <c r="CC117" s="830"/>
      <c r="CD117" s="830"/>
      <c r="CE117" s="830"/>
      <c r="CF117" s="888" t="s">
        <v>453</v>
      </c>
      <c r="CG117" s="889"/>
      <c r="CH117" s="889"/>
      <c r="CI117" s="889"/>
      <c r="CJ117" s="889"/>
      <c r="CK117" s="940"/>
      <c r="CL117" s="834"/>
      <c r="CM117" s="828" t="s">
        <v>479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452</v>
      </c>
      <c r="DH117" s="793"/>
      <c r="DI117" s="793"/>
      <c r="DJ117" s="793"/>
      <c r="DK117" s="794"/>
      <c r="DL117" s="795" t="s">
        <v>453</v>
      </c>
      <c r="DM117" s="793"/>
      <c r="DN117" s="793"/>
      <c r="DO117" s="793"/>
      <c r="DP117" s="794"/>
      <c r="DQ117" s="795" t="s">
        <v>456</v>
      </c>
      <c r="DR117" s="793"/>
      <c r="DS117" s="793"/>
      <c r="DT117" s="793"/>
      <c r="DU117" s="794"/>
      <c r="DV117" s="837" t="s">
        <v>389</v>
      </c>
      <c r="DW117" s="838"/>
      <c r="DX117" s="838"/>
      <c r="DY117" s="838"/>
      <c r="DZ117" s="839"/>
    </row>
    <row r="118" spans="1:130" s="224" customFormat="1" ht="26.25" customHeight="1" x14ac:dyDescent="0.2">
      <c r="A118" s="908" t="s">
        <v>445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442</v>
      </c>
      <c r="AB118" s="909"/>
      <c r="AC118" s="909"/>
      <c r="AD118" s="909"/>
      <c r="AE118" s="910"/>
      <c r="AF118" s="911" t="s">
        <v>443</v>
      </c>
      <c r="AG118" s="909"/>
      <c r="AH118" s="909"/>
      <c r="AI118" s="909"/>
      <c r="AJ118" s="910"/>
      <c r="AK118" s="911" t="s">
        <v>307</v>
      </c>
      <c r="AL118" s="909"/>
      <c r="AM118" s="909"/>
      <c r="AN118" s="909"/>
      <c r="AO118" s="910"/>
      <c r="AP118" s="912" t="s">
        <v>444</v>
      </c>
      <c r="AQ118" s="913"/>
      <c r="AR118" s="913"/>
      <c r="AS118" s="913"/>
      <c r="AT118" s="914"/>
      <c r="AU118" s="945"/>
      <c r="AV118" s="946"/>
      <c r="AW118" s="946"/>
      <c r="AX118" s="946"/>
      <c r="AY118" s="946"/>
      <c r="AZ118" s="851" t="s">
        <v>480</v>
      </c>
      <c r="BA118" s="852"/>
      <c r="BB118" s="852"/>
      <c r="BC118" s="852"/>
      <c r="BD118" s="852"/>
      <c r="BE118" s="852"/>
      <c r="BF118" s="852"/>
      <c r="BG118" s="852"/>
      <c r="BH118" s="852"/>
      <c r="BI118" s="852"/>
      <c r="BJ118" s="852"/>
      <c r="BK118" s="852"/>
      <c r="BL118" s="852"/>
      <c r="BM118" s="852"/>
      <c r="BN118" s="852"/>
      <c r="BO118" s="852"/>
      <c r="BP118" s="853"/>
      <c r="BQ118" s="892" t="s">
        <v>389</v>
      </c>
      <c r="BR118" s="858"/>
      <c r="BS118" s="858"/>
      <c r="BT118" s="858"/>
      <c r="BU118" s="858"/>
      <c r="BV118" s="858" t="s">
        <v>389</v>
      </c>
      <c r="BW118" s="858"/>
      <c r="BX118" s="858"/>
      <c r="BY118" s="858"/>
      <c r="BZ118" s="858"/>
      <c r="CA118" s="858" t="s">
        <v>456</v>
      </c>
      <c r="CB118" s="858"/>
      <c r="CC118" s="858"/>
      <c r="CD118" s="858"/>
      <c r="CE118" s="858"/>
      <c r="CF118" s="888" t="s">
        <v>466</v>
      </c>
      <c r="CG118" s="889"/>
      <c r="CH118" s="889"/>
      <c r="CI118" s="889"/>
      <c r="CJ118" s="889"/>
      <c r="CK118" s="940"/>
      <c r="CL118" s="834"/>
      <c r="CM118" s="828" t="s">
        <v>481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389</v>
      </c>
      <c r="DH118" s="793"/>
      <c r="DI118" s="793"/>
      <c r="DJ118" s="793"/>
      <c r="DK118" s="794"/>
      <c r="DL118" s="795" t="s">
        <v>482</v>
      </c>
      <c r="DM118" s="793"/>
      <c r="DN118" s="793"/>
      <c r="DO118" s="793"/>
      <c r="DP118" s="794"/>
      <c r="DQ118" s="795" t="s">
        <v>482</v>
      </c>
      <c r="DR118" s="793"/>
      <c r="DS118" s="793"/>
      <c r="DT118" s="793"/>
      <c r="DU118" s="794"/>
      <c r="DV118" s="837" t="s">
        <v>451</v>
      </c>
      <c r="DW118" s="838"/>
      <c r="DX118" s="838"/>
      <c r="DY118" s="838"/>
      <c r="DZ118" s="839"/>
    </row>
    <row r="119" spans="1:130" s="224" customFormat="1" ht="26.25" customHeight="1" x14ac:dyDescent="0.2">
      <c r="A119" s="831" t="s">
        <v>448</v>
      </c>
      <c r="B119" s="832"/>
      <c r="C119" s="873" t="s">
        <v>449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92678</v>
      </c>
      <c r="AB119" s="902"/>
      <c r="AC119" s="902"/>
      <c r="AD119" s="902"/>
      <c r="AE119" s="903"/>
      <c r="AF119" s="904">
        <v>92738</v>
      </c>
      <c r="AG119" s="902"/>
      <c r="AH119" s="902"/>
      <c r="AI119" s="902"/>
      <c r="AJ119" s="903"/>
      <c r="AK119" s="904">
        <v>92799</v>
      </c>
      <c r="AL119" s="902"/>
      <c r="AM119" s="902"/>
      <c r="AN119" s="902"/>
      <c r="AO119" s="903"/>
      <c r="AP119" s="905">
        <v>0.2</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483</v>
      </c>
      <c r="BP119" s="891"/>
      <c r="BQ119" s="892">
        <v>162903362</v>
      </c>
      <c r="BR119" s="858"/>
      <c r="BS119" s="858"/>
      <c r="BT119" s="858"/>
      <c r="BU119" s="858"/>
      <c r="BV119" s="858">
        <v>155729443</v>
      </c>
      <c r="BW119" s="858"/>
      <c r="BX119" s="858"/>
      <c r="BY119" s="858"/>
      <c r="BZ119" s="858"/>
      <c r="CA119" s="858">
        <v>148213956</v>
      </c>
      <c r="CB119" s="858"/>
      <c r="CC119" s="858"/>
      <c r="CD119" s="858"/>
      <c r="CE119" s="858"/>
      <c r="CF119" s="761"/>
      <c r="CG119" s="762"/>
      <c r="CH119" s="762"/>
      <c r="CI119" s="762"/>
      <c r="CJ119" s="847"/>
      <c r="CK119" s="941"/>
      <c r="CL119" s="836"/>
      <c r="CM119" s="851" t="s">
        <v>484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389</v>
      </c>
      <c r="DH119" s="777"/>
      <c r="DI119" s="777"/>
      <c r="DJ119" s="777"/>
      <c r="DK119" s="778"/>
      <c r="DL119" s="779" t="s">
        <v>453</v>
      </c>
      <c r="DM119" s="777"/>
      <c r="DN119" s="777"/>
      <c r="DO119" s="777"/>
      <c r="DP119" s="778"/>
      <c r="DQ119" s="779" t="s">
        <v>459</v>
      </c>
      <c r="DR119" s="777"/>
      <c r="DS119" s="777"/>
      <c r="DT119" s="777"/>
      <c r="DU119" s="778"/>
      <c r="DV119" s="861" t="s">
        <v>459</v>
      </c>
      <c r="DW119" s="862"/>
      <c r="DX119" s="862"/>
      <c r="DY119" s="862"/>
      <c r="DZ119" s="863"/>
    </row>
    <row r="120" spans="1:130" s="224" customFormat="1" ht="26.25" customHeight="1" x14ac:dyDescent="0.2">
      <c r="A120" s="833"/>
      <c r="B120" s="834"/>
      <c r="C120" s="828" t="s">
        <v>455</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456</v>
      </c>
      <c r="AB120" s="793"/>
      <c r="AC120" s="793"/>
      <c r="AD120" s="793"/>
      <c r="AE120" s="794"/>
      <c r="AF120" s="795" t="s">
        <v>456</v>
      </c>
      <c r="AG120" s="793"/>
      <c r="AH120" s="793"/>
      <c r="AI120" s="793"/>
      <c r="AJ120" s="794"/>
      <c r="AK120" s="795" t="s">
        <v>389</v>
      </c>
      <c r="AL120" s="793"/>
      <c r="AM120" s="793"/>
      <c r="AN120" s="793"/>
      <c r="AO120" s="794"/>
      <c r="AP120" s="837" t="s">
        <v>389</v>
      </c>
      <c r="AQ120" s="838"/>
      <c r="AR120" s="838"/>
      <c r="AS120" s="838"/>
      <c r="AT120" s="839"/>
      <c r="AU120" s="893" t="s">
        <v>485</v>
      </c>
      <c r="AV120" s="894"/>
      <c r="AW120" s="894"/>
      <c r="AX120" s="894"/>
      <c r="AY120" s="895"/>
      <c r="AZ120" s="873" t="s">
        <v>486</v>
      </c>
      <c r="BA120" s="821"/>
      <c r="BB120" s="821"/>
      <c r="BC120" s="821"/>
      <c r="BD120" s="821"/>
      <c r="BE120" s="821"/>
      <c r="BF120" s="821"/>
      <c r="BG120" s="821"/>
      <c r="BH120" s="821"/>
      <c r="BI120" s="821"/>
      <c r="BJ120" s="821"/>
      <c r="BK120" s="821"/>
      <c r="BL120" s="821"/>
      <c r="BM120" s="821"/>
      <c r="BN120" s="821"/>
      <c r="BO120" s="821"/>
      <c r="BP120" s="822"/>
      <c r="BQ120" s="874">
        <v>12178179</v>
      </c>
      <c r="BR120" s="855"/>
      <c r="BS120" s="855"/>
      <c r="BT120" s="855"/>
      <c r="BU120" s="855"/>
      <c r="BV120" s="855">
        <v>13347714</v>
      </c>
      <c r="BW120" s="855"/>
      <c r="BX120" s="855"/>
      <c r="BY120" s="855"/>
      <c r="BZ120" s="855"/>
      <c r="CA120" s="855">
        <v>16084323</v>
      </c>
      <c r="CB120" s="855"/>
      <c r="CC120" s="855"/>
      <c r="CD120" s="855"/>
      <c r="CE120" s="855"/>
      <c r="CF120" s="879">
        <v>34.9</v>
      </c>
      <c r="CG120" s="880"/>
      <c r="CH120" s="880"/>
      <c r="CI120" s="880"/>
      <c r="CJ120" s="880"/>
      <c r="CK120" s="881" t="s">
        <v>487</v>
      </c>
      <c r="CL120" s="865"/>
      <c r="CM120" s="865"/>
      <c r="CN120" s="865"/>
      <c r="CO120" s="866"/>
      <c r="CP120" s="885" t="s">
        <v>414</v>
      </c>
      <c r="CQ120" s="886"/>
      <c r="CR120" s="886"/>
      <c r="CS120" s="886"/>
      <c r="CT120" s="886"/>
      <c r="CU120" s="886"/>
      <c r="CV120" s="886"/>
      <c r="CW120" s="886"/>
      <c r="CX120" s="886"/>
      <c r="CY120" s="886"/>
      <c r="CZ120" s="886"/>
      <c r="DA120" s="886"/>
      <c r="DB120" s="886"/>
      <c r="DC120" s="886"/>
      <c r="DD120" s="886"/>
      <c r="DE120" s="886"/>
      <c r="DF120" s="887"/>
      <c r="DG120" s="874">
        <v>15026730</v>
      </c>
      <c r="DH120" s="855"/>
      <c r="DI120" s="855"/>
      <c r="DJ120" s="855"/>
      <c r="DK120" s="855"/>
      <c r="DL120" s="855">
        <v>14246692</v>
      </c>
      <c r="DM120" s="855"/>
      <c r="DN120" s="855"/>
      <c r="DO120" s="855"/>
      <c r="DP120" s="855"/>
      <c r="DQ120" s="855">
        <v>12959583</v>
      </c>
      <c r="DR120" s="855"/>
      <c r="DS120" s="855"/>
      <c r="DT120" s="855"/>
      <c r="DU120" s="855"/>
      <c r="DV120" s="856">
        <v>28.1</v>
      </c>
      <c r="DW120" s="856"/>
      <c r="DX120" s="856"/>
      <c r="DY120" s="856"/>
      <c r="DZ120" s="857"/>
    </row>
    <row r="121" spans="1:130" s="224" customFormat="1" ht="26.25" customHeight="1" x14ac:dyDescent="0.2">
      <c r="A121" s="833"/>
      <c r="B121" s="834"/>
      <c r="C121" s="876" t="s">
        <v>488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466</v>
      </c>
      <c r="AB121" s="793"/>
      <c r="AC121" s="793"/>
      <c r="AD121" s="793"/>
      <c r="AE121" s="794"/>
      <c r="AF121" s="795" t="s">
        <v>451</v>
      </c>
      <c r="AG121" s="793"/>
      <c r="AH121" s="793"/>
      <c r="AI121" s="793"/>
      <c r="AJ121" s="794"/>
      <c r="AK121" s="795" t="s">
        <v>389</v>
      </c>
      <c r="AL121" s="793"/>
      <c r="AM121" s="793"/>
      <c r="AN121" s="793"/>
      <c r="AO121" s="794"/>
      <c r="AP121" s="837" t="s">
        <v>459</v>
      </c>
      <c r="AQ121" s="838"/>
      <c r="AR121" s="838"/>
      <c r="AS121" s="838"/>
      <c r="AT121" s="839"/>
      <c r="AU121" s="896"/>
      <c r="AV121" s="897"/>
      <c r="AW121" s="897"/>
      <c r="AX121" s="897"/>
      <c r="AY121" s="898"/>
      <c r="AZ121" s="828" t="s">
        <v>489</v>
      </c>
      <c r="BA121" s="765"/>
      <c r="BB121" s="765"/>
      <c r="BC121" s="765"/>
      <c r="BD121" s="765"/>
      <c r="BE121" s="765"/>
      <c r="BF121" s="765"/>
      <c r="BG121" s="765"/>
      <c r="BH121" s="765"/>
      <c r="BI121" s="765"/>
      <c r="BJ121" s="765"/>
      <c r="BK121" s="765"/>
      <c r="BL121" s="765"/>
      <c r="BM121" s="765"/>
      <c r="BN121" s="765"/>
      <c r="BO121" s="765"/>
      <c r="BP121" s="766"/>
      <c r="BQ121" s="829">
        <v>13961898</v>
      </c>
      <c r="BR121" s="830"/>
      <c r="BS121" s="830"/>
      <c r="BT121" s="830"/>
      <c r="BU121" s="830"/>
      <c r="BV121" s="830">
        <v>13291686</v>
      </c>
      <c r="BW121" s="830"/>
      <c r="BX121" s="830"/>
      <c r="BY121" s="830"/>
      <c r="BZ121" s="830"/>
      <c r="CA121" s="830">
        <v>12353168</v>
      </c>
      <c r="CB121" s="830"/>
      <c r="CC121" s="830"/>
      <c r="CD121" s="830"/>
      <c r="CE121" s="830"/>
      <c r="CF121" s="888">
        <v>26.8</v>
      </c>
      <c r="CG121" s="889"/>
      <c r="CH121" s="889"/>
      <c r="CI121" s="889"/>
      <c r="CJ121" s="889"/>
      <c r="CK121" s="882"/>
      <c r="CL121" s="868"/>
      <c r="CM121" s="868"/>
      <c r="CN121" s="868"/>
      <c r="CO121" s="869"/>
      <c r="CP121" s="848" t="s">
        <v>490</v>
      </c>
      <c r="CQ121" s="849"/>
      <c r="CR121" s="849"/>
      <c r="CS121" s="849"/>
      <c r="CT121" s="849"/>
      <c r="CU121" s="849"/>
      <c r="CV121" s="849"/>
      <c r="CW121" s="849"/>
      <c r="CX121" s="849"/>
      <c r="CY121" s="849"/>
      <c r="CZ121" s="849"/>
      <c r="DA121" s="849"/>
      <c r="DB121" s="849"/>
      <c r="DC121" s="849"/>
      <c r="DD121" s="849"/>
      <c r="DE121" s="849"/>
      <c r="DF121" s="850"/>
      <c r="DG121" s="829">
        <v>5111265</v>
      </c>
      <c r="DH121" s="830"/>
      <c r="DI121" s="830"/>
      <c r="DJ121" s="830"/>
      <c r="DK121" s="830"/>
      <c r="DL121" s="830">
        <v>4174484</v>
      </c>
      <c r="DM121" s="830"/>
      <c r="DN121" s="830"/>
      <c r="DO121" s="830"/>
      <c r="DP121" s="830"/>
      <c r="DQ121" s="830">
        <v>3227351</v>
      </c>
      <c r="DR121" s="830"/>
      <c r="DS121" s="830"/>
      <c r="DT121" s="830"/>
      <c r="DU121" s="830"/>
      <c r="DV121" s="807">
        <v>7</v>
      </c>
      <c r="DW121" s="807"/>
      <c r="DX121" s="807"/>
      <c r="DY121" s="807"/>
      <c r="DZ121" s="808"/>
    </row>
    <row r="122" spans="1:130" s="224" customFormat="1" ht="26.25" customHeight="1" x14ac:dyDescent="0.2">
      <c r="A122" s="833"/>
      <c r="B122" s="834"/>
      <c r="C122" s="828" t="s">
        <v>470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459</v>
      </c>
      <c r="AB122" s="793"/>
      <c r="AC122" s="793"/>
      <c r="AD122" s="793"/>
      <c r="AE122" s="794"/>
      <c r="AF122" s="795" t="s">
        <v>451</v>
      </c>
      <c r="AG122" s="793"/>
      <c r="AH122" s="793"/>
      <c r="AI122" s="793"/>
      <c r="AJ122" s="794"/>
      <c r="AK122" s="795" t="s">
        <v>128</v>
      </c>
      <c r="AL122" s="793"/>
      <c r="AM122" s="793"/>
      <c r="AN122" s="793"/>
      <c r="AO122" s="794"/>
      <c r="AP122" s="837" t="s">
        <v>459</v>
      </c>
      <c r="AQ122" s="838"/>
      <c r="AR122" s="838"/>
      <c r="AS122" s="838"/>
      <c r="AT122" s="839"/>
      <c r="AU122" s="896"/>
      <c r="AV122" s="897"/>
      <c r="AW122" s="897"/>
      <c r="AX122" s="897"/>
      <c r="AY122" s="898"/>
      <c r="AZ122" s="851" t="s">
        <v>491</v>
      </c>
      <c r="BA122" s="852"/>
      <c r="BB122" s="852"/>
      <c r="BC122" s="852"/>
      <c r="BD122" s="852"/>
      <c r="BE122" s="852"/>
      <c r="BF122" s="852"/>
      <c r="BG122" s="852"/>
      <c r="BH122" s="852"/>
      <c r="BI122" s="852"/>
      <c r="BJ122" s="852"/>
      <c r="BK122" s="852"/>
      <c r="BL122" s="852"/>
      <c r="BM122" s="852"/>
      <c r="BN122" s="852"/>
      <c r="BO122" s="852"/>
      <c r="BP122" s="853"/>
      <c r="BQ122" s="892">
        <v>105726892</v>
      </c>
      <c r="BR122" s="858"/>
      <c r="BS122" s="858"/>
      <c r="BT122" s="858"/>
      <c r="BU122" s="858"/>
      <c r="BV122" s="858">
        <v>102260567</v>
      </c>
      <c r="BW122" s="858"/>
      <c r="BX122" s="858"/>
      <c r="BY122" s="858"/>
      <c r="BZ122" s="858"/>
      <c r="CA122" s="858">
        <v>99584251</v>
      </c>
      <c r="CB122" s="858"/>
      <c r="CC122" s="858"/>
      <c r="CD122" s="858"/>
      <c r="CE122" s="858"/>
      <c r="CF122" s="859">
        <v>215.9</v>
      </c>
      <c r="CG122" s="860"/>
      <c r="CH122" s="860"/>
      <c r="CI122" s="860"/>
      <c r="CJ122" s="860"/>
      <c r="CK122" s="882"/>
      <c r="CL122" s="868"/>
      <c r="CM122" s="868"/>
      <c r="CN122" s="868"/>
      <c r="CO122" s="869"/>
      <c r="CP122" s="848" t="s">
        <v>492</v>
      </c>
      <c r="CQ122" s="849"/>
      <c r="CR122" s="849"/>
      <c r="CS122" s="849"/>
      <c r="CT122" s="849"/>
      <c r="CU122" s="849"/>
      <c r="CV122" s="849"/>
      <c r="CW122" s="849"/>
      <c r="CX122" s="849"/>
      <c r="CY122" s="849"/>
      <c r="CZ122" s="849"/>
      <c r="DA122" s="849"/>
      <c r="DB122" s="849"/>
      <c r="DC122" s="849"/>
      <c r="DD122" s="849"/>
      <c r="DE122" s="849"/>
      <c r="DF122" s="850"/>
      <c r="DG122" s="829">
        <v>2777732</v>
      </c>
      <c r="DH122" s="830"/>
      <c r="DI122" s="830"/>
      <c r="DJ122" s="830"/>
      <c r="DK122" s="830"/>
      <c r="DL122" s="830">
        <v>2645248</v>
      </c>
      <c r="DM122" s="830"/>
      <c r="DN122" s="830"/>
      <c r="DO122" s="830"/>
      <c r="DP122" s="830"/>
      <c r="DQ122" s="830">
        <v>2637135</v>
      </c>
      <c r="DR122" s="830"/>
      <c r="DS122" s="830"/>
      <c r="DT122" s="830"/>
      <c r="DU122" s="830"/>
      <c r="DV122" s="807">
        <v>5.7</v>
      </c>
      <c r="DW122" s="807"/>
      <c r="DX122" s="807"/>
      <c r="DY122" s="807"/>
      <c r="DZ122" s="808"/>
    </row>
    <row r="123" spans="1:130" s="224" customFormat="1" ht="26.25" customHeight="1" x14ac:dyDescent="0.2">
      <c r="A123" s="833"/>
      <c r="B123" s="834"/>
      <c r="C123" s="828" t="s">
        <v>476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389</v>
      </c>
      <c r="AB123" s="793"/>
      <c r="AC123" s="793"/>
      <c r="AD123" s="793"/>
      <c r="AE123" s="794"/>
      <c r="AF123" s="795" t="s">
        <v>389</v>
      </c>
      <c r="AG123" s="793"/>
      <c r="AH123" s="793"/>
      <c r="AI123" s="793"/>
      <c r="AJ123" s="794"/>
      <c r="AK123" s="795" t="s">
        <v>456</v>
      </c>
      <c r="AL123" s="793"/>
      <c r="AM123" s="793"/>
      <c r="AN123" s="793"/>
      <c r="AO123" s="794"/>
      <c r="AP123" s="837" t="s">
        <v>452</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493</v>
      </c>
      <c r="BP123" s="891"/>
      <c r="BQ123" s="845">
        <v>131866969</v>
      </c>
      <c r="BR123" s="846"/>
      <c r="BS123" s="846"/>
      <c r="BT123" s="846"/>
      <c r="BU123" s="846"/>
      <c r="BV123" s="846">
        <v>128899967</v>
      </c>
      <c r="BW123" s="846"/>
      <c r="BX123" s="846"/>
      <c r="BY123" s="846"/>
      <c r="BZ123" s="846"/>
      <c r="CA123" s="846">
        <v>128021742</v>
      </c>
      <c r="CB123" s="846"/>
      <c r="CC123" s="846"/>
      <c r="CD123" s="846"/>
      <c r="CE123" s="846"/>
      <c r="CF123" s="761"/>
      <c r="CG123" s="762"/>
      <c r="CH123" s="762"/>
      <c r="CI123" s="762"/>
      <c r="CJ123" s="847"/>
      <c r="CK123" s="882"/>
      <c r="CL123" s="868"/>
      <c r="CM123" s="868"/>
      <c r="CN123" s="868"/>
      <c r="CO123" s="869"/>
      <c r="CP123" s="848" t="s">
        <v>494</v>
      </c>
      <c r="CQ123" s="849"/>
      <c r="CR123" s="849"/>
      <c r="CS123" s="849"/>
      <c r="CT123" s="849"/>
      <c r="CU123" s="849"/>
      <c r="CV123" s="849"/>
      <c r="CW123" s="849"/>
      <c r="CX123" s="849"/>
      <c r="CY123" s="849"/>
      <c r="CZ123" s="849"/>
      <c r="DA123" s="849"/>
      <c r="DB123" s="849"/>
      <c r="DC123" s="849"/>
      <c r="DD123" s="849"/>
      <c r="DE123" s="849"/>
      <c r="DF123" s="850"/>
      <c r="DG123" s="792">
        <v>1349531</v>
      </c>
      <c r="DH123" s="793"/>
      <c r="DI123" s="793"/>
      <c r="DJ123" s="793"/>
      <c r="DK123" s="794"/>
      <c r="DL123" s="795">
        <v>1174556</v>
      </c>
      <c r="DM123" s="793"/>
      <c r="DN123" s="793"/>
      <c r="DO123" s="793"/>
      <c r="DP123" s="794"/>
      <c r="DQ123" s="795">
        <v>992895</v>
      </c>
      <c r="DR123" s="793"/>
      <c r="DS123" s="793"/>
      <c r="DT123" s="793"/>
      <c r="DU123" s="794"/>
      <c r="DV123" s="837">
        <v>2.2000000000000002</v>
      </c>
      <c r="DW123" s="838"/>
      <c r="DX123" s="838"/>
      <c r="DY123" s="838"/>
      <c r="DZ123" s="839"/>
    </row>
    <row r="124" spans="1:130" s="224" customFormat="1" ht="26.25" customHeight="1" thickBot="1" x14ac:dyDescent="0.25">
      <c r="A124" s="833"/>
      <c r="B124" s="834"/>
      <c r="C124" s="828" t="s">
        <v>479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389</v>
      </c>
      <c r="AB124" s="793"/>
      <c r="AC124" s="793"/>
      <c r="AD124" s="793"/>
      <c r="AE124" s="794"/>
      <c r="AF124" s="795" t="s">
        <v>466</v>
      </c>
      <c r="AG124" s="793"/>
      <c r="AH124" s="793"/>
      <c r="AI124" s="793"/>
      <c r="AJ124" s="794"/>
      <c r="AK124" s="795" t="s">
        <v>482</v>
      </c>
      <c r="AL124" s="793"/>
      <c r="AM124" s="793"/>
      <c r="AN124" s="793"/>
      <c r="AO124" s="794"/>
      <c r="AP124" s="837" t="s">
        <v>456</v>
      </c>
      <c r="AQ124" s="838"/>
      <c r="AR124" s="838"/>
      <c r="AS124" s="838"/>
      <c r="AT124" s="839"/>
      <c r="AU124" s="840" t="s">
        <v>495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66.7</v>
      </c>
      <c r="BR124" s="844"/>
      <c r="BS124" s="844"/>
      <c r="BT124" s="844"/>
      <c r="BU124" s="844"/>
      <c r="BV124" s="844">
        <v>56</v>
      </c>
      <c r="BW124" s="844"/>
      <c r="BX124" s="844"/>
      <c r="BY124" s="844"/>
      <c r="BZ124" s="844"/>
      <c r="CA124" s="844">
        <v>43.7</v>
      </c>
      <c r="CB124" s="844"/>
      <c r="CC124" s="844"/>
      <c r="CD124" s="844"/>
      <c r="CE124" s="844"/>
      <c r="CF124" s="739"/>
      <c r="CG124" s="740"/>
      <c r="CH124" s="740"/>
      <c r="CI124" s="740"/>
      <c r="CJ124" s="875"/>
      <c r="CK124" s="883"/>
      <c r="CL124" s="883"/>
      <c r="CM124" s="883"/>
      <c r="CN124" s="883"/>
      <c r="CO124" s="884"/>
      <c r="CP124" s="848" t="s">
        <v>496</v>
      </c>
      <c r="CQ124" s="849"/>
      <c r="CR124" s="849"/>
      <c r="CS124" s="849"/>
      <c r="CT124" s="849"/>
      <c r="CU124" s="849"/>
      <c r="CV124" s="849"/>
      <c r="CW124" s="849"/>
      <c r="CX124" s="849"/>
      <c r="CY124" s="849"/>
      <c r="CZ124" s="849"/>
      <c r="DA124" s="849"/>
      <c r="DB124" s="849"/>
      <c r="DC124" s="849"/>
      <c r="DD124" s="849"/>
      <c r="DE124" s="849"/>
      <c r="DF124" s="850"/>
      <c r="DG124" s="776">
        <v>1995088</v>
      </c>
      <c r="DH124" s="777"/>
      <c r="DI124" s="777"/>
      <c r="DJ124" s="777"/>
      <c r="DK124" s="778"/>
      <c r="DL124" s="779">
        <v>1782993</v>
      </c>
      <c r="DM124" s="777"/>
      <c r="DN124" s="777"/>
      <c r="DO124" s="777"/>
      <c r="DP124" s="778"/>
      <c r="DQ124" s="779">
        <v>1626505</v>
      </c>
      <c r="DR124" s="777"/>
      <c r="DS124" s="777"/>
      <c r="DT124" s="777"/>
      <c r="DU124" s="778"/>
      <c r="DV124" s="861">
        <v>3.5</v>
      </c>
      <c r="DW124" s="862"/>
      <c r="DX124" s="862"/>
      <c r="DY124" s="862"/>
      <c r="DZ124" s="863"/>
    </row>
    <row r="125" spans="1:130" s="224" customFormat="1" ht="26.25" customHeight="1" x14ac:dyDescent="0.2">
      <c r="A125" s="833"/>
      <c r="B125" s="834"/>
      <c r="C125" s="828" t="s">
        <v>481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453</v>
      </c>
      <c r="AB125" s="793"/>
      <c r="AC125" s="793"/>
      <c r="AD125" s="793"/>
      <c r="AE125" s="794"/>
      <c r="AF125" s="795" t="s">
        <v>466</v>
      </c>
      <c r="AG125" s="793"/>
      <c r="AH125" s="793"/>
      <c r="AI125" s="793"/>
      <c r="AJ125" s="794"/>
      <c r="AK125" s="795" t="s">
        <v>389</v>
      </c>
      <c r="AL125" s="793"/>
      <c r="AM125" s="793"/>
      <c r="AN125" s="793"/>
      <c r="AO125" s="794"/>
      <c r="AP125" s="837" t="s">
        <v>451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497</v>
      </c>
      <c r="CL125" s="865"/>
      <c r="CM125" s="865"/>
      <c r="CN125" s="865"/>
      <c r="CO125" s="866"/>
      <c r="CP125" s="873" t="s">
        <v>498</v>
      </c>
      <c r="CQ125" s="821"/>
      <c r="CR125" s="821"/>
      <c r="CS125" s="821"/>
      <c r="CT125" s="821"/>
      <c r="CU125" s="821"/>
      <c r="CV125" s="821"/>
      <c r="CW125" s="821"/>
      <c r="CX125" s="821"/>
      <c r="CY125" s="821"/>
      <c r="CZ125" s="821"/>
      <c r="DA125" s="821"/>
      <c r="DB125" s="821"/>
      <c r="DC125" s="821"/>
      <c r="DD125" s="821"/>
      <c r="DE125" s="821"/>
      <c r="DF125" s="822"/>
      <c r="DG125" s="874" t="s">
        <v>453</v>
      </c>
      <c r="DH125" s="855"/>
      <c r="DI125" s="855"/>
      <c r="DJ125" s="855"/>
      <c r="DK125" s="855"/>
      <c r="DL125" s="855" t="s">
        <v>453</v>
      </c>
      <c r="DM125" s="855"/>
      <c r="DN125" s="855"/>
      <c r="DO125" s="855"/>
      <c r="DP125" s="855"/>
      <c r="DQ125" s="855" t="s">
        <v>453</v>
      </c>
      <c r="DR125" s="855"/>
      <c r="DS125" s="855"/>
      <c r="DT125" s="855"/>
      <c r="DU125" s="855"/>
      <c r="DV125" s="856" t="s">
        <v>389</v>
      </c>
      <c r="DW125" s="856"/>
      <c r="DX125" s="856"/>
      <c r="DY125" s="856"/>
      <c r="DZ125" s="857"/>
    </row>
    <row r="126" spans="1:130" s="224" customFormat="1" ht="26.25" customHeight="1" thickBot="1" x14ac:dyDescent="0.25">
      <c r="A126" s="833"/>
      <c r="B126" s="834"/>
      <c r="C126" s="828" t="s">
        <v>484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466</v>
      </c>
      <c r="AB126" s="793"/>
      <c r="AC126" s="793"/>
      <c r="AD126" s="793"/>
      <c r="AE126" s="794"/>
      <c r="AF126" s="795" t="s">
        <v>452</v>
      </c>
      <c r="AG126" s="793"/>
      <c r="AH126" s="793"/>
      <c r="AI126" s="793"/>
      <c r="AJ126" s="794"/>
      <c r="AK126" s="795" t="s">
        <v>466</v>
      </c>
      <c r="AL126" s="793"/>
      <c r="AM126" s="793"/>
      <c r="AN126" s="793"/>
      <c r="AO126" s="794"/>
      <c r="AP126" s="837" t="s">
        <v>389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499</v>
      </c>
      <c r="CQ126" s="765"/>
      <c r="CR126" s="765"/>
      <c r="CS126" s="765"/>
      <c r="CT126" s="765"/>
      <c r="CU126" s="765"/>
      <c r="CV126" s="765"/>
      <c r="CW126" s="765"/>
      <c r="CX126" s="765"/>
      <c r="CY126" s="765"/>
      <c r="CZ126" s="765"/>
      <c r="DA126" s="765"/>
      <c r="DB126" s="765"/>
      <c r="DC126" s="765"/>
      <c r="DD126" s="765"/>
      <c r="DE126" s="765"/>
      <c r="DF126" s="766"/>
      <c r="DG126" s="829">
        <v>625561</v>
      </c>
      <c r="DH126" s="830"/>
      <c r="DI126" s="830"/>
      <c r="DJ126" s="830"/>
      <c r="DK126" s="830"/>
      <c r="DL126" s="830">
        <v>609095</v>
      </c>
      <c r="DM126" s="830"/>
      <c r="DN126" s="830"/>
      <c r="DO126" s="830"/>
      <c r="DP126" s="830"/>
      <c r="DQ126" s="830">
        <v>369614</v>
      </c>
      <c r="DR126" s="830"/>
      <c r="DS126" s="830"/>
      <c r="DT126" s="830"/>
      <c r="DU126" s="830"/>
      <c r="DV126" s="807">
        <v>0.8</v>
      </c>
      <c r="DW126" s="807"/>
      <c r="DX126" s="807"/>
      <c r="DY126" s="807"/>
      <c r="DZ126" s="808"/>
    </row>
    <row r="127" spans="1:130" s="224" customFormat="1" ht="26.25" customHeight="1" x14ac:dyDescent="0.2">
      <c r="A127" s="835"/>
      <c r="B127" s="836"/>
      <c r="C127" s="851" t="s">
        <v>500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453</v>
      </c>
      <c r="AB127" s="793"/>
      <c r="AC127" s="793"/>
      <c r="AD127" s="793"/>
      <c r="AE127" s="794"/>
      <c r="AF127" s="795" t="s">
        <v>389</v>
      </c>
      <c r="AG127" s="793"/>
      <c r="AH127" s="793"/>
      <c r="AI127" s="793"/>
      <c r="AJ127" s="794"/>
      <c r="AK127" s="795" t="s">
        <v>456</v>
      </c>
      <c r="AL127" s="793"/>
      <c r="AM127" s="793"/>
      <c r="AN127" s="793"/>
      <c r="AO127" s="794"/>
      <c r="AP127" s="837" t="s">
        <v>466</v>
      </c>
      <c r="AQ127" s="838"/>
      <c r="AR127" s="838"/>
      <c r="AS127" s="838"/>
      <c r="AT127" s="839"/>
      <c r="AU127" s="226"/>
      <c r="AV127" s="226"/>
      <c r="AW127" s="226"/>
      <c r="AX127" s="854" t="s">
        <v>501</v>
      </c>
      <c r="AY127" s="825"/>
      <c r="AZ127" s="825"/>
      <c r="BA127" s="825"/>
      <c r="BB127" s="825"/>
      <c r="BC127" s="825"/>
      <c r="BD127" s="825"/>
      <c r="BE127" s="826"/>
      <c r="BF127" s="824" t="s">
        <v>502</v>
      </c>
      <c r="BG127" s="825"/>
      <c r="BH127" s="825"/>
      <c r="BI127" s="825"/>
      <c r="BJ127" s="825"/>
      <c r="BK127" s="825"/>
      <c r="BL127" s="826"/>
      <c r="BM127" s="824" t="s">
        <v>503</v>
      </c>
      <c r="BN127" s="825"/>
      <c r="BO127" s="825"/>
      <c r="BP127" s="825"/>
      <c r="BQ127" s="825"/>
      <c r="BR127" s="825"/>
      <c r="BS127" s="826"/>
      <c r="BT127" s="824" t="s">
        <v>504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505</v>
      </c>
      <c r="CQ127" s="765"/>
      <c r="CR127" s="765"/>
      <c r="CS127" s="765"/>
      <c r="CT127" s="765"/>
      <c r="CU127" s="765"/>
      <c r="CV127" s="765"/>
      <c r="CW127" s="765"/>
      <c r="CX127" s="765"/>
      <c r="CY127" s="765"/>
      <c r="CZ127" s="765"/>
      <c r="DA127" s="765"/>
      <c r="DB127" s="765"/>
      <c r="DC127" s="765"/>
      <c r="DD127" s="765"/>
      <c r="DE127" s="765"/>
      <c r="DF127" s="766"/>
      <c r="DG127" s="829" t="s">
        <v>453</v>
      </c>
      <c r="DH127" s="830"/>
      <c r="DI127" s="830"/>
      <c r="DJ127" s="830"/>
      <c r="DK127" s="830"/>
      <c r="DL127" s="830" t="s">
        <v>453</v>
      </c>
      <c r="DM127" s="830"/>
      <c r="DN127" s="830"/>
      <c r="DO127" s="830"/>
      <c r="DP127" s="830"/>
      <c r="DQ127" s="830" t="s">
        <v>389</v>
      </c>
      <c r="DR127" s="830"/>
      <c r="DS127" s="830"/>
      <c r="DT127" s="830"/>
      <c r="DU127" s="830"/>
      <c r="DV127" s="807" t="s">
        <v>451</v>
      </c>
      <c r="DW127" s="807"/>
      <c r="DX127" s="807"/>
      <c r="DY127" s="807"/>
      <c r="DZ127" s="808"/>
    </row>
    <row r="128" spans="1:130" s="224" customFormat="1" ht="26.25" customHeight="1" thickBot="1" x14ac:dyDescent="0.25">
      <c r="A128" s="809" t="s">
        <v>506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507</v>
      </c>
      <c r="X128" s="811"/>
      <c r="Y128" s="811"/>
      <c r="Z128" s="812"/>
      <c r="AA128" s="813">
        <v>1968870</v>
      </c>
      <c r="AB128" s="814"/>
      <c r="AC128" s="814"/>
      <c r="AD128" s="814"/>
      <c r="AE128" s="815"/>
      <c r="AF128" s="816">
        <v>2029298</v>
      </c>
      <c r="AG128" s="814"/>
      <c r="AH128" s="814"/>
      <c r="AI128" s="814"/>
      <c r="AJ128" s="815"/>
      <c r="AK128" s="816">
        <v>1960714</v>
      </c>
      <c r="AL128" s="814"/>
      <c r="AM128" s="814"/>
      <c r="AN128" s="814"/>
      <c r="AO128" s="815"/>
      <c r="AP128" s="817"/>
      <c r="AQ128" s="818"/>
      <c r="AR128" s="818"/>
      <c r="AS128" s="818"/>
      <c r="AT128" s="819"/>
      <c r="AU128" s="226"/>
      <c r="AV128" s="226"/>
      <c r="AW128" s="226"/>
      <c r="AX128" s="820" t="s">
        <v>508</v>
      </c>
      <c r="AY128" s="821"/>
      <c r="AZ128" s="821"/>
      <c r="BA128" s="821"/>
      <c r="BB128" s="821"/>
      <c r="BC128" s="821"/>
      <c r="BD128" s="821"/>
      <c r="BE128" s="822"/>
      <c r="BF128" s="799" t="s">
        <v>466</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509</v>
      </c>
      <c r="CQ128" s="743"/>
      <c r="CR128" s="743"/>
      <c r="CS128" s="743"/>
      <c r="CT128" s="743"/>
      <c r="CU128" s="743"/>
      <c r="CV128" s="743"/>
      <c r="CW128" s="743"/>
      <c r="CX128" s="743"/>
      <c r="CY128" s="743"/>
      <c r="CZ128" s="743"/>
      <c r="DA128" s="743"/>
      <c r="DB128" s="743"/>
      <c r="DC128" s="743"/>
      <c r="DD128" s="743"/>
      <c r="DE128" s="743"/>
      <c r="DF128" s="744"/>
      <c r="DG128" s="803">
        <v>73390</v>
      </c>
      <c r="DH128" s="804"/>
      <c r="DI128" s="804"/>
      <c r="DJ128" s="804"/>
      <c r="DK128" s="804"/>
      <c r="DL128" s="804">
        <v>75190</v>
      </c>
      <c r="DM128" s="804"/>
      <c r="DN128" s="804"/>
      <c r="DO128" s="804"/>
      <c r="DP128" s="804"/>
      <c r="DQ128" s="804">
        <v>91390</v>
      </c>
      <c r="DR128" s="804"/>
      <c r="DS128" s="804"/>
      <c r="DT128" s="804"/>
      <c r="DU128" s="804"/>
      <c r="DV128" s="805">
        <v>0.2</v>
      </c>
      <c r="DW128" s="805"/>
      <c r="DX128" s="805"/>
      <c r="DY128" s="805"/>
      <c r="DZ128" s="806"/>
    </row>
    <row r="129" spans="1:131" s="224" customFormat="1" ht="26.25" customHeight="1" x14ac:dyDescent="0.2">
      <c r="A129" s="787" t="s">
        <v>106</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510</v>
      </c>
      <c r="X129" s="790"/>
      <c r="Y129" s="790"/>
      <c r="Z129" s="791"/>
      <c r="AA129" s="792">
        <v>56049651</v>
      </c>
      <c r="AB129" s="793"/>
      <c r="AC129" s="793"/>
      <c r="AD129" s="793"/>
      <c r="AE129" s="794"/>
      <c r="AF129" s="795">
        <v>56955693</v>
      </c>
      <c r="AG129" s="793"/>
      <c r="AH129" s="793"/>
      <c r="AI129" s="793"/>
      <c r="AJ129" s="794"/>
      <c r="AK129" s="795">
        <v>55391653</v>
      </c>
      <c r="AL129" s="793"/>
      <c r="AM129" s="793"/>
      <c r="AN129" s="793"/>
      <c r="AO129" s="794"/>
      <c r="AP129" s="796"/>
      <c r="AQ129" s="797"/>
      <c r="AR129" s="797"/>
      <c r="AS129" s="797"/>
      <c r="AT129" s="798"/>
      <c r="AU129" s="227"/>
      <c r="AV129" s="227"/>
      <c r="AW129" s="227"/>
      <c r="AX129" s="764" t="s">
        <v>511</v>
      </c>
      <c r="AY129" s="765"/>
      <c r="AZ129" s="765"/>
      <c r="BA129" s="765"/>
      <c r="BB129" s="765"/>
      <c r="BC129" s="765"/>
      <c r="BD129" s="765"/>
      <c r="BE129" s="766"/>
      <c r="BF129" s="783" t="s">
        <v>456</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512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513</v>
      </c>
      <c r="X130" s="790"/>
      <c r="Y130" s="790"/>
      <c r="Z130" s="791"/>
      <c r="AA130" s="792">
        <v>9551796</v>
      </c>
      <c r="AB130" s="793"/>
      <c r="AC130" s="793"/>
      <c r="AD130" s="793"/>
      <c r="AE130" s="794"/>
      <c r="AF130" s="795">
        <v>9126260</v>
      </c>
      <c r="AG130" s="793"/>
      <c r="AH130" s="793"/>
      <c r="AI130" s="793"/>
      <c r="AJ130" s="794"/>
      <c r="AK130" s="795">
        <v>9258544</v>
      </c>
      <c r="AL130" s="793"/>
      <c r="AM130" s="793"/>
      <c r="AN130" s="793"/>
      <c r="AO130" s="794"/>
      <c r="AP130" s="796"/>
      <c r="AQ130" s="797"/>
      <c r="AR130" s="797"/>
      <c r="AS130" s="797"/>
      <c r="AT130" s="798"/>
      <c r="AU130" s="227"/>
      <c r="AV130" s="227"/>
      <c r="AW130" s="227"/>
      <c r="AX130" s="764" t="s">
        <v>514</v>
      </c>
      <c r="AY130" s="765"/>
      <c r="AZ130" s="765"/>
      <c r="BA130" s="765"/>
      <c r="BB130" s="765"/>
      <c r="BC130" s="765"/>
      <c r="BD130" s="765"/>
      <c r="BE130" s="766"/>
      <c r="BF130" s="767">
        <v>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515</v>
      </c>
      <c r="X131" s="774"/>
      <c r="Y131" s="774"/>
      <c r="Z131" s="775"/>
      <c r="AA131" s="776">
        <v>46497855</v>
      </c>
      <c r="AB131" s="777"/>
      <c r="AC131" s="777"/>
      <c r="AD131" s="777"/>
      <c r="AE131" s="778"/>
      <c r="AF131" s="779">
        <v>47829433</v>
      </c>
      <c r="AG131" s="777"/>
      <c r="AH131" s="777"/>
      <c r="AI131" s="777"/>
      <c r="AJ131" s="778"/>
      <c r="AK131" s="779">
        <v>46133109</v>
      </c>
      <c r="AL131" s="777"/>
      <c r="AM131" s="777"/>
      <c r="AN131" s="777"/>
      <c r="AO131" s="778"/>
      <c r="AP131" s="780"/>
      <c r="AQ131" s="781"/>
      <c r="AR131" s="781"/>
      <c r="AS131" s="781"/>
      <c r="AT131" s="782"/>
      <c r="AU131" s="227"/>
      <c r="AV131" s="227"/>
      <c r="AW131" s="227"/>
      <c r="AX131" s="742" t="s">
        <v>516</v>
      </c>
      <c r="AY131" s="743"/>
      <c r="AZ131" s="743"/>
      <c r="BA131" s="743"/>
      <c r="BB131" s="743"/>
      <c r="BC131" s="743"/>
      <c r="BD131" s="743"/>
      <c r="BE131" s="744"/>
      <c r="BF131" s="745">
        <v>43.7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518</v>
      </c>
      <c r="W132" s="755"/>
      <c r="X132" s="755"/>
      <c r="Y132" s="755"/>
      <c r="Z132" s="756"/>
      <c r="AA132" s="757">
        <v>6.756621354</v>
      </c>
      <c r="AB132" s="758"/>
      <c r="AC132" s="758"/>
      <c r="AD132" s="758"/>
      <c r="AE132" s="759"/>
      <c r="AF132" s="760">
        <v>6.2340442129999998</v>
      </c>
      <c r="AG132" s="758"/>
      <c r="AH132" s="758"/>
      <c r="AI132" s="758"/>
      <c r="AJ132" s="759"/>
      <c r="AK132" s="760">
        <v>5.2936644700000004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519</v>
      </c>
      <c r="W133" s="734"/>
      <c r="X133" s="734"/>
      <c r="Y133" s="734"/>
      <c r="Z133" s="735"/>
      <c r="AA133" s="736">
        <v>8.1</v>
      </c>
      <c r="AB133" s="737"/>
      <c r="AC133" s="737"/>
      <c r="AD133" s="737"/>
      <c r="AE133" s="738"/>
      <c r="AF133" s="736">
        <v>6.9</v>
      </c>
      <c r="AG133" s="737"/>
      <c r="AH133" s="737"/>
      <c r="AI133" s="737"/>
      <c r="AJ133" s="738"/>
      <c r="AK133" s="736">
        <v>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l3bY5dpiB7aUtjQQOdTmIIvZPn6/cSf5s3xv6MhSY34+u9/hvXhE+wf95+an5MsmuRPbQKpzNx402cZrRkuQQ==" saltValue="Vphjowf/tSdFcoXaoxrf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D30A-9E81-4BF4-AB1B-66CCE0B6B996}">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ENyUOOLwT2zJImx9VE7fxa3Z1aneTSpJYYcgwXsPvPCwH3zAHW32gYt9l26XBctqLe+TO8SEQ2hal//DtUqWQ==" saltValue="gep8djYSk19p6JFinv8F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E70-53FE-49BB-B2B9-2F2B633491A4}">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Fee9i4t5Pe5tYvK0iWaXZZt2YX3Lb0r/EilB6iBIO0WTlBG2cNhzZVYjyuibdAsbMrlbiwN2ygj+sFmA84uMQ==" saltValue="4xIkYoCT1axMZlBHgJS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7E06-E28E-4293-91A0-0CC97B16B4CB}">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522</v>
      </c>
      <c r="AL6" s="260"/>
      <c r="AM6" s="260"/>
      <c r="AN6" s="260"/>
    </row>
    <row r="7" spans="1:46" ht="13.5" customHeight="1" x14ac:dyDescent="0.2">
      <c r="A7" s="259"/>
      <c r="AK7" s="262"/>
      <c r="AL7" s="263"/>
      <c r="AM7" s="263"/>
      <c r="AN7" s="264"/>
      <c r="AO7" s="1127" t="s">
        <v>523</v>
      </c>
      <c r="AP7" s="265"/>
      <c r="AQ7" s="266" t="s">
        <v>524</v>
      </c>
      <c r="AR7" s="267"/>
    </row>
    <row r="8" spans="1:46" ht="13.2" x14ac:dyDescent="0.2">
      <c r="A8" s="259"/>
      <c r="AK8" s="268"/>
      <c r="AL8" s="269"/>
      <c r="AM8" s="269"/>
      <c r="AN8" s="270"/>
      <c r="AO8" s="1128"/>
      <c r="AP8" s="271" t="s">
        <v>525</v>
      </c>
      <c r="AQ8" s="272" t="s">
        <v>526</v>
      </c>
      <c r="AR8" s="273" t="s">
        <v>527</v>
      </c>
    </row>
    <row r="9" spans="1:46" ht="13.2" x14ac:dyDescent="0.2">
      <c r="A9" s="259"/>
      <c r="AK9" s="1129" t="s">
        <v>528</v>
      </c>
      <c r="AL9" s="1130"/>
      <c r="AM9" s="1130"/>
      <c r="AN9" s="1131"/>
      <c r="AO9" s="274">
        <v>17020813</v>
      </c>
      <c r="AP9" s="274">
        <v>81345</v>
      </c>
      <c r="AQ9" s="275">
        <v>63571</v>
      </c>
      <c r="AR9" s="276">
        <v>28</v>
      </c>
    </row>
    <row r="10" spans="1:46" ht="13.5" customHeight="1" x14ac:dyDescent="0.2">
      <c r="A10" s="259"/>
      <c r="AK10" s="1129" t="s">
        <v>529</v>
      </c>
      <c r="AL10" s="1130"/>
      <c r="AM10" s="1130"/>
      <c r="AN10" s="1131"/>
      <c r="AO10" s="277">
        <v>397</v>
      </c>
      <c r="AP10" s="277">
        <v>2</v>
      </c>
      <c r="AQ10" s="278">
        <v>1690</v>
      </c>
      <c r="AR10" s="279">
        <v>-99.9</v>
      </c>
    </row>
    <row r="11" spans="1:46" ht="13.5" customHeight="1" x14ac:dyDescent="0.2">
      <c r="A11" s="259"/>
      <c r="AK11" s="1129" t="s">
        <v>530</v>
      </c>
      <c r="AL11" s="1130"/>
      <c r="AM11" s="1130"/>
      <c r="AN11" s="1131"/>
      <c r="AO11" s="277">
        <v>207661</v>
      </c>
      <c r="AP11" s="277">
        <v>992</v>
      </c>
      <c r="AQ11" s="278">
        <v>679</v>
      </c>
      <c r="AR11" s="279">
        <v>46.1</v>
      </c>
    </row>
    <row r="12" spans="1:46" ht="13.5" customHeight="1" x14ac:dyDescent="0.2">
      <c r="A12" s="259"/>
      <c r="AK12" s="1129" t="s">
        <v>531</v>
      </c>
      <c r="AL12" s="1130"/>
      <c r="AM12" s="1130"/>
      <c r="AN12" s="1131"/>
      <c r="AO12" s="277" t="s">
        <v>532</v>
      </c>
      <c r="AP12" s="277" t="s">
        <v>532</v>
      </c>
      <c r="AQ12" s="278">
        <v>23</v>
      </c>
      <c r="AR12" s="279" t="s">
        <v>532</v>
      </c>
    </row>
    <row r="13" spans="1:46" ht="13.5" customHeight="1" x14ac:dyDescent="0.2">
      <c r="A13" s="259"/>
      <c r="AK13" s="1129" t="s">
        <v>533</v>
      </c>
      <c r="AL13" s="1130"/>
      <c r="AM13" s="1130"/>
      <c r="AN13" s="1131"/>
      <c r="AO13" s="277">
        <v>428733</v>
      </c>
      <c r="AP13" s="277">
        <v>2049</v>
      </c>
      <c r="AQ13" s="278">
        <v>1992</v>
      </c>
      <c r="AR13" s="279">
        <v>2.9</v>
      </c>
    </row>
    <row r="14" spans="1:46" ht="13.5" customHeight="1" x14ac:dyDescent="0.2">
      <c r="A14" s="259"/>
      <c r="AK14" s="1129" t="s">
        <v>534</v>
      </c>
      <c r="AL14" s="1130"/>
      <c r="AM14" s="1130"/>
      <c r="AN14" s="1131"/>
      <c r="AO14" s="277">
        <v>437256</v>
      </c>
      <c r="AP14" s="277">
        <v>2090</v>
      </c>
      <c r="AQ14" s="278">
        <v>1254</v>
      </c>
      <c r="AR14" s="279">
        <v>66.7</v>
      </c>
    </row>
    <row r="15" spans="1:46" ht="13.5" customHeight="1" x14ac:dyDescent="0.2">
      <c r="A15" s="259"/>
      <c r="AK15" s="1132" t="s">
        <v>535</v>
      </c>
      <c r="AL15" s="1133"/>
      <c r="AM15" s="1133"/>
      <c r="AN15" s="1134"/>
      <c r="AO15" s="277">
        <v>-1720355</v>
      </c>
      <c r="AP15" s="277">
        <v>-8222</v>
      </c>
      <c r="AQ15" s="278">
        <v>-3845</v>
      </c>
      <c r="AR15" s="279">
        <v>113.8</v>
      </c>
    </row>
    <row r="16" spans="1:46" ht="13.2" x14ac:dyDescent="0.2">
      <c r="A16" s="259"/>
      <c r="AK16" s="1132" t="s">
        <v>187</v>
      </c>
      <c r="AL16" s="1133"/>
      <c r="AM16" s="1133"/>
      <c r="AN16" s="1134"/>
      <c r="AO16" s="277">
        <v>16374505</v>
      </c>
      <c r="AP16" s="277">
        <v>78257</v>
      </c>
      <c r="AQ16" s="278">
        <v>65365</v>
      </c>
      <c r="AR16" s="279">
        <v>19.7</v>
      </c>
    </row>
    <row r="17" spans="1:46" ht="13.2" x14ac:dyDescent="0.2">
      <c r="A17" s="259"/>
    </row>
    <row r="18" spans="1:46" ht="13.2" x14ac:dyDescent="0.2">
      <c r="A18" s="259"/>
      <c r="AQ18" s="280"/>
      <c r="AR18" s="280"/>
    </row>
    <row r="19" spans="1:46" ht="13.2" x14ac:dyDescent="0.2">
      <c r="A19" s="259"/>
      <c r="AK19" s="255" t="s">
        <v>536</v>
      </c>
    </row>
    <row r="20" spans="1:46" ht="13.2" x14ac:dyDescent="0.2">
      <c r="A20" s="259"/>
      <c r="AK20" s="281"/>
      <c r="AL20" s="282"/>
      <c r="AM20" s="282"/>
      <c r="AN20" s="283"/>
      <c r="AO20" s="284" t="s">
        <v>537</v>
      </c>
      <c r="AP20" s="285" t="s">
        <v>538</v>
      </c>
      <c r="AQ20" s="286" t="s">
        <v>539</v>
      </c>
      <c r="AR20" s="287"/>
    </row>
    <row r="21" spans="1:46" s="260" customFormat="1" ht="13.2" x14ac:dyDescent="0.2">
      <c r="A21" s="288"/>
      <c r="AK21" s="1135" t="s">
        <v>540</v>
      </c>
      <c r="AL21" s="1136"/>
      <c r="AM21" s="1136"/>
      <c r="AN21" s="1137"/>
      <c r="AO21" s="289">
        <v>7.34</v>
      </c>
      <c r="AP21" s="290">
        <v>6.46</v>
      </c>
      <c r="AQ21" s="291">
        <v>0.88</v>
      </c>
      <c r="AS21" s="292"/>
      <c r="AT21" s="288"/>
    </row>
    <row r="22" spans="1:46" s="260" customFormat="1" ht="13.2" x14ac:dyDescent="0.2">
      <c r="A22" s="288"/>
      <c r="AK22" s="1135" t="s">
        <v>541</v>
      </c>
      <c r="AL22" s="1136"/>
      <c r="AM22" s="1136"/>
      <c r="AN22" s="1137"/>
      <c r="AO22" s="293">
        <v>98.3</v>
      </c>
      <c r="AP22" s="294">
        <v>99.4</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542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544</v>
      </c>
      <c r="AL29" s="260"/>
      <c r="AM29" s="260"/>
      <c r="AN29" s="260"/>
      <c r="AS29" s="302"/>
    </row>
    <row r="30" spans="1:46" ht="13.5" customHeight="1" x14ac:dyDescent="0.2">
      <c r="A30" s="259"/>
      <c r="AK30" s="262"/>
      <c r="AL30" s="263"/>
      <c r="AM30" s="263"/>
      <c r="AN30" s="264"/>
      <c r="AO30" s="1127" t="s">
        <v>523</v>
      </c>
      <c r="AP30" s="265"/>
      <c r="AQ30" s="266" t="s">
        <v>524</v>
      </c>
      <c r="AR30" s="267"/>
    </row>
    <row r="31" spans="1:46" ht="13.2" x14ac:dyDescent="0.2">
      <c r="A31" s="259"/>
      <c r="AK31" s="268"/>
      <c r="AL31" s="269"/>
      <c r="AM31" s="269"/>
      <c r="AN31" s="270"/>
      <c r="AO31" s="1128"/>
      <c r="AP31" s="271" t="s">
        <v>525</v>
      </c>
      <c r="AQ31" s="272" t="s">
        <v>526</v>
      </c>
      <c r="AR31" s="273" t="s">
        <v>527</v>
      </c>
    </row>
    <row r="32" spans="1:46" ht="27" customHeight="1" x14ac:dyDescent="0.2">
      <c r="A32" s="259"/>
      <c r="AK32" s="1143" t="s">
        <v>545</v>
      </c>
      <c r="AL32" s="1144"/>
      <c r="AM32" s="1144"/>
      <c r="AN32" s="1145"/>
      <c r="AO32" s="303">
        <v>12026322</v>
      </c>
      <c r="AP32" s="303">
        <v>57476</v>
      </c>
      <c r="AQ32" s="304">
        <v>37452</v>
      </c>
      <c r="AR32" s="305">
        <v>53.5</v>
      </c>
    </row>
    <row r="33" spans="1:46" ht="13.5" customHeight="1" x14ac:dyDescent="0.2">
      <c r="A33" s="259"/>
      <c r="AK33" s="1143" t="s">
        <v>546</v>
      </c>
      <c r="AL33" s="1144"/>
      <c r="AM33" s="1144"/>
      <c r="AN33" s="1145"/>
      <c r="AO33" s="303" t="s">
        <v>532</v>
      </c>
      <c r="AP33" s="303" t="s">
        <v>532</v>
      </c>
      <c r="AQ33" s="304" t="s">
        <v>532</v>
      </c>
      <c r="AR33" s="305" t="s">
        <v>532</v>
      </c>
    </row>
    <row r="34" spans="1:46" ht="27" customHeight="1" x14ac:dyDescent="0.2">
      <c r="A34" s="259"/>
      <c r="AK34" s="1143" t="s">
        <v>547</v>
      </c>
      <c r="AL34" s="1144"/>
      <c r="AM34" s="1144"/>
      <c r="AN34" s="1145"/>
      <c r="AO34" s="303" t="s">
        <v>532</v>
      </c>
      <c r="AP34" s="303" t="s">
        <v>532</v>
      </c>
      <c r="AQ34" s="304">
        <v>45</v>
      </c>
      <c r="AR34" s="305" t="s">
        <v>532</v>
      </c>
    </row>
    <row r="35" spans="1:46" ht="27" customHeight="1" x14ac:dyDescent="0.2">
      <c r="A35" s="259"/>
      <c r="AK35" s="1143" t="s">
        <v>548</v>
      </c>
      <c r="AL35" s="1144"/>
      <c r="AM35" s="1144"/>
      <c r="AN35" s="1145"/>
      <c r="AO35" s="303">
        <v>1537898</v>
      </c>
      <c r="AP35" s="303">
        <v>7350</v>
      </c>
      <c r="AQ35" s="304">
        <v>8356</v>
      </c>
      <c r="AR35" s="305">
        <v>-12</v>
      </c>
    </row>
    <row r="36" spans="1:46" ht="27" customHeight="1" x14ac:dyDescent="0.2">
      <c r="A36" s="259"/>
      <c r="AK36" s="1143" t="s">
        <v>549</v>
      </c>
      <c r="AL36" s="1144"/>
      <c r="AM36" s="1144"/>
      <c r="AN36" s="1145"/>
      <c r="AO36" s="303" t="s">
        <v>532</v>
      </c>
      <c r="AP36" s="303" t="s">
        <v>532</v>
      </c>
      <c r="AQ36" s="304">
        <v>443</v>
      </c>
      <c r="AR36" s="305" t="s">
        <v>532</v>
      </c>
    </row>
    <row r="37" spans="1:46" ht="13.5" customHeight="1" x14ac:dyDescent="0.2">
      <c r="A37" s="259"/>
      <c r="AK37" s="1143" t="s">
        <v>550</v>
      </c>
      <c r="AL37" s="1144"/>
      <c r="AM37" s="1144"/>
      <c r="AN37" s="1145"/>
      <c r="AO37" s="303">
        <v>92799</v>
      </c>
      <c r="AP37" s="303">
        <v>444</v>
      </c>
      <c r="AQ37" s="304">
        <v>649</v>
      </c>
      <c r="AR37" s="305">
        <v>-31.6</v>
      </c>
    </row>
    <row r="38" spans="1:46" ht="27" customHeight="1" x14ac:dyDescent="0.2">
      <c r="A38" s="259"/>
      <c r="AK38" s="1146" t="s">
        <v>551</v>
      </c>
      <c r="AL38" s="1147"/>
      <c r="AM38" s="1147"/>
      <c r="AN38" s="1148"/>
      <c r="AO38" s="306">
        <v>4371</v>
      </c>
      <c r="AP38" s="306">
        <v>21</v>
      </c>
      <c r="AQ38" s="307">
        <v>1</v>
      </c>
      <c r="AR38" s="295">
        <v>2000</v>
      </c>
      <c r="AS38" s="302"/>
    </row>
    <row r="39" spans="1:46" ht="13.2" x14ac:dyDescent="0.2">
      <c r="A39" s="259"/>
      <c r="AK39" s="1146" t="s">
        <v>552</v>
      </c>
      <c r="AL39" s="1147"/>
      <c r="AM39" s="1147"/>
      <c r="AN39" s="1148"/>
      <c r="AO39" s="303">
        <v>-1960714</v>
      </c>
      <c r="AP39" s="303">
        <v>-9371</v>
      </c>
      <c r="AQ39" s="304">
        <v>-7867</v>
      </c>
      <c r="AR39" s="305">
        <v>19.100000000000001</v>
      </c>
      <c r="AS39" s="302"/>
    </row>
    <row r="40" spans="1:46" ht="27" customHeight="1" x14ac:dyDescent="0.2">
      <c r="A40" s="259"/>
      <c r="AK40" s="1143" t="s">
        <v>553</v>
      </c>
      <c r="AL40" s="1144"/>
      <c r="AM40" s="1144"/>
      <c r="AN40" s="1145"/>
      <c r="AO40" s="303">
        <v>-9258544</v>
      </c>
      <c r="AP40" s="303">
        <v>-44248</v>
      </c>
      <c r="AQ40" s="304">
        <v>-28343</v>
      </c>
      <c r="AR40" s="305">
        <v>56.1</v>
      </c>
      <c r="AS40" s="302"/>
    </row>
    <row r="41" spans="1:46" ht="13.2" x14ac:dyDescent="0.2">
      <c r="A41" s="259"/>
      <c r="AK41" s="1149" t="s">
        <v>299</v>
      </c>
      <c r="AL41" s="1150"/>
      <c r="AM41" s="1150"/>
      <c r="AN41" s="1151"/>
      <c r="AO41" s="303">
        <v>2442132</v>
      </c>
      <c r="AP41" s="303">
        <v>11671</v>
      </c>
      <c r="AQ41" s="304">
        <v>10736</v>
      </c>
      <c r="AR41" s="305">
        <v>8.6999999999999993</v>
      </c>
      <c r="AS41" s="302"/>
    </row>
    <row r="42" spans="1:46" ht="13.2" x14ac:dyDescent="0.2">
      <c r="A42" s="259"/>
      <c r="AK42" s="308" t="s">
        <v>554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555</v>
      </c>
    </row>
    <row r="48" spans="1:46" ht="13.2" x14ac:dyDescent="0.2">
      <c r="A48" s="259"/>
      <c r="AK48" s="313" t="s">
        <v>556</v>
      </c>
      <c r="AL48" s="313"/>
      <c r="AM48" s="313"/>
      <c r="AN48" s="313"/>
      <c r="AO48" s="313"/>
      <c r="AP48" s="313"/>
      <c r="AQ48" s="314"/>
      <c r="AR48" s="313"/>
    </row>
    <row r="49" spans="1:44" ht="13.5" customHeight="1" x14ac:dyDescent="0.2">
      <c r="A49" s="259"/>
      <c r="AK49" s="315"/>
      <c r="AL49" s="316"/>
      <c r="AM49" s="1138" t="s">
        <v>523</v>
      </c>
      <c r="AN49" s="1140" t="s">
        <v>557</v>
      </c>
      <c r="AO49" s="1141"/>
      <c r="AP49" s="1141"/>
      <c r="AQ49" s="1141"/>
      <c r="AR49" s="1142"/>
    </row>
    <row r="50" spans="1:44" ht="13.2" x14ac:dyDescent="0.2">
      <c r="A50" s="259"/>
      <c r="AK50" s="317"/>
      <c r="AL50" s="318"/>
      <c r="AM50" s="1139"/>
      <c r="AN50" s="319" t="s">
        <v>558</v>
      </c>
      <c r="AO50" s="320" t="s">
        <v>559</v>
      </c>
      <c r="AP50" s="321" t="s">
        <v>560</v>
      </c>
      <c r="AQ50" s="322" t="s">
        <v>561</v>
      </c>
      <c r="AR50" s="323" t="s">
        <v>562</v>
      </c>
    </row>
    <row r="51" spans="1:44" ht="13.2" x14ac:dyDescent="0.2">
      <c r="A51" s="259"/>
      <c r="AK51" s="315" t="s">
        <v>563</v>
      </c>
      <c r="AL51" s="316"/>
      <c r="AM51" s="324">
        <v>13120291</v>
      </c>
      <c r="AN51" s="325">
        <v>58333</v>
      </c>
      <c r="AO51" s="326">
        <v>38.299999999999997</v>
      </c>
      <c r="AP51" s="327">
        <v>46457</v>
      </c>
      <c r="AQ51" s="328">
        <v>-3.4</v>
      </c>
      <c r="AR51" s="329">
        <v>41.7</v>
      </c>
    </row>
    <row r="52" spans="1:44" ht="13.2" x14ac:dyDescent="0.2">
      <c r="A52" s="259"/>
      <c r="AK52" s="330"/>
      <c r="AL52" s="331" t="s">
        <v>564</v>
      </c>
      <c r="AM52" s="332">
        <v>8836013</v>
      </c>
      <c r="AN52" s="333">
        <v>39285</v>
      </c>
      <c r="AO52" s="334">
        <v>36.1</v>
      </c>
      <c r="AP52" s="335">
        <v>24020</v>
      </c>
      <c r="AQ52" s="336">
        <v>-4.5999999999999996</v>
      </c>
      <c r="AR52" s="337">
        <v>40.700000000000003</v>
      </c>
    </row>
    <row r="53" spans="1:44" ht="13.2" x14ac:dyDescent="0.2">
      <c r="A53" s="259"/>
      <c r="AK53" s="315" t="s">
        <v>565</v>
      </c>
      <c r="AL53" s="316"/>
      <c r="AM53" s="324">
        <v>13653428</v>
      </c>
      <c r="AN53" s="325">
        <v>61640</v>
      </c>
      <c r="AO53" s="326">
        <v>5.7</v>
      </c>
      <c r="AP53" s="327">
        <v>51849</v>
      </c>
      <c r="AQ53" s="328">
        <v>11.6</v>
      </c>
      <c r="AR53" s="329">
        <v>-5.9</v>
      </c>
    </row>
    <row r="54" spans="1:44" ht="13.2" x14ac:dyDescent="0.2">
      <c r="A54" s="259"/>
      <c r="AK54" s="330"/>
      <c r="AL54" s="331" t="s">
        <v>564</v>
      </c>
      <c r="AM54" s="332">
        <v>3031478</v>
      </c>
      <c r="AN54" s="333">
        <v>13686</v>
      </c>
      <c r="AO54" s="334">
        <v>-65.2</v>
      </c>
      <c r="AP54" s="335">
        <v>26326</v>
      </c>
      <c r="AQ54" s="336">
        <v>9.6</v>
      </c>
      <c r="AR54" s="337">
        <v>-74.8</v>
      </c>
    </row>
    <row r="55" spans="1:44" ht="13.2" x14ac:dyDescent="0.2">
      <c r="A55" s="259"/>
      <c r="AK55" s="315" t="s">
        <v>566</v>
      </c>
      <c r="AL55" s="316"/>
      <c r="AM55" s="324">
        <v>10425125</v>
      </c>
      <c r="AN55" s="325">
        <v>47890</v>
      </c>
      <c r="AO55" s="326">
        <v>-22.3</v>
      </c>
      <c r="AP55" s="327">
        <v>52191</v>
      </c>
      <c r="AQ55" s="328">
        <v>0.7</v>
      </c>
      <c r="AR55" s="329">
        <v>-23</v>
      </c>
    </row>
    <row r="56" spans="1:44" ht="13.2" x14ac:dyDescent="0.2">
      <c r="A56" s="259"/>
      <c r="AK56" s="330"/>
      <c r="AL56" s="331" t="s">
        <v>564</v>
      </c>
      <c r="AM56" s="332">
        <v>5435961</v>
      </c>
      <c r="AN56" s="333">
        <v>24971</v>
      </c>
      <c r="AO56" s="334">
        <v>82.5</v>
      </c>
      <c r="AP56" s="335">
        <v>26807</v>
      </c>
      <c r="AQ56" s="336">
        <v>1.8</v>
      </c>
      <c r="AR56" s="337">
        <v>80.7</v>
      </c>
    </row>
    <row r="57" spans="1:44" ht="13.2" x14ac:dyDescent="0.2">
      <c r="A57" s="259"/>
      <c r="AK57" s="315" t="s">
        <v>567</v>
      </c>
      <c r="AL57" s="316"/>
      <c r="AM57" s="324">
        <v>9461291</v>
      </c>
      <c r="AN57" s="325">
        <v>44418</v>
      </c>
      <c r="AO57" s="326">
        <v>-7.2</v>
      </c>
      <c r="AP57" s="327">
        <v>48105</v>
      </c>
      <c r="AQ57" s="328">
        <v>-7.8</v>
      </c>
      <c r="AR57" s="329">
        <v>0.6</v>
      </c>
    </row>
    <row r="58" spans="1:44" ht="13.2" x14ac:dyDescent="0.2">
      <c r="A58" s="259"/>
      <c r="AK58" s="330"/>
      <c r="AL58" s="331" t="s">
        <v>564</v>
      </c>
      <c r="AM58" s="332">
        <v>4789757</v>
      </c>
      <c r="AN58" s="333">
        <v>22486</v>
      </c>
      <c r="AO58" s="334">
        <v>-10</v>
      </c>
      <c r="AP58" s="335">
        <v>24072</v>
      </c>
      <c r="AQ58" s="336">
        <v>-10.199999999999999</v>
      </c>
      <c r="AR58" s="337">
        <v>0.2</v>
      </c>
    </row>
    <row r="59" spans="1:44" ht="13.2" x14ac:dyDescent="0.2">
      <c r="A59" s="259"/>
      <c r="AK59" s="315" t="s">
        <v>568</v>
      </c>
      <c r="AL59" s="316"/>
      <c r="AM59" s="324">
        <v>10387442</v>
      </c>
      <c r="AN59" s="325">
        <v>49643</v>
      </c>
      <c r="AO59" s="326">
        <v>11.8</v>
      </c>
      <c r="AP59" s="327">
        <v>47446</v>
      </c>
      <c r="AQ59" s="328">
        <v>-1.4</v>
      </c>
      <c r="AR59" s="329">
        <v>13.2</v>
      </c>
    </row>
    <row r="60" spans="1:44" ht="13.2" x14ac:dyDescent="0.2">
      <c r="A60" s="259"/>
      <c r="AK60" s="330"/>
      <c r="AL60" s="331" t="s">
        <v>564</v>
      </c>
      <c r="AM60" s="332">
        <v>6466131</v>
      </c>
      <c r="AN60" s="333">
        <v>30903</v>
      </c>
      <c r="AO60" s="334">
        <v>37.4</v>
      </c>
      <c r="AP60" s="335">
        <v>24371</v>
      </c>
      <c r="AQ60" s="336">
        <v>1.2</v>
      </c>
      <c r="AR60" s="337">
        <v>36.200000000000003</v>
      </c>
    </row>
    <row r="61" spans="1:44" ht="13.2" x14ac:dyDescent="0.2">
      <c r="A61" s="259"/>
      <c r="AK61" s="315" t="s">
        <v>569</v>
      </c>
      <c r="AL61" s="338"/>
      <c r="AM61" s="324">
        <v>11409515</v>
      </c>
      <c r="AN61" s="325">
        <v>52385</v>
      </c>
      <c r="AO61" s="326">
        <v>5.3</v>
      </c>
      <c r="AP61" s="327">
        <v>49210</v>
      </c>
      <c r="AQ61" s="339">
        <v>-0.1</v>
      </c>
      <c r="AR61" s="329">
        <v>5.4</v>
      </c>
    </row>
    <row r="62" spans="1:44" ht="13.2" x14ac:dyDescent="0.2">
      <c r="A62" s="259"/>
      <c r="AK62" s="330"/>
      <c r="AL62" s="331" t="s">
        <v>564</v>
      </c>
      <c r="AM62" s="332">
        <v>5711868</v>
      </c>
      <c r="AN62" s="333">
        <v>26266</v>
      </c>
      <c r="AO62" s="334">
        <v>16.2</v>
      </c>
      <c r="AP62" s="335">
        <v>25119</v>
      </c>
      <c r="AQ62" s="336">
        <v>-0.4</v>
      </c>
      <c r="AR62" s="337">
        <v>16.600000000000001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dRcIyhVT4pCg17jwNvY/UyVMU7RXAR0U2XQShjBPVOx8trMenejk4/oGTwIXIKK+V+wIeeAELyawkYVYg7q3w==" saltValue="cDEFdsJxgdfN0TF4/Pmc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8B72-E141-4237-B267-8D2936C0FF4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520</v>
      </c>
    </row>
    <row r="121" spans="125:125" ht="13.5" hidden="1" customHeight="1" x14ac:dyDescent="0.2">
      <c r="DU121" s="253"/>
    </row>
  </sheetData>
  <sheetProtection algorithmName="SHA-512" hashValue="l6GEImqklRNLYNDW2AihlnjSKup3oxRNIYtTc4fnUQXHblnCmw5/4YDvvAjA37wpW6ChlCNTu44FXNJJDWyYlw==" saltValue="4Ji/CAZcUR+H9S7UG8V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F4FD-294D-44B2-ADA6-7C31506F6868}">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520</v>
      </c>
    </row>
  </sheetData>
  <sheetProtection algorithmName="SHA-512" hashValue="X9ydavQELqqswYRdFn0wYxOS1wtSWVCYB1l2w1l1D8fAxmQIQeY0x1O0FZcgDgcja3BUFev2AIuiSzEybYPqgA==" saltValue="dUeldqq3wpBuc6kTMS0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FF42-596F-4587-9DCC-D23DC63E9F40}">
  <sheetPr>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52" t="s">
        <v>3</v>
      </c>
      <c r="D47" s="1152"/>
      <c r="E47" s="1153"/>
      <c r="F47" s="11">
        <v>9.68</v>
      </c>
      <c r="G47" s="12">
        <v>10.76</v>
      </c>
      <c r="H47" s="12">
        <v>7.21</v>
      </c>
      <c r="I47" s="12">
        <v>9.2799999999999994</v>
      </c>
      <c r="J47" s="13">
        <v>13.59</v>
      </c>
    </row>
    <row r="48" spans="2:10" ht="57.75" customHeight="1" x14ac:dyDescent="0.2">
      <c r="B48" s="14"/>
      <c r="C48" s="1154" t="s">
        <v>4</v>
      </c>
      <c r="D48" s="1154"/>
      <c r="E48" s="1155"/>
      <c r="F48" s="15">
        <v>4.92</v>
      </c>
      <c r="G48" s="16">
        <v>1.76</v>
      </c>
      <c r="H48" s="16">
        <v>4.4400000000000004</v>
      </c>
      <c r="I48" s="16">
        <v>7.85</v>
      </c>
      <c r="J48" s="17">
        <v>4.76</v>
      </c>
    </row>
    <row r="49" spans="2:10" ht="57.75" customHeight="1" thickBot="1" x14ac:dyDescent="0.25">
      <c r="B49" s="18"/>
      <c r="C49" s="1156" t="s">
        <v>5</v>
      </c>
      <c r="D49" s="1156"/>
      <c r="E49" s="1157"/>
      <c r="F49" s="19" t="s">
        <v>576</v>
      </c>
      <c r="G49" s="20" t="s">
        <v>577</v>
      </c>
      <c r="H49" s="20" t="s">
        <v>578</v>
      </c>
      <c r="I49" s="20">
        <v>5.93</v>
      </c>
      <c r="J49" s="21">
        <v>0.73</v>
      </c>
    </row>
    <row r="50" spans="2:10" ht="13.2" x14ac:dyDescent="0.2"/>
  </sheetData>
  <sheetProtection algorithmName="SHA-512" hashValue="WZfBtBM3TybfB1gvh5lLx4pvYPhpNTKLHZcKA0gb8OQmaOcZKMi2lJMAgnhJ5soj9ZOwpOjKd9FQxaIrj4K9UQ==" saltValue="QRHLfB8b5D+wHFCw2/sg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2143-9658-4670-8A64-6D049F843A90}">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62" t="s">
        <v>579</v>
      </c>
      <c r="D34" s="1162"/>
      <c r="E34" s="1163"/>
      <c r="F34" s="32">
        <v>4.91</v>
      </c>
      <c r="G34" s="33">
        <v>1.75</v>
      </c>
      <c r="H34" s="33">
        <v>4.43</v>
      </c>
      <c r="I34" s="33">
        <v>7.84</v>
      </c>
      <c r="J34" s="34">
        <v>4.75</v>
      </c>
      <c r="K34" s="22"/>
      <c r="L34" s="22"/>
      <c r="M34" s="22"/>
      <c r="N34" s="22"/>
      <c r="O34" s="22"/>
      <c r="P34" s="22"/>
    </row>
    <row r="35" spans="1:16" ht="39" customHeight="1" x14ac:dyDescent="0.2">
      <c r="A35" s="22"/>
      <c r="B35" s="35"/>
      <c r="C35" s="1158" t="s">
        <v>580</v>
      </c>
      <c r="D35" s="1158"/>
      <c r="E35" s="1159"/>
      <c r="F35" s="36">
        <v>3.34</v>
      </c>
      <c r="G35" s="37">
        <v>3.57</v>
      </c>
      <c r="H35" s="37">
        <v>4.16</v>
      </c>
      <c r="I35" s="37">
        <v>3.93</v>
      </c>
      <c r="J35" s="38">
        <v>3.84</v>
      </c>
      <c r="K35" s="22"/>
      <c r="L35" s="22"/>
      <c r="M35" s="22"/>
      <c r="N35" s="22"/>
      <c r="O35" s="22"/>
      <c r="P35" s="22"/>
    </row>
    <row r="36" spans="1:16" ht="39" customHeight="1" x14ac:dyDescent="0.2">
      <c r="A36" s="22"/>
      <c r="B36" s="35"/>
      <c r="C36" s="1158" t="s">
        <v>581</v>
      </c>
      <c r="D36" s="1158"/>
      <c r="E36" s="1159"/>
      <c r="F36" s="36">
        <v>1.39</v>
      </c>
      <c r="G36" s="37">
        <v>1.57</v>
      </c>
      <c r="H36" s="37">
        <v>1.75</v>
      </c>
      <c r="I36" s="37">
        <v>1.86</v>
      </c>
      <c r="J36" s="38">
        <v>2.0699999999999998</v>
      </c>
      <c r="K36" s="22"/>
      <c r="L36" s="22"/>
      <c r="M36" s="22"/>
      <c r="N36" s="22"/>
      <c r="O36" s="22"/>
      <c r="P36" s="22"/>
    </row>
    <row r="37" spans="1:16" ht="39" customHeight="1" x14ac:dyDescent="0.2">
      <c r="A37" s="22"/>
      <c r="B37" s="35"/>
      <c r="C37" s="1158" t="s">
        <v>582</v>
      </c>
      <c r="D37" s="1158"/>
      <c r="E37" s="1159"/>
      <c r="F37" s="36">
        <v>1.84</v>
      </c>
      <c r="G37" s="37">
        <v>1.79</v>
      </c>
      <c r="H37" s="37">
        <v>2.2599999999999998</v>
      </c>
      <c r="I37" s="37">
        <v>2.2200000000000002</v>
      </c>
      <c r="J37" s="38">
        <v>1.48</v>
      </c>
      <c r="K37" s="22"/>
      <c r="L37" s="22"/>
      <c r="M37" s="22"/>
      <c r="N37" s="22"/>
      <c r="O37" s="22"/>
      <c r="P37" s="22"/>
    </row>
    <row r="38" spans="1:16" ht="39" customHeight="1" x14ac:dyDescent="0.2">
      <c r="A38" s="22"/>
      <c r="B38" s="35"/>
      <c r="C38" s="1158" t="s">
        <v>583</v>
      </c>
      <c r="D38" s="1158"/>
      <c r="E38" s="1159"/>
      <c r="F38" s="36">
        <v>1.03</v>
      </c>
      <c r="G38" s="37">
        <v>0.75</v>
      </c>
      <c r="H38" s="37">
        <v>0.99</v>
      </c>
      <c r="I38" s="37">
        <v>1.05</v>
      </c>
      <c r="J38" s="38">
        <v>0.79</v>
      </c>
      <c r="K38" s="22"/>
      <c r="L38" s="22"/>
      <c r="M38" s="22"/>
      <c r="N38" s="22"/>
      <c r="O38" s="22"/>
      <c r="P38" s="22"/>
    </row>
    <row r="39" spans="1:16" ht="39" customHeight="1" x14ac:dyDescent="0.2">
      <c r="A39" s="22"/>
      <c r="B39" s="35"/>
      <c r="C39" s="1158" t="s">
        <v>584</v>
      </c>
      <c r="D39" s="1158"/>
      <c r="E39" s="1159"/>
      <c r="F39" s="36">
        <v>0.44</v>
      </c>
      <c r="G39" s="37">
        <v>0.4</v>
      </c>
      <c r="H39" s="37">
        <v>0.28000000000000003</v>
      </c>
      <c r="I39" s="37">
        <v>0.75</v>
      </c>
      <c r="J39" s="38">
        <v>0.54</v>
      </c>
      <c r="K39" s="22"/>
      <c r="L39" s="22"/>
      <c r="M39" s="22"/>
      <c r="N39" s="22"/>
      <c r="O39" s="22"/>
      <c r="P39" s="22"/>
    </row>
    <row r="40" spans="1:16" ht="39" customHeight="1" x14ac:dyDescent="0.2">
      <c r="A40" s="22"/>
      <c r="B40" s="35"/>
      <c r="C40" s="1158" t="s">
        <v>585</v>
      </c>
      <c r="D40" s="1158"/>
      <c r="E40" s="1159"/>
      <c r="F40" s="36">
        <v>0.28000000000000003</v>
      </c>
      <c r="G40" s="37">
        <v>0.24</v>
      </c>
      <c r="H40" s="37">
        <v>0.22</v>
      </c>
      <c r="I40" s="37">
        <v>0.18</v>
      </c>
      <c r="J40" s="38">
        <v>0.1</v>
      </c>
      <c r="K40" s="22"/>
      <c r="L40" s="22"/>
      <c r="M40" s="22"/>
      <c r="N40" s="22"/>
      <c r="O40" s="22"/>
      <c r="P40" s="22"/>
    </row>
    <row r="41" spans="1:16" ht="39" customHeight="1" x14ac:dyDescent="0.2">
      <c r="A41" s="22"/>
      <c r="B41" s="35"/>
      <c r="C41" s="1158" t="s">
        <v>586</v>
      </c>
      <c r="D41" s="1158"/>
      <c r="E41" s="1159"/>
      <c r="F41" s="36">
        <v>0.28999999999999998</v>
      </c>
      <c r="G41" s="37">
        <v>0.3</v>
      </c>
      <c r="H41" s="37">
        <v>0.32</v>
      </c>
      <c r="I41" s="37">
        <v>0.32</v>
      </c>
      <c r="J41" s="38">
        <v>0.02</v>
      </c>
      <c r="K41" s="22"/>
      <c r="L41" s="22"/>
      <c r="M41" s="22"/>
      <c r="N41" s="22"/>
      <c r="O41" s="22"/>
      <c r="P41" s="22"/>
    </row>
    <row r="42" spans="1:16" ht="39" customHeight="1" x14ac:dyDescent="0.2">
      <c r="A42" s="22"/>
      <c r="B42" s="39"/>
      <c r="C42" s="1158" t="s">
        <v>587</v>
      </c>
      <c r="D42" s="1158"/>
      <c r="E42" s="1159"/>
      <c r="F42" s="36" t="s">
        <v>532</v>
      </c>
      <c r="G42" s="37" t="s">
        <v>532</v>
      </c>
      <c r="H42" s="37" t="s">
        <v>532</v>
      </c>
      <c r="I42" s="37" t="s">
        <v>532</v>
      </c>
      <c r="J42" s="38" t="s">
        <v>532</v>
      </c>
      <c r="K42" s="22"/>
      <c r="L42" s="22"/>
      <c r="M42" s="22"/>
      <c r="N42" s="22"/>
      <c r="O42" s="22"/>
      <c r="P42" s="22"/>
    </row>
    <row r="43" spans="1:16" ht="39" customHeight="1" thickBot="1" x14ac:dyDescent="0.25">
      <c r="A43" s="22"/>
      <c r="B43" s="40"/>
      <c r="C43" s="1160" t="s">
        <v>588</v>
      </c>
      <c r="D43" s="1160"/>
      <c r="E43" s="1161"/>
      <c r="F43" s="41">
        <v>0.01</v>
      </c>
      <c r="G43" s="42">
        <v>0</v>
      </c>
      <c r="H43" s="42">
        <v>0</v>
      </c>
      <c r="I43" s="42">
        <v>0.01</v>
      </c>
      <c r="J43" s="43">
        <v>0.04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AO5nqnviDzVhoV15BK7BP/0RkWfosE/2E8OPgcvFUXz2DK1+BdnyjDnzgK+tc5HAfeJf7CevsmnxHLorwRPfQ==" saltValue="HgDFa7MSv11XDUGF1ve7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2F57-EB31-4F7F-BABA-711CE5BA8709}">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13411</v>
      </c>
      <c r="L45" s="58">
        <v>13656</v>
      </c>
      <c r="M45" s="58">
        <v>12914</v>
      </c>
      <c r="N45" s="58">
        <v>12478</v>
      </c>
      <c r="O45" s="59">
        <v>12026</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532</v>
      </c>
      <c r="L46" s="62" t="s">
        <v>532</v>
      </c>
      <c r="M46" s="62" t="s">
        <v>532</v>
      </c>
      <c r="N46" s="62" t="s">
        <v>532</v>
      </c>
      <c r="O46" s="63" t="s">
        <v>532</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532</v>
      </c>
      <c r="L47" s="62" t="s">
        <v>532</v>
      </c>
      <c r="M47" s="62" t="s">
        <v>532</v>
      </c>
      <c r="N47" s="62" t="s">
        <v>532</v>
      </c>
      <c r="O47" s="63" t="s">
        <v>532</v>
      </c>
      <c r="P47" s="46"/>
      <c r="Q47" s="46"/>
      <c r="R47" s="46"/>
      <c r="S47" s="46"/>
      <c r="T47" s="46"/>
      <c r="U47" s="46"/>
    </row>
    <row r="48" spans="1:21" ht="30.75" customHeight="1" x14ac:dyDescent="0.2">
      <c r="A48" s="46"/>
      <c r="B48" s="1166"/>
      <c r="C48" s="1167"/>
      <c r="D48" s="60"/>
      <c r="E48" s="1172" t="s">
        <v>14</v>
      </c>
      <c r="F48" s="1172"/>
      <c r="G48" s="1172"/>
      <c r="H48" s="1172"/>
      <c r="I48" s="1172"/>
      <c r="J48" s="1173"/>
      <c r="K48" s="61">
        <v>1844</v>
      </c>
      <c r="L48" s="62">
        <v>1768</v>
      </c>
      <c r="M48" s="62">
        <v>1654</v>
      </c>
      <c r="N48" s="62">
        <v>1565</v>
      </c>
      <c r="O48" s="63">
        <v>1538</v>
      </c>
      <c r="P48" s="46"/>
      <c r="Q48" s="46"/>
      <c r="R48" s="46"/>
      <c r="S48" s="46"/>
      <c r="T48" s="46"/>
      <c r="U48" s="46"/>
    </row>
    <row r="49" spans="1:21" ht="30.75" customHeight="1" x14ac:dyDescent="0.2">
      <c r="A49" s="46"/>
      <c r="B49" s="1166"/>
      <c r="C49" s="1167"/>
      <c r="D49" s="60"/>
      <c r="E49" s="1172" t="s">
        <v>15</v>
      </c>
      <c r="F49" s="1172"/>
      <c r="G49" s="1172"/>
      <c r="H49" s="1172"/>
      <c r="I49" s="1172"/>
      <c r="J49" s="1173"/>
      <c r="K49" s="61" t="s">
        <v>532</v>
      </c>
      <c r="L49" s="62" t="s">
        <v>532</v>
      </c>
      <c r="M49" s="62" t="s">
        <v>532</v>
      </c>
      <c r="N49" s="62" t="s">
        <v>532</v>
      </c>
      <c r="O49" s="63" t="s">
        <v>532</v>
      </c>
      <c r="P49" s="46"/>
      <c r="Q49" s="46"/>
      <c r="R49" s="46"/>
      <c r="S49" s="46"/>
      <c r="T49" s="46"/>
      <c r="U49" s="46"/>
    </row>
    <row r="50" spans="1:21" ht="30.75" customHeight="1" x14ac:dyDescent="0.2">
      <c r="A50" s="46"/>
      <c r="B50" s="1166"/>
      <c r="C50" s="1167"/>
      <c r="D50" s="60"/>
      <c r="E50" s="1172" t="s">
        <v>16</v>
      </c>
      <c r="F50" s="1172"/>
      <c r="G50" s="1172"/>
      <c r="H50" s="1172"/>
      <c r="I50" s="1172"/>
      <c r="J50" s="1173"/>
      <c r="K50" s="61">
        <v>1032</v>
      </c>
      <c r="L50" s="62">
        <v>93</v>
      </c>
      <c r="M50" s="62">
        <v>93</v>
      </c>
      <c r="N50" s="62">
        <v>93</v>
      </c>
      <c r="O50" s="63">
        <v>93</v>
      </c>
      <c r="P50" s="46"/>
      <c r="Q50" s="46"/>
      <c r="R50" s="46"/>
      <c r="S50" s="46"/>
      <c r="T50" s="46"/>
      <c r="U50" s="46"/>
    </row>
    <row r="51" spans="1:21" ht="30.75" customHeight="1" x14ac:dyDescent="0.2">
      <c r="A51" s="46"/>
      <c r="B51" s="1168"/>
      <c r="C51" s="1169"/>
      <c r="D51" s="64"/>
      <c r="E51" s="1172" t="s">
        <v>17</v>
      </c>
      <c r="F51" s="1172"/>
      <c r="G51" s="1172"/>
      <c r="H51" s="1172"/>
      <c r="I51" s="1172"/>
      <c r="J51" s="1173"/>
      <c r="K51" s="61">
        <v>1</v>
      </c>
      <c r="L51" s="62">
        <v>2</v>
      </c>
      <c r="M51" s="62">
        <v>1</v>
      </c>
      <c r="N51" s="62">
        <v>2</v>
      </c>
      <c r="O51" s="63">
        <v>4</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11842</v>
      </c>
      <c r="L52" s="62">
        <v>11966</v>
      </c>
      <c r="M52" s="62">
        <v>11521</v>
      </c>
      <c r="N52" s="62">
        <v>11155</v>
      </c>
      <c r="O52" s="63">
        <v>11219</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4446</v>
      </c>
      <c r="L53" s="67">
        <v>3553</v>
      </c>
      <c r="M53" s="67">
        <v>3141</v>
      </c>
      <c r="N53" s="67">
        <v>2983</v>
      </c>
      <c r="O53" s="68">
        <v>2442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5">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2">
      <c r="B58" s="1180" t="s">
        <v>25</v>
      </c>
      <c r="C58" s="1181"/>
      <c r="D58" s="1186" t="s">
        <v>26</v>
      </c>
      <c r="E58" s="1187"/>
      <c r="F58" s="1187"/>
      <c r="G58" s="1187"/>
      <c r="H58" s="1187"/>
      <c r="I58" s="1187"/>
      <c r="J58" s="1188"/>
      <c r="K58" s="81"/>
      <c r="L58" s="82"/>
      <c r="M58" s="82"/>
      <c r="N58" s="82"/>
      <c r="O58" s="83"/>
    </row>
    <row r="59" spans="1:21" ht="31.5" customHeight="1" x14ac:dyDescent="0.2">
      <c r="B59" s="1182"/>
      <c r="C59" s="1183"/>
      <c r="D59" s="1189" t="s">
        <v>27</v>
      </c>
      <c r="E59" s="1190"/>
      <c r="F59" s="1190"/>
      <c r="G59" s="1190"/>
      <c r="H59" s="1190"/>
      <c r="I59" s="1190"/>
      <c r="J59" s="1191"/>
      <c r="K59" s="84"/>
      <c r="L59" s="85"/>
      <c r="M59" s="85"/>
      <c r="N59" s="85"/>
      <c r="O59" s="86"/>
    </row>
    <row r="60" spans="1:21" ht="31.5" customHeight="1" thickBot="1" x14ac:dyDescent="0.25">
      <c r="B60" s="1184"/>
      <c r="C60" s="1185"/>
      <c r="D60" s="1192" t="s">
        <v>28</v>
      </c>
      <c r="E60" s="1193"/>
      <c r="F60" s="1193"/>
      <c r="G60" s="1193"/>
      <c r="H60" s="1193"/>
      <c r="I60" s="1193"/>
      <c r="J60" s="1194"/>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OahpNbPOzJrbhEdzW2+NtRKTWd1ewR/+5uRETv4wMl0KG5XrEEPXS6aaCFNozod95WGoPxtlL1mBqYJxt7BGQ==" saltValue="tsrBv1N1C8ATYfmZvrTc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B548-596C-4321-B767-7F17834CCF92}">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571</v>
      </c>
      <c r="J40" s="101" t="s">
        <v>572</v>
      </c>
      <c r="K40" s="101" t="s">
        <v>573</v>
      </c>
      <c r="L40" s="101" t="s">
        <v>574</v>
      </c>
      <c r="M40" s="102" t="s">
        <v>575</v>
      </c>
    </row>
    <row r="41" spans="2:13" ht="27.75" customHeight="1" x14ac:dyDescent="0.2">
      <c r="B41" s="1195" t="s">
        <v>31</v>
      </c>
      <c r="C41" s="1196"/>
      <c r="D41" s="103"/>
      <c r="E41" s="1201" t="s">
        <v>32</v>
      </c>
      <c r="F41" s="1201"/>
      <c r="G41" s="1201"/>
      <c r="H41" s="1202"/>
      <c r="I41" s="342">
        <v>124835</v>
      </c>
      <c r="J41" s="343">
        <v>123859</v>
      </c>
      <c r="K41" s="343">
        <v>119769</v>
      </c>
      <c r="L41" s="343">
        <v>115882</v>
      </c>
      <c r="M41" s="344">
        <v>111815</v>
      </c>
    </row>
    <row r="42" spans="2:13" ht="27.75" customHeight="1" x14ac:dyDescent="0.2">
      <c r="B42" s="1197"/>
      <c r="C42" s="1198"/>
      <c r="D42" s="104"/>
      <c r="E42" s="1203" t="s">
        <v>33</v>
      </c>
      <c r="F42" s="1203"/>
      <c r="G42" s="1203"/>
      <c r="H42" s="1204"/>
      <c r="I42" s="345">
        <v>618</v>
      </c>
      <c r="J42" s="346">
        <v>533</v>
      </c>
      <c r="K42" s="346">
        <v>448</v>
      </c>
      <c r="L42" s="346">
        <v>361</v>
      </c>
      <c r="M42" s="347">
        <v>273</v>
      </c>
    </row>
    <row r="43" spans="2:13" ht="27.75" customHeight="1" x14ac:dyDescent="0.2">
      <c r="B43" s="1197"/>
      <c r="C43" s="1198"/>
      <c r="D43" s="104"/>
      <c r="E43" s="1203" t="s">
        <v>34</v>
      </c>
      <c r="F43" s="1203"/>
      <c r="G43" s="1203"/>
      <c r="H43" s="1204"/>
      <c r="I43" s="345">
        <v>30260</v>
      </c>
      <c r="J43" s="346">
        <v>28057</v>
      </c>
      <c r="K43" s="346">
        <v>26260</v>
      </c>
      <c r="L43" s="346">
        <v>24024</v>
      </c>
      <c r="M43" s="347">
        <v>21443</v>
      </c>
    </row>
    <row r="44" spans="2:13" ht="27.75" customHeight="1" x14ac:dyDescent="0.2">
      <c r="B44" s="1197"/>
      <c r="C44" s="1198"/>
      <c r="D44" s="104"/>
      <c r="E44" s="1203" t="s">
        <v>35</v>
      </c>
      <c r="F44" s="1203"/>
      <c r="G44" s="1203"/>
      <c r="H44" s="1204"/>
      <c r="I44" s="345" t="s">
        <v>532</v>
      </c>
      <c r="J44" s="346" t="s">
        <v>532</v>
      </c>
      <c r="K44" s="346" t="s">
        <v>532</v>
      </c>
      <c r="L44" s="346" t="s">
        <v>532</v>
      </c>
      <c r="M44" s="347" t="s">
        <v>532</v>
      </c>
    </row>
    <row r="45" spans="2:13" ht="27.75" customHeight="1" x14ac:dyDescent="0.2">
      <c r="B45" s="1197"/>
      <c r="C45" s="1198"/>
      <c r="D45" s="104"/>
      <c r="E45" s="1203" t="s">
        <v>36</v>
      </c>
      <c r="F45" s="1203"/>
      <c r="G45" s="1203"/>
      <c r="H45" s="1204"/>
      <c r="I45" s="345">
        <v>17106</v>
      </c>
      <c r="J45" s="346">
        <v>16499</v>
      </c>
      <c r="K45" s="346">
        <v>15727</v>
      </c>
      <c r="L45" s="346">
        <v>14778</v>
      </c>
      <c r="M45" s="347">
        <v>14222</v>
      </c>
    </row>
    <row r="46" spans="2:13" ht="27.75" customHeight="1" x14ac:dyDescent="0.2">
      <c r="B46" s="1197"/>
      <c r="C46" s="1198"/>
      <c r="D46" s="105"/>
      <c r="E46" s="1203" t="s">
        <v>37</v>
      </c>
      <c r="F46" s="1203"/>
      <c r="G46" s="1203"/>
      <c r="H46" s="1204"/>
      <c r="I46" s="345">
        <v>728</v>
      </c>
      <c r="J46" s="346">
        <v>713</v>
      </c>
      <c r="K46" s="346">
        <v>699</v>
      </c>
      <c r="L46" s="346">
        <v>684</v>
      </c>
      <c r="M46" s="347">
        <v>461</v>
      </c>
    </row>
    <row r="47" spans="2:13" ht="27.75" customHeight="1" x14ac:dyDescent="0.2">
      <c r="B47" s="1197"/>
      <c r="C47" s="1198"/>
      <c r="D47" s="106"/>
      <c r="E47" s="1205" t="s">
        <v>38</v>
      </c>
      <c r="F47" s="1206"/>
      <c r="G47" s="1206"/>
      <c r="H47" s="1207"/>
      <c r="I47" s="345" t="s">
        <v>532</v>
      </c>
      <c r="J47" s="346" t="s">
        <v>532</v>
      </c>
      <c r="K47" s="346" t="s">
        <v>532</v>
      </c>
      <c r="L47" s="346" t="s">
        <v>532</v>
      </c>
      <c r="M47" s="347" t="s">
        <v>532</v>
      </c>
    </row>
    <row r="48" spans="2:13" ht="27.75" customHeight="1" x14ac:dyDescent="0.2">
      <c r="B48" s="1197"/>
      <c r="C48" s="1198"/>
      <c r="D48" s="104"/>
      <c r="E48" s="1203" t="s">
        <v>39</v>
      </c>
      <c r="F48" s="1203"/>
      <c r="G48" s="1203"/>
      <c r="H48" s="1204"/>
      <c r="I48" s="345" t="s">
        <v>532</v>
      </c>
      <c r="J48" s="346" t="s">
        <v>532</v>
      </c>
      <c r="K48" s="346" t="s">
        <v>532</v>
      </c>
      <c r="L48" s="346" t="s">
        <v>532</v>
      </c>
      <c r="M48" s="347" t="s">
        <v>532</v>
      </c>
    </row>
    <row r="49" spans="2:13" ht="27.75" customHeight="1" x14ac:dyDescent="0.2">
      <c r="B49" s="1199"/>
      <c r="C49" s="1200"/>
      <c r="D49" s="104"/>
      <c r="E49" s="1203" t="s">
        <v>40</v>
      </c>
      <c r="F49" s="1203"/>
      <c r="G49" s="1203"/>
      <c r="H49" s="1204"/>
      <c r="I49" s="345" t="s">
        <v>532</v>
      </c>
      <c r="J49" s="346" t="s">
        <v>532</v>
      </c>
      <c r="K49" s="346" t="s">
        <v>532</v>
      </c>
      <c r="L49" s="346" t="s">
        <v>532</v>
      </c>
      <c r="M49" s="347" t="s">
        <v>532</v>
      </c>
    </row>
    <row r="50" spans="2:13" ht="27.75" customHeight="1" x14ac:dyDescent="0.2">
      <c r="B50" s="1208" t="s">
        <v>41</v>
      </c>
      <c r="C50" s="1209"/>
      <c r="D50" s="107"/>
      <c r="E50" s="1203" t="s">
        <v>42</v>
      </c>
      <c r="F50" s="1203"/>
      <c r="G50" s="1203"/>
      <c r="H50" s="1204"/>
      <c r="I50" s="345">
        <v>13719</v>
      </c>
      <c r="J50" s="346">
        <v>13944</v>
      </c>
      <c r="K50" s="346">
        <v>12178</v>
      </c>
      <c r="L50" s="346">
        <v>13348</v>
      </c>
      <c r="M50" s="347">
        <v>16084</v>
      </c>
    </row>
    <row r="51" spans="2:13" ht="27.75" customHeight="1" x14ac:dyDescent="0.2">
      <c r="B51" s="1197"/>
      <c r="C51" s="1198"/>
      <c r="D51" s="104"/>
      <c r="E51" s="1203" t="s">
        <v>43</v>
      </c>
      <c r="F51" s="1203"/>
      <c r="G51" s="1203"/>
      <c r="H51" s="1204"/>
      <c r="I51" s="345">
        <v>15522</v>
      </c>
      <c r="J51" s="346">
        <v>15069</v>
      </c>
      <c r="K51" s="346">
        <v>13962</v>
      </c>
      <c r="L51" s="346">
        <v>13292</v>
      </c>
      <c r="M51" s="347">
        <v>12353</v>
      </c>
    </row>
    <row r="52" spans="2:13" ht="27.75" customHeight="1" x14ac:dyDescent="0.2">
      <c r="B52" s="1199"/>
      <c r="C52" s="1200"/>
      <c r="D52" s="104"/>
      <c r="E52" s="1203" t="s">
        <v>44</v>
      </c>
      <c r="F52" s="1203"/>
      <c r="G52" s="1203"/>
      <c r="H52" s="1204"/>
      <c r="I52" s="345">
        <v>104687</v>
      </c>
      <c r="J52" s="346">
        <v>106928</v>
      </c>
      <c r="K52" s="346">
        <v>105727</v>
      </c>
      <c r="L52" s="346">
        <v>102261</v>
      </c>
      <c r="M52" s="347">
        <v>99584</v>
      </c>
    </row>
    <row r="53" spans="2:13" ht="27.75" customHeight="1" thickBot="1" x14ac:dyDescent="0.25">
      <c r="B53" s="1210" t="s">
        <v>20</v>
      </c>
      <c r="C53" s="1211"/>
      <c r="D53" s="108"/>
      <c r="E53" s="1212" t="s">
        <v>45</v>
      </c>
      <c r="F53" s="1212"/>
      <c r="G53" s="1212"/>
      <c r="H53" s="1213"/>
      <c r="I53" s="348">
        <v>39618</v>
      </c>
      <c r="J53" s="349">
        <v>33721</v>
      </c>
      <c r="K53" s="349">
        <v>31036</v>
      </c>
      <c r="L53" s="349">
        <v>26829</v>
      </c>
      <c r="M53" s="350">
        <v>20192</v>
      </c>
    </row>
    <row r="54" spans="2:13" ht="27.75" customHeight="1" x14ac:dyDescent="0.2">
      <c r="B54" s="109" t="s">
        <v>46</v>
      </c>
      <c r="C54" s="110"/>
      <c r="D54" s="110"/>
      <c r="E54" s="111"/>
      <c r="F54" s="111"/>
      <c r="G54" s="111"/>
      <c r="H54" s="111"/>
      <c r="I54" s="112"/>
      <c r="J54" s="112"/>
      <c r="K54" s="112"/>
      <c r="L54" s="112"/>
      <c r="M54" s="112"/>
    </row>
    <row r="55" spans="2:13" ht="13.2" x14ac:dyDescent="0.2"/>
  </sheetData>
  <sheetProtection algorithmName="SHA-512" hashValue="6X0e40f6G4CXbarjrKlFKqXDrGq7hRLPj88t06ViK+0FreQuGXHrgqCnM8CgAethH44VcVWiAj4dTFKqFxd4GQ==" saltValue="IAthgz1h2NC1BIbok+UD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3925-DB9B-4EA1-BC79-A5CAC00D3A96}">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47</v>
      </c>
    </row>
    <row r="54" spans="2:8" ht="29.25" customHeight="1" thickBot="1" x14ac:dyDescent="0.3">
      <c r="B54" s="114" t="s">
        <v>1</v>
      </c>
      <c r="C54" s="115"/>
      <c r="D54" s="115"/>
      <c r="E54" s="116" t="s">
        <v>2</v>
      </c>
      <c r="F54" s="117" t="s">
        <v>573</v>
      </c>
      <c r="G54" s="117" t="s">
        <v>574</v>
      </c>
      <c r="H54" s="118" t="s">
        <v>575</v>
      </c>
    </row>
    <row r="55" spans="2:8" ht="52.5" customHeight="1" x14ac:dyDescent="0.2">
      <c r="B55" s="119"/>
      <c r="C55" s="1222" t="s">
        <v>48</v>
      </c>
      <c r="D55" s="1222"/>
      <c r="E55" s="1223"/>
      <c r="F55" s="120">
        <v>4043</v>
      </c>
      <c r="G55" s="120">
        <v>5288</v>
      </c>
      <c r="H55" s="121">
        <v>7526</v>
      </c>
    </row>
    <row r="56" spans="2:8" ht="52.5" customHeight="1" x14ac:dyDescent="0.2">
      <c r="B56" s="122"/>
      <c r="C56" s="1224" t="s">
        <v>49</v>
      </c>
      <c r="D56" s="1224"/>
      <c r="E56" s="1225"/>
      <c r="F56" s="123">
        <v>527</v>
      </c>
      <c r="G56" s="123">
        <v>527</v>
      </c>
      <c r="H56" s="124">
        <v>527</v>
      </c>
    </row>
    <row r="57" spans="2:8" ht="53.25" customHeight="1" x14ac:dyDescent="0.2">
      <c r="B57" s="122"/>
      <c r="C57" s="1226" t="s">
        <v>50</v>
      </c>
      <c r="D57" s="1226"/>
      <c r="E57" s="1227"/>
      <c r="F57" s="125">
        <v>4743</v>
      </c>
      <c r="G57" s="125">
        <v>4673</v>
      </c>
      <c r="H57" s="126">
        <v>4730</v>
      </c>
    </row>
    <row r="58" spans="2:8" ht="45.75" customHeight="1" x14ac:dyDescent="0.2">
      <c r="B58" s="127"/>
      <c r="C58" s="1214" t="s">
        <v>610</v>
      </c>
      <c r="D58" s="1215"/>
      <c r="E58" s="1216"/>
      <c r="F58" s="128">
        <v>4000</v>
      </c>
      <c r="G58" s="128">
        <v>4000</v>
      </c>
      <c r="H58" s="129">
        <v>4000</v>
      </c>
    </row>
    <row r="59" spans="2:8" ht="45.75" customHeight="1" x14ac:dyDescent="0.2">
      <c r="B59" s="127"/>
      <c r="C59" s="1214" t="s">
        <v>611</v>
      </c>
      <c r="D59" s="1215"/>
      <c r="E59" s="1216"/>
      <c r="F59" s="128">
        <v>379</v>
      </c>
      <c r="G59" s="128">
        <v>375</v>
      </c>
      <c r="H59" s="129">
        <v>372</v>
      </c>
    </row>
    <row r="60" spans="2:8" ht="45.75" customHeight="1" x14ac:dyDescent="0.2">
      <c r="B60" s="127"/>
      <c r="C60" s="1214" t="s">
        <v>612</v>
      </c>
      <c r="D60" s="1215"/>
      <c r="E60" s="1216"/>
      <c r="F60" s="128">
        <v>158</v>
      </c>
      <c r="G60" s="128">
        <v>77</v>
      </c>
      <c r="H60" s="129">
        <v>129</v>
      </c>
    </row>
    <row r="61" spans="2:8" ht="45.75" customHeight="1" x14ac:dyDescent="0.2">
      <c r="B61" s="127"/>
      <c r="C61" s="1214" t="s">
        <v>613</v>
      </c>
      <c r="D61" s="1215"/>
      <c r="E61" s="1216"/>
      <c r="F61" s="128">
        <v>71</v>
      </c>
      <c r="G61" s="128">
        <v>72</v>
      </c>
      <c r="H61" s="129">
        <v>72</v>
      </c>
    </row>
    <row r="62" spans="2:8" ht="45.75" customHeight="1" thickBot="1" x14ac:dyDescent="0.25">
      <c r="B62" s="130"/>
      <c r="C62" s="1217" t="s">
        <v>614</v>
      </c>
      <c r="D62" s="1218"/>
      <c r="E62" s="1219"/>
      <c r="F62" s="131">
        <v>22</v>
      </c>
      <c r="G62" s="131">
        <v>36</v>
      </c>
      <c r="H62" s="132">
        <v>51</v>
      </c>
    </row>
    <row r="63" spans="2:8" ht="52.5" customHeight="1" thickBot="1" x14ac:dyDescent="0.25">
      <c r="B63" s="133"/>
      <c r="C63" s="1220" t="s">
        <v>51</v>
      </c>
      <c r="D63" s="1220"/>
      <c r="E63" s="1221"/>
      <c r="F63" s="134">
        <v>9312</v>
      </c>
      <c r="G63" s="134">
        <v>10487</v>
      </c>
      <c r="H63" s="135">
        <v>12783</v>
      </c>
    </row>
    <row r="64" spans="2:8" ht="13.2" x14ac:dyDescent="0.2"/>
  </sheetData>
  <sheetProtection algorithmName="SHA-512" hashValue="3tp+i4yUS74wZk0EuZgm1zI3i8BlykxlboM6shv7aq0F7qNPqvJ4gR2nBt7cyTnanIUUJoH9cfbYApEGWydI1g==" saltValue="EJ4FYhMYlYuYMwpPFl9U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E800-1CA5-4E18-B326-3E315E176802}">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627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620</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571</v>
      </c>
      <c r="BQ50" s="1241"/>
      <c r="BR50" s="1241"/>
      <c r="BS50" s="1241"/>
      <c r="BT50" s="1241"/>
      <c r="BU50" s="1241"/>
      <c r="BV50" s="1241"/>
      <c r="BW50" s="1241"/>
      <c r="BX50" s="1241" t="s">
        <v>572</v>
      </c>
      <c r="BY50" s="1241"/>
      <c r="BZ50" s="1241"/>
      <c r="CA50" s="1241"/>
      <c r="CB50" s="1241"/>
      <c r="CC50" s="1241"/>
      <c r="CD50" s="1241"/>
      <c r="CE50" s="1241"/>
      <c r="CF50" s="1241" t="s">
        <v>573</v>
      </c>
      <c r="CG50" s="1241"/>
      <c r="CH50" s="1241"/>
      <c r="CI50" s="1241"/>
      <c r="CJ50" s="1241"/>
      <c r="CK50" s="1241"/>
      <c r="CL50" s="1241"/>
      <c r="CM50" s="1241"/>
      <c r="CN50" s="1241" t="s">
        <v>574</v>
      </c>
      <c r="CO50" s="1241"/>
      <c r="CP50" s="1241"/>
      <c r="CQ50" s="1241"/>
      <c r="CR50" s="1241"/>
      <c r="CS50" s="1241"/>
      <c r="CT50" s="1241"/>
      <c r="CU50" s="1241"/>
      <c r="CV50" s="1241" t="s">
        <v>575</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621</v>
      </c>
      <c r="AO51" s="1244"/>
      <c r="AP51" s="1244"/>
      <c r="AQ51" s="1244"/>
      <c r="AR51" s="1244"/>
      <c r="AS51" s="1244"/>
      <c r="AT51" s="1244"/>
      <c r="AU51" s="1244"/>
      <c r="AV51" s="1244"/>
      <c r="AW51" s="1244"/>
      <c r="AX51" s="1244"/>
      <c r="AY51" s="1244"/>
      <c r="AZ51" s="1244"/>
      <c r="BA51" s="1244"/>
      <c r="BB51" s="1244" t="s">
        <v>622</v>
      </c>
      <c r="BC51" s="1244"/>
      <c r="BD51" s="1244"/>
      <c r="BE51" s="1244"/>
      <c r="BF51" s="1244"/>
      <c r="BG51" s="1244"/>
      <c r="BH51" s="1244"/>
      <c r="BI51" s="1244"/>
      <c r="BJ51" s="1244"/>
      <c r="BK51" s="1244"/>
      <c r="BL51" s="1244"/>
      <c r="BM51" s="1244"/>
      <c r="BN51" s="1244"/>
      <c r="BO51" s="1244"/>
      <c r="BP51" s="1242">
        <v>86.6</v>
      </c>
      <c r="BQ51" s="1242"/>
      <c r="BR51" s="1242"/>
      <c r="BS51" s="1242"/>
      <c r="BT51" s="1242"/>
      <c r="BU51" s="1242"/>
      <c r="BV51" s="1242"/>
      <c r="BW51" s="1242"/>
      <c r="BX51" s="1242">
        <v>74.400000000000006</v>
      </c>
      <c r="BY51" s="1242"/>
      <c r="BZ51" s="1242"/>
      <c r="CA51" s="1242"/>
      <c r="CB51" s="1242"/>
      <c r="CC51" s="1242"/>
      <c r="CD51" s="1242"/>
      <c r="CE51" s="1242"/>
      <c r="CF51" s="1242">
        <v>66.7</v>
      </c>
      <c r="CG51" s="1242"/>
      <c r="CH51" s="1242"/>
      <c r="CI51" s="1242"/>
      <c r="CJ51" s="1242"/>
      <c r="CK51" s="1242"/>
      <c r="CL51" s="1242"/>
      <c r="CM51" s="1242"/>
      <c r="CN51" s="1242">
        <v>56</v>
      </c>
      <c r="CO51" s="1242"/>
      <c r="CP51" s="1242"/>
      <c r="CQ51" s="1242"/>
      <c r="CR51" s="1242"/>
      <c r="CS51" s="1242"/>
      <c r="CT51" s="1242"/>
      <c r="CU51" s="1242"/>
      <c r="CV51" s="1242">
        <v>43.7</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623</v>
      </c>
      <c r="BC53" s="1244"/>
      <c r="BD53" s="1244"/>
      <c r="BE53" s="1244"/>
      <c r="BF53" s="1244"/>
      <c r="BG53" s="1244"/>
      <c r="BH53" s="1244"/>
      <c r="BI53" s="1244"/>
      <c r="BJ53" s="1244"/>
      <c r="BK53" s="1244"/>
      <c r="BL53" s="1244"/>
      <c r="BM53" s="1244"/>
      <c r="BN53" s="1244"/>
      <c r="BO53" s="1244"/>
      <c r="BP53" s="1242">
        <v>60.1</v>
      </c>
      <c r="BQ53" s="1242"/>
      <c r="BR53" s="1242"/>
      <c r="BS53" s="1242"/>
      <c r="BT53" s="1242"/>
      <c r="BU53" s="1242"/>
      <c r="BV53" s="1242"/>
      <c r="BW53" s="1242"/>
      <c r="BX53" s="1242">
        <v>61.6</v>
      </c>
      <c r="BY53" s="1242"/>
      <c r="BZ53" s="1242"/>
      <c r="CA53" s="1242"/>
      <c r="CB53" s="1242"/>
      <c r="CC53" s="1242"/>
      <c r="CD53" s="1242"/>
      <c r="CE53" s="1242"/>
      <c r="CF53" s="1242">
        <v>63.1</v>
      </c>
      <c r="CG53" s="1242"/>
      <c r="CH53" s="1242"/>
      <c r="CI53" s="1242"/>
      <c r="CJ53" s="1242"/>
      <c r="CK53" s="1242"/>
      <c r="CL53" s="1242"/>
      <c r="CM53" s="1242"/>
      <c r="CN53" s="1242">
        <v>64.900000000000006</v>
      </c>
      <c r="CO53" s="1242"/>
      <c r="CP53" s="1242"/>
      <c r="CQ53" s="1242"/>
      <c r="CR53" s="1242"/>
      <c r="CS53" s="1242"/>
      <c r="CT53" s="1242"/>
      <c r="CU53" s="1242"/>
      <c r="CV53" s="1242">
        <v>66.400000000000006</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624</v>
      </c>
      <c r="AO55" s="1241"/>
      <c r="AP55" s="1241"/>
      <c r="AQ55" s="1241"/>
      <c r="AR55" s="1241"/>
      <c r="AS55" s="1241"/>
      <c r="AT55" s="1241"/>
      <c r="AU55" s="1241"/>
      <c r="AV55" s="1241"/>
      <c r="AW55" s="1241"/>
      <c r="AX55" s="1241"/>
      <c r="AY55" s="1241"/>
      <c r="AZ55" s="1241"/>
      <c r="BA55" s="1241"/>
      <c r="BB55" s="1244" t="s">
        <v>622</v>
      </c>
      <c r="BC55" s="1244"/>
      <c r="BD55" s="1244"/>
      <c r="BE55" s="1244"/>
      <c r="BF55" s="1244"/>
      <c r="BG55" s="1244"/>
      <c r="BH55" s="1244"/>
      <c r="BI55" s="1244"/>
      <c r="BJ55" s="1244"/>
      <c r="BK55" s="1244"/>
      <c r="BL55" s="1244"/>
      <c r="BM55" s="1244"/>
      <c r="BN55" s="1244"/>
      <c r="BO55" s="1244"/>
      <c r="BP55" s="1242">
        <v>34</v>
      </c>
      <c r="BQ55" s="1242"/>
      <c r="BR55" s="1242"/>
      <c r="BS55" s="1242"/>
      <c r="BT55" s="1242"/>
      <c r="BU55" s="1242"/>
      <c r="BV55" s="1242"/>
      <c r="BW55" s="1242"/>
      <c r="BX55" s="1242">
        <v>33.9</v>
      </c>
      <c r="BY55" s="1242"/>
      <c r="BZ55" s="1242"/>
      <c r="CA55" s="1242"/>
      <c r="CB55" s="1242"/>
      <c r="CC55" s="1242"/>
      <c r="CD55" s="1242"/>
      <c r="CE55" s="1242"/>
      <c r="CF55" s="1242">
        <v>31.5</v>
      </c>
      <c r="CG55" s="1242"/>
      <c r="CH55" s="1242"/>
      <c r="CI55" s="1242"/>
      <c r="CJ55" s="1242"/>
      <c r="CK55" s="1242"/>
      <c r="CL55" s="1242"/>
      <c r="CM55" s="1242"/>
      <c r="CN55" s="1242">
        <v>23.4</v>
      </c>
      <c r="CO55" s="1242"/>
      <c r="CP55" s="1242"/>
      <c r="CQ55" s="1242"/>
      <c r="CR55" s="1242"/>
      <c r="CS55" s="1242"/>
      <c r="CT55" s="1242"/>
      <c r="CU55" s="1242"/>
      <c r="CV55" s="1242">
        <v>18.2</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623</v>
      </c>
      <c r="BC57" s="1244"/>
      <c r="BD57" s="1244"/>
      <c r="BE57" s="1244"/>
      <c r="BF57" s="1244"/>
      <c r="BG57" s="1244"/>
      <c r="BH57" s="1244"/>
      <c r="BI57" s="1244"/>
      <c r="BJ57" s="1244"/>
      <c r="BK57" s="1244"/>
      <c r="BL57" s="1244"/>
      <c r="BM57" s="1244"/>
      <c r="BN57" s="1244"/>
      <c r="BO57" s="1244"/>
      <c r="BP57" s="1242">
        <v>61.1</v>
      </c>
      <c r="BQ57" s="1242"/>
      <c r="BR57" s="1242"/>
      <c r="BS57" s="1242"/>
      <c r="BT57" s="1242"/>
      <c r="BU57" s="1242"/>
      <c r="BV57" s="1242"/>
      <c r="BW57" s="1242"/>
      <c r="BX57" s="1242">
        <v>61.9</v>
      </c>
      <c r="BY57" s="1242"/>
      <c r="BZ57" s="1242"/>
      <c r="CA57" s="1242"/>
      <c r="CB57" s="1242"/>
      <c r="CC57" s="1242"/>
      <c r="CD57" s="1242"/>
      <c r="CE57" s="1242"/>
      <c r="CF57" s="1242">
        <v>62.7</v>
      </c>
      <c r="CG57" s="1242"/>
      <c r="CH57" s="1242"/>
      <c r="CI57" s="1242"/>
      <c r="CJ57" s="1242"/>
      <c r="CK57" s="1242"/>
      <c r="CL57" s="1242"/>
      <c r="CM57" s="1242"/>
      <c r="CN57" s="1242">
        <v>63.9</v>
      </c>
      <c r="CO57" s="1242"/>
      <c r="CP57" s="1242"/>
      <c r="CQ57" s="1242"/>
      <c r="CR57" s="1242"/>
      <c r="CS57" s="1242"/>
      <c r="CT57" s="1242"/>
      <c r="CU57" s="1242"/>
      <c r="CV57" s="1242">
        <v>64.8</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625</v>
      </c>
    </row>
    <row r="64" spans="1:109" ht="13.2" x14ac:dyDescent="0.2">
      <c r="B64" s="259"/>
      <c r="G64" s="357"/>
      <c r="I64" s="369"/>
      <c r="J64" s="369"/>
      <c r="K64" s="369"/>
      <c r="L64" s="369"/>
      <c r="M64" s="369"/>
      <c r="N64" s="370"/>
      <c r="AM64" s="357"/>
      <c r="AN64" s="357" t="s">
        <v>619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628</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620</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571</v>
      </c>
      <c r="BQ72" s="1241"/>
      <c r="BR72" s="1241"/>
      <c r="BS72" s="1241"/>
      <c r="BT72" s="1241"/>
      <c r="BU72" s="1241"/>
      <c r="BV72" s="1241"/>
      <c r="BW72" s="1241"/>
      <c r="BX72" s="1241" t="s">
        <v>572</v>
      </c>
      <c r="BY72" s="1241"/>
      <c r="BZ72" s="1241"/>
      <c r="CA72" s="1241"/>
      <c r="CB72" s="1241"/>
      <c r="CC72" s="1241"/>
      <c r="CD72" s="1241"/>
      <c r="CE72" s="1241"/>
      <c r="CF72" s="1241" t="s">
        <v>573</v>
      </c>
      <c r="CG72" s="1241"/>
      <c r="CH72" s="1241"/>
      <c r="CI72" s="1241"/>
      <c r="CJ72" s="1241"/>
      <c r="CK72" s="1241"/>
      <c r="CL72" s="1241"/>
      <c r="CM72" s="1241"/>
      <c r="CN72" s="1241" t="s">
        <v>574</v>
      </c>
      <c r="CO72" s="1241"/>
      <c r="CP72" s="1241"/>
      <c r="CQ72" s="1241"/>
      <c r="CR72" s="1241"/>
      <c r="CS72" s="1241"/>
      <c r="CT72" s="1241"/>
      <c r="CU72" s="1241"/>
      <c r="CV72" s="1241" t="s">
        <v>575</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621</v>
      </c>
      <c r="AO73" s="1244"/>
      <c r="AP73" s="1244"/>
      <c r="AQ73" s="1244"/>
      <c r="AR73" s="1244"/>
      <c r="AS73" s="1244"/>
      <c r="AT73" s="1244"/>
      <c r="AU73" s="1244"/>
      <c r="AV73" s="1244"/>
      <c r="AW73" s="1244"/>
      <c r="AX73" s="1244"/>
      <c r="AY73" s="1244"/>
      <c r="AZ73" s="1244"/>
      <c r="BA73" s="1244"/>
      <c r="BB73" s="1244" t="s">
        <v>622</v>
      </c>
      <c r="BC73" s="1244"/>
      <c r="BD73" s="1244"/>
      <c r="BE73" s="1244"/>
      <c r="BF73" s="1244"/>
      <c r="BG73" s="1244"/>
      <c r="BH73" s="1244"/>
      <c r="BI73" s="1244"/>
      <c r="BJ73" s="1244"/>
      <c r="BK73" s="1244"/>
      <c r="BL73" s="1244"/>
      <c r="BM73" s="1244"/>
      <c r="BN73" s="1244"/>
      <c r="BO73" s="1244"/>
      <c r="BP73" s="1242">
        <v>86.6</v>
      </c>
      <c r="BQ73" s="1242"/>
      <c r="BR73" s="1242"/>
      <c r="BS73" s="1242"/>
      <c r="BT73" s="1242"/>
      <c r="BU73" s="1242"/>
      <c r="BV73" s="1242"/>
      <c r="BW73" s="1242"/>
      <c r="BX73" s="1242">
        <v>74.400000000000006</v>
      </c>
      <c r="BY73" s="1242"/>
      <c r="BZ73" s="1242"/>
      <c r="CA73" s="1242"/>
      <c r="CB73" s="1242"/>
      <c r="CC73" s="1242"/>
      <c r="CD73" s="1242"/>
      <c r="CE73" s="1242"/>
      <c r="CF73" s="1242">
        <v>66.7</v>
      </c>
      <c r="CG73" s="1242"/>
      <c r="CH73" s="1242"/>
      <c r="CI73" s="1242"/>
      <c r="CJ73" s="1242"/>
      <c r="CK73" s="1242"/>
      <c r="CL73" s="1242"/>
      <c r="CM73" s="1242"/>
      <c r="CN73" s="1242">
        <v>56</v>
      </c>
      <c r="CO73" s="1242"/>
      <c r="CP73" s="1242"/>
      <c r="CQ73" s="1242"/>
      <c r="CR73" s="1242"/>
      <c r="CS73" s="1242"/>
      <c r="CT73" s="1242"/>
      <c r="CU73" s="1242"/>
      <c r="CV73" s="1242">
        <v>43.7</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626</v>
      </c>
      <c r="BC75" s="1244"/>
      <c r="BD75" s="1244"/>
      <c r="BE75" s="1244"/>
      <c r="BF75" s="1244"/>
      <c r="BG75" s="1244"/>
      <c r="BH75" s="1244"/>
      <c r="BI75" s="1244"/>
      <c r="BJ75" s="1244"/>
      <c r="BK75" s="1244"/>
      <c r="BL75" s="1244"/>
      <c r="BM75" s="1244"/>
      <c r="BN75" s="1244"/>
      <c r="BO75" s="1244"/>
      <c r="BP75" s="1242">
        <v>10.5</v>
      </c>
      <c r="BQ75" s="1242"/>
      <c r="BR75" s="1242"/>
      <c r="BS75" s="1242"/>
      <c r="BT75" s="1242"/>
      <c r="BU75" s="1242"/>
      <c r="BV75" s="1242"/>
      <c r="BW75" s="1242"/>
      <c r="BX75" s="1242">
        <v>9.3000000000000007</v>
      </c>
      <c r="BY75" s="1242"/>
      <c r="BZ75" s="1242"/>
      <c r="CA75" s="1242"/>
      <c r="CB75" s="1242"/>
      <c r="CC75" s="1242"/>
      <c r="CD75" s="1242"/>
      <c r="CE75" s="1242"/>
      <c r="CF75" s="1242">
        <v>8.1</v>
      </c>
      <c r="CG75" s="1242"/>
      <c r="CH75" s="1242"/>
      <c r="CI75" s="1242"/>
      <c r="CJ75" s="1242"/>
      <c r="CK75" s="1242"/>
      <c r="CL75" s="1242"/>
      <c r="CM75" s="1242"/>
      <c r="CN75" s="1242">
        <v>6.9</v>
      </c>
      <c r="CO75" s="1242"/>
      <c r="CP75" s="1242"/>
      <c r="CQ75" s="1242"/>
      <c r="CR75" s="1242"/>
      <c r="CS75" s="1242"/>
      <c r="CT75" s="1242"/>
      <c r="CU75" s="1242"/>
      <c r="CV75" s="1242">
        <v>6</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624</v>
      </c>
      <c r="AO77" s="1241"/>
      <c r="AP77" s="1241"/>
      <c r="AQ77" s="1241"/>
      <c r="AR77" s="1241"/>
      <c r="AS77" s="1241"/>
      <c r="AT77" s="1241"/>
      <c r="AU77" s="1241"/>
      <c r="AV77" s="1241"/>
      <c r="AW77" s="1241"/>
      <c r="AX77" s="1241"/>
      <c r="AY77" s="1241"/>
      <c r="AZ77" s="1241"/>
      <c r="BA77" s="1241"/>
      <c r="BB77" s="1244" t="s">
        <v>622</v>
      </c>
      <c r="BC77" s="1244"/>
      <c r="BD77" s="1244"/>
      <c r="BE77" s="1244"/>
      <c r="BF77" s="1244"/>
      <c r="BG77" s="1244"/>
      <c r="BH77" s="1244"/>
      <c r="BI77" s="1244"/>
      <c r="BJ77" s="1244"/>
      <c r="BK77" s="1244"/>
      <c r="BL77" s="1244"/>
      <c r="BM77" s="1244"/>
      <c r="BN77" s="1244"/>
      <c r="BO77" s="1244"/>
      <c r="BP77" s="1242">
        <v>34</v>
      </c>
      <c r="BQ77" s="1242"/>
      <c r="BR77" s="1242"/>
      <c r="BS77" s="1242"/>
      <c r="BT77" s="1242"/>
      <c r="BU77" s="1242"/>
      <c r="BV77" s="1242"/>
      <c r="BW77" s="1242"/>
      <c r="BX77" s="1242">
        <v>33.9</v>
      </c>
      <c r="BY77" s="1242"/>
      <c r="BZ77" s="1242"/>
      <c r="CA77" s="1242"/>
      <c r="CB77" s="1242"/>
      <c r="CC77" s="1242"/>
      <c r="CD77" s="1242"/>
      <c r="CE77" s="1242"/>
      <c r="CF77" s="1242">
        <v>31.5</v>
      </c>
      <c r="CG77" s="1242"/>
      <c r="CH77" s="1242"/>
      <c r="CI77" s="1242"/>
      <c r="CJ77" s="1242"/>
      <c r="CK77" s="1242"/>
      <c r="CL77" s="1242"/>
      <c r="CM77" s="1242"/>
      <c r="CN77" s="1242">
        <v>23.4</v>
      </c>
      <c r="CO77" s="1242"/>
      <c r="CP77" s="1242"/>
      <c r="CQ77" s="1242"/>
      <c r="CR77" s="1242"/>
      <c r="CS77" s="1242"/>
      <c r="CT77" s="1242"/>
      <c r="CU77" s="1242"/>
      <c r="CV77" s="1242">
        <v>18.2</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626</v>
      </c>
      <c r="BC79" s="1244"/>
      <c r="BD79" s="1244"/>
      <c r="BE79" s="1244"/>
      <c r="BF79" s="1244"/>
      <c r="BG79" s="1244"/>
      <c r="BH79" s="1244"/>
      <c r="BI79" s="1244"/>
      <c r="BJ79" s="1244"/>
      <c r="BK79" s="1244"/>
      <c r="BL79" s="1244"/>
      <c r="BM79" s="1244"/>
      <c r="BN79" s="1244"/>
      <c r="BO79" s="1244"/>
      <c r="BP79" s="1242">
        <v>5.9</v>
      </c>
      <c r="BQ79" s="1242"/>
      <c r="BR79" s="1242"/>
      <c r="BS79" s="1242"/>
      <c r="BT79" s="1242"/>
      <c r="BU79" s="1242"/>
      <c r="BV79" s="1242"/>
      <c r="BW79" s="1242"/>
      <c r="BX79" s="1242">
        <v>5.7</v>
      </c>
      <c r="BY79" s="1242"/>
      <c r="BZ79" s="1242"/>
      <c r="CA79" s="1242"/>
      <c r="CB79" s="1242"/>
      <c r="CC79" s="1242"/>
      <c r="CD79" s="1242"/>
      <c r="CE79" s="1242"/>
      <c r="CF79" s="1242">
        <v>5.4</v>
      </c>
      <c r="CG79" s="1242"/>
      <c r="CH79" s="1242"/>
      <c r="CI79" s="1242"/>
      <c r="CJ79" s="1242"/>
      <c r="CK79" s="1242"/>
      <c r="CL79" s="1242"/>
      <c r="CM79" s="1242"/>
      <c r="CN79" s="1242">
        <v>5.2</v>
      </c>
      <c r="CO79" s="1242"/>
      <c r="CP79" s="1242"/>
      <c r="CQ79" s="1242"/>
      <c r="CR79" s="1242"/>
      <c r="CS79" s="1242"/>
      <c r="CT79" s="1242"/>
      <c r="CU79" s="1242"/>
      <c r="CV79" s="1242">
        <v>5.2</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PK5jl/sYHpcboJVc9/URxDWW+D29kCnvuRc9d8+UR6jk61UVeY8p/NMF9sCOjr28ElHHoP9y9GdskFffLj1ksQ==" saltValue="d88BpjQRXDmgxR+nKwIh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F14B-DA4C-43DC-BDA3-16BE36FBA4A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520</v>
      </c>
    </row>
  </sheetData>
  <sheetProtection algorithmName="SHA-512" hashValue="Tre0j2t/29lS2MzKZDk82mwU4aBuJtWO46p/vNtstP9J4b/g2jncW0EIOTU62eSL0DOk8fDMsJsNeMe3+IUzKw==" saltValue="CHB0S0PpwRVdnULPwYFS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7796-3FDE-48F0-8816-EC804E20520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520</v>
      </c>
    </row>
  </sheetData>
  <sheetProtection algorithmName="SHA-512" hashValue="EoS1vupMDj0eFlbwIO+gfMaItAMuiE09vUKujbkaK0Ec8cSPGbqnz7lA1B1pv3Lq9TplaLliNlsZ8t36lcE/Gg==" saltValue="DclCbt50lQ7H+L3xZqkh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570</v>
      </c>
      <c r="G2" s="149"/>
      <c r="H2" s="150"/>
    </row>
    <row r="3" spans="1:8" x14ac:dyDescent="0.2">
      <c r="A3" s="146" t="s">
        <v>563</v>
      </c>
      <c r="B3" s="151"/>
      <c r="C3" s="152"/>
      <c r="D3" s="153">
        <v>58333</v>
      </c>
      <c r="E3" s="154"/>
      <c r="F3" s="155">
        <v>46457</v>
      </c>
      <c r="G3" s="156"/>
      <c r="H3" s="157"/>
    </row>
    <row r="4" spans="1:8" x14ac:dyDescent="0.2">
      <c r="A4" s="158"/>
      <c r="B4" s="159"/>
      <c r="C4" s="160"/>
      <c r="D4" s="161">
        <v>39285</v>
      </c>
      <c r="E4" s="162"/>
      <c r="F4" s="163">
        <v>24020</v>
      </c>
      <c r="G4" s="164"/>
      <c r="H4" s="165"/>
    </row>
    <row r="5" spans="1:8" x14ac:dyDescent="0.2">
      <c r="A5" s="146" t="s">
        <v>565</v>
      </c>
      <c r="B5" s="151"/>
      <c r="C5" s="152"/>
      <c r="D5" s="153">
        <v>61640</v>
      </c>
      <c r="E5" s="154"/>
      <c r="F5" s="155">
        <v>51849</v>
      </c>
      <c r="G5" s="156"/>
      <c r="H5" s="157"/>
    </row>
    <row r="6" spans="1:8" x14ac:dyDescent="0.2">
      <c r="A6" s="158"/>
      <c r="B6" s="159"/>
      <c r="C6" s="160"/>
      <c r="D6" s="161">
        <v>13686</v>
      </c>
      <c r="E6" s="162"/>
      <c r="F6" s="163">
        <v>26326</v>
      </c>
      <c r="G6" s="164"/>
      <c r="H6" s="165"/>
    </row>
    <row r="7" spans="1:8" x14ac:dyDescent="0.2">
      <c r="A7" s="146" t="s">
        <v>566</v>
      </c>
      <c r="B7" s="151"/>
      <c r="C7" s="152"/>
      <c r="D7" s="153">
        <v>47890</v>
      </c>
      <c r="E7" s="154"/>
      <c r="F7" s="155">
        <v>52191</v>
      </c>
      <c r="G7" s="156"/>
      <c r="H7" s="157"/>
    </row>
    <row r="8" spans="1:8" x14ac:dyDescent="0.2">
      <c r="A8" s="158"/>
      <c r="B8" s="159"/>
      <c r="C8" s="160"/>
      <c r="D8" s="161">
        <v>24971</v>
      </c>
      <c r="E8" s="162"/>
      <c r="F8" s="163">
        <v>26807</v>
      </c>
      <c r="G8" s="164"/>
      <c r="H8" s="165"/>
    </row>
    <row r="9" spans="1:8" x14ac:dyDescent="0.2">
      <c r="A9" s="146" t="s">
        <v>567</v>
      </c>
      <c r="B9" s="151"/>
      <c r="C9" s="152"/>
      <c r="D9" s="153">
        <v>44418</v>
      </c>
      <c r="E9" s="154"/>
      <c r="F9" s="155">
        <v>48105</v>
      </c>
      <c r="G9" s="156"/>
      <c r="H9" s="157"/>
    </row>
    <row r="10" spans="1:8" x14ac:dyDescent="0.2">
      <c r="A10" s="158"/>
      <c r="B10" s="159"/>
      <c r="C10" s="160"/>
      <c r="D10" s="161">
        <v>22486</v>
      </c>
      <c r="E10" s="162"/>
      <c r="F10" s="163">
        <v>24072</v>
      </c>
      <c r="G10" s="164"/>
      <c r="H10" s="165"/>
    </row>
    <row r="11" spans="1:8" x14ac:dyDescent="0.2">
      <c r="A11" s="146" t="s">
        <v>568</v>
      </c>
      <c r="B11" s="151"/>
      <c r="C11" s="152"/>
      <c r="D11" s="153">
        <v>49643</v>
      </c>
      <c r="E11" s="154"/>
      <c r="F11" s="155">
        <v>47446</v>
      </c>
      <c r="G11" s="156"/>
      <c r="H11" s="157"/>
    </row>
    <row r="12" spans="1:8" x14ac:dyDescent="0.2">
      <c r="A12" s="158"/>
      <c r="B12" s="159"/>
      <c r="C12" s="166"/>
      <c r="D12" s="161">
        <v>30903</v>
      </c>
      <c r="E12" s="162"/>
      <c r="F12" s="163">
        <v>24371</v>
      </c>
      <c r="G12" s="164"/>
      <c r="H12" s="165"/>
    </row>
    <row r="13" spans="1:8" x14ac:dyDescent="0.2">
      <c r="A13" s="146"/>
      <c r="B13" s="151"/>
      <c r="C13" s="152"/>
      <c r="D13" s="153">
        <v>52385</v>
      </c>
      <c r="E13" s="154"/>
      <c r="F13" s="155">
        <v>49210</v>
      </c>
      <c r="G13" s="167"/>
      <c r="H13" s="157"/>
    </row>
    <row r="14" spans="1:8" x14ac:dyDescent="0.2">
      <c r="A14" s="158"/>
      <c r="B14" s="159"/>
      <c r="C14" s="160"/>
      <c r="D14" s="161">
        <v>26266</v>
      </c>
      <c r="E14" s="162"/>
      <c r="F14" s="163">
        <v>25119</v>
      </c>
      <c r="G14" s="164"/>
      <c r="H14" s="165"/>
    </row>
    <row r="17" spans="1:11" x14ac:dyDescent="0.2">
      <c r="A17" s="142" t="s">
        <v>53</v>
      </c>
    </row>
    <row r="18" spans="1:11" x14ac:dyDescent="0.2">
      <c r="A18" s="168"/>
      <c r="B18" s="168" t="e">
        <f>#REF!</f>
        <v>#REF!</v>
      </c>
      <c r="C18" s="168" t="e">
        <f>#REF!</f>
        <v>#REF!</v>
      </c>
      <c r="D18" s="168" t="e">
        <f>#REF!</f>
        <v>#REF!</v>
      </c>
      <c r="E18" s="168" t="e">
        <f>#REF!</f>
        <v>#REF!</v>
      </c>
      <c r="F18" s="168" t="e">
        <f>#REF!</f>
        <v>#REF!</v>
      </c>
    </row>
    <row r="19" spans="1:11" x14ac:dyDescent="0.2">
      <c r="A19" s="168" t="s">
        <v>54</v>
      </c>
      <c r="B19" s="168" t="e">
        <f>ROUND(VALUE(SUBSTITUTE(#REF!,"▲","-")),2)</f>
        <v>#REF!</v>
      </c>
      <c r="C19" s="168" t="e">
        <f>ROUND(VALUE(SUBSTITUTE(#REF!,"▲","-")),2)</f>
        <v>#REF!</v>
      </c>
      <c r="D19" s="168" t="e">
        <f>ROUND(VALUE(SUBSTITUTE(#REF!,"▲","-")),2)</f>
        <v>#REF!</v>
      </c>
      <c r="E19" s="168" t="e">
        <f>ROUND(VALUE(SUBSTITUTE(#REF!,"▲","-")),2)</f>
        <v>#REF!</v>
      </c>
      <c r="F19" s="168" t="e">
        <f>ROUND(VALUE(SUBSTITUTE(#REF!,"▲","-")),2)</f>
        <v>#REF!</v>
      </c>
    </row>
    <row r="20" spans="1:11" x14ac:dyDescent="0.2">
      <c r="A20" s="168" t="s">
        <v>55</v>
      </c>
      <c r="B20" s="168" t="e">
        <f>ROUND(VALUE(SUBSTITUTE(#REF!,"▲","-")),2)</f>
        <v>#REF!</v>
      </c>
      <c r="C20" s="168" t="e">
        <f>ROUND(VALUE(SUBSTITUTE(#REF!,"▲","-")),2)</f>
        <v>#REF!</v>
      </c>
      <c r="D20" s="168" t="e">
        <f>ROUND(VALUE(SUBSTITUTE(#REF!,"▲","-")),2)</f>
        <v>#REF!</v>
      </c>
      <c r="E20" s="168" t="e">
        <f>ROUND(VALUE(SUBSTITUTE(#REF!,"▲","-")),2)</f>
        <v>#REF!</v>
      </c>
      <c r="F20" s="168" t="e">
        <f>ROUND(VALUE(SUBSTITUTE(#REF!,"▲","-")),2)</f>
        <v>#REF!</v>
      </c>
    </row>
    <row r="21" spans="1:11" x14ac:dyDescent="0.2">
      <c r="A21" s="168" t="s">
        <v>56</v>
      </c>
      <c r="B21" s="168" t="e">
        <f>IF(ISNUMBER(VALUE(SUBSTITUTE(#REF!,"▲","-"))),ROUND(VALUE(SUBSTITUTE(#REF!,"▲","-")),2),NA())</f>
        <v>#N/A</v>
      </c>
      <c r="C21" s="168" t="e">
        <f>IF(ISNUMBER(VALUE(SUBSTITUTE(#REF!,"▲","-"))),ROUND(VALUE(SUBSTITUTE(#REF!,"▲","-")),2),NA())</f>
        <v>#N/A</v>
      </c>
      <c r="D21" s="168" t="e">
        <f>IF(ISNUMBER(VALUE(SUBSTITUTE(#REF!,"▲","-"))),ROUND(VALUE(SUBSTITUTE(#REF!,"▲","-")),2),NA())</f>
        <v>#N/A</v>
      </c>
      <c r="E21" s="168" t="e">
        <f>IF(ISNUMBER(VALUE(SUBSTITUTE(#REF!,"▲","-"))),ROUND(VALUE(SUBSTITUTE(#REF!,"▲","-")),2),NA())</f>
        <v>#N/A</v>
      </c>
      <c r="F21" s="168" t="e">
        <f>IF(ISNUMBER(VALUE(SUBSTITUTE(#REF!,"▲","-"))),ROUND(VALUE(SUBSTITUTE(#REF!,"▲","-")),2),NA())</f>
        <v>#N/A</v>
      </c>
    </row>
    <row r="24" spans="1:11" x14ac:dyDescent="0.2">
      <c r="A24" s="142" t="s">
        <v>57</v>
      </c>
    </row>
    <row r="25" spans="1:11" x14ac:dyDescent="0.2">
      <c r="A25" s="169"/>
      <c r="B25" s="169" t="e">
        <f>#REF!</f>
        <v>#REF!</v>
      </c>
      <c r="C25" s="169"/>
      <c r="D25" s="169" t="e">
        <f>#REF!</f>
        <v>#REF!</v>
      </c>
      <c r="E25" s="169"/>
      <c r="F25" s="169" t="e">
        <f>#REF!</f>
        <v>#REF!</v>
      </c>
      <c r="G25" s="169"/>
      <c r="H25" s="169" t="e">
        <f>#REF!</f>
        <v>#REF!</v>
      </c>
      <c r="I25" s="169"/>
      <c r="J25" s="169" t="e">
        <f>#REF!</f>
        <v>#REF!</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e">
        <f>IF(#REF!="",NA(),#REF!)</f>
        <v>#REF!</v>
      </c>
      <c r="B27" s="169" t="e">
        <f>IF(ROUND(VALUE(SUBSTITUTE(#REF!,"▲", "-")), 2) &lt; 0, ABS(ROUND(VALUE(SUBSTITUTE(#REF!,"▲", "-")), 2)), NA())</f>
        <v>#REF!</v>
      </c>
      <c r="C27" s="169" t="e">
        <f>IF(ROUND(VALUE(SUBSTITUTE(#REF!,"▲", "-")), 2) &gt;= 0, ABS(ROUND(VALUE(SUBSTITUTE(#REF!,"▲", "-")), 2)), NA())</f>
        <v>#REF!</v>
      </c>
      <c r="D27" s="169" t="e">
        <f>IF(ROUND(VALUE(SUBSTITUTE(#REF!,"▲", "-")), 2) &lt; 0, ABS(ROUND(VALUE(SUBSTITUTE(#REF!,"▲", "-")), 2)), NA())</f>
        <v>#REF!</v>
      </c>
      <c r="E27" s="169" t="e">
        <f>IF(ROUND(VALUE(SUBSTITUTE(#REF!,"▲", "-")), 2) &gt;= 0, ABS(ROUND(VALUE(SUBSTITUTE(#REF!,"▲", "-")), 2)), NA())</f>
        <v>#REF!</v>
      </c>
      <c r="F27" s="169" t="e">
        <f>IF(ROUND(VALUE(SUBSTITUTE(#REF!,"▲", "-")), 2) &lt; 0, ABS(ROUND(VALUE(SUBSTITUTE(#REF!,"▲", "-")), 2)), NA())</f>
        <v>#REF!</v>
      </c>
      <c r="G27" s="169" t="e">
        <f>IF(ROUND(VALUE(SUBSTITUTE(#REF!,"▲", "-")), 2) &gt;= 0, ABS(ROUND(VALUE(SUBSTITUTE(#REF!,"▲", "-")), 2)), NA())</f>
        <v>#REF!</v>
      </c>
      <c r="H27" s="169" t="e">
        <f>IF(ROUND(VALUE(SUBSTITUTE(#REF!,"▲", "-")), 2) &lt; 0, ABS(ROUND(VALUE(SUBSTITUTE(#REF!,"▲", "-")), 2)), NA())</f>
        <v>#REF!</v>
      </c>
      <c r="I27" s="169" t="e">
        <f>IF(ROUND(VALUE(SUBSTITUTE(#REF!,"▲", "-")), 2) &gt;= 0, ABS(ROUND(VALUE(SUBSTITUTE(#REF!,"▲", "-")), 2)), NA())</f>
        <v>#REF!</v>
      </c>
      <c r="J27" s="169" t="e">
        <f>IF(ROUND(VALUE(SUBSTITUTE(#REF!,"▲", "-")), 2) &lt; 0, ABS(ROUND(VALUE(SUBSTITUTE(#REF!,"▲", "-")), 2)), NA())</f>
        <v>#REF!</v>
      </c>
      <c r="K27" s="169" t="e">
        <f>IF(ROUND(VALUE(SUBSTITUTE(#REF!,"▲", "-")), 2) &gt;= 0, ABS(ROUND(VALUE(SUBSTITUTE(#REF!,"▲", "-")), 2)), NA())</f>
        <v>#REF!</v>
      </c>
    </row>
    <row r="28" spans="1:11" x14ac:dyDescent="0.2">
      <c r="A28" s="169" t="e">
        <f>IF(#REF!="",NA(),#REF!)</f>
        <v>#REF!</v>
      </c>
      <c r="B28" s="169" t="e">
        <f>IF(ROUND(VALUE(SUBSTITUTE(#REF!,"▲", "-")), 2) &lt; 0, ABS(ROUND(VALUE(SUBSTITUTE(#REF!,"▲", "-")), 2)), NA())</f>
        <v>#REF!</v>
      </c>
      <c r="C28" s="169" t="e">
        <f>IF(ROUND(VALUE(SUBSTITUTE(#REF!,"▲", "-")), 2) &gt;= 0, ABS(ROUND(VALUE(SUBSTITUTE(#REF!,"▲", "-")), 2)), NA())</f>
        <v>#REF!</v>
      </c>
      <c r="D28" s="169" t="e">
        <f>IF(ROUND(VALUE(SUBSTITUTE(#REF!,"▲", "-")), 2) &lt; 0, ABS(ROUND(VALUE(SUBSTITUTE(#REF!,"▲", "-")), 2)), NA())</f>
        <v>#REF!</v>
      </c>
      <c r="E28" s="169" t="e">
        <f>IF(ROUND(VALUE(SUBSTITUTE(#REF!,"▲", "-")), 2) &gt;= 0, ABS(ROUND(VALUE(SUBSTITUTE(#REF!,"▲", "-")), 2)), NA())</f>
        <v>#REF!</v>
      </c>
      <c r="F28" s="169" t="e">
        <f>IF(ROUND(VALUE(SUBSTITUTE(#REF!,"▲", "-")), 2) &lt; 0, ABS(ROUND(VALUE(SUBSTITUTE(#REF!,"▲", "-")), 2)), NA())</f>
        <v>#REF!</v>
      </c>
      <c r="G28" s="169" t="e">
        <f>IF(ROUND(VALUE(SUBSTITUTE(#REF!,"▲", "-")), 2) &gt;= 0, ABS(ROUND(VALUE(SUBSTITUTE(#REF!,"▲", "-")), 2)), NA())</f>
        <v>#REF!</v>
      </c>
      <c r="H28" s="169" t="e">
        <f>IF(ROUND(VALUE(SUBSTITUTE(#REF!,"▲", "-")), 2) &lt; 0, ABS(ROUND(VALUE(SUBSTITUTE(#REF!,"▲", "-")), 2)), NA())</f>
        <v>#REF!</v>
      </c>
      <c r="I28" s="169" t="e">
        <f>IF(ROUND(VALUE(SUBSTITUTE(#REF!,"▲", "-")), 2) &gt;= 0, ABS(ROUND(VALUE(SUBSTITUTE(#REF!,"▲", "-")), 2)), NA())</f>
        <v>#REF!</v>
      </c>
      <c r="J28" s="169" t="e">
        <f>IF(ROUND(VALUE(SUBSTITUTE(#REF!,"▲", "-")), 2) &lt; 0, ABS(ROUND(VALUE(SUBSTITUTE(#REF!,"▲", "-")), 2)), NA())</f>
        <v>#REF!</v>
      </c>
      <c r="K28" s="169" t="e">
        <f>IF(ROUND(VALUE(SUBSTITUTE(#REF!,"▲", "-")), 2) &gt;= 0, ABS(ROUND(VALUE(SUBSTITUTE(#REF!,"▲", "-")), 2)), NA())</f>
        <v>#REF!</v>
      </c>
    </row>
    <row r="29" spans="1:11" x14ac:dyDescent="0.2">
      <c r="A29" s="169" t="e">
        <f>IF(#REF!="",NA(),#REF!)</f>
        <v>#REF!</v>
      </c>
      <c r="B29" s="169" t="e">
        <f>IF(ROUND(VALUE(SUBSTITUTE(#REF!,"▲", "-")), 2) &lt; 0, ABS(ROUND(VALUE(SUBSTITUTE(#REF!,"▲", "-")), 2)), NA())</f>
        <v>#REF!</v>
      </c>
      <c r="C29" s="169" t="e">
        <f>IF(ROUND(VALUE(SUBSTITUTE(#REF!,"▲", "-")), 2) &gt;= 0, ABS(ROUND(VALUE(SUBSTITUTE(#REF!,"▲", "-")), 2)), NA())</f>
        <v>#REF!</v>
      </c>
      <c r="D29" s="169" t="e">
        <f>IF(ROUND(VALUE(SUBSTITUTE(#REF!,"▲", "-")), 2) &lt; 0, ABS(ROUND(VALUE(SUBSTITUTE(#REF!,"▲", "-")), 2)), NA())</f>
        <v>#REF!</v>
      </c>
      <c r="E29" s="169" t="e">
        <f>IF(ROUND(VALUE(SUBSTITUTE(#REF!,"▲", "-")), 2) &gt;= 0, ABS(ROUND(VALUE(SUBSTITUTE(#REF!,"▲", "-")), 2)), NA())</f>
        <v>#REF!</v>
      </c>
      <c r="F29" s="169" t="e">
        <f>IF(ROUND(VALUE(SUBSTITUTE(#REF!,"▲", "-")), 2) &lt; 0, ABS(ROUND(VALUE(SUBSTITUTE(#REF!,"▲", "-")), 2)), NA())</f>
        <v>#REF!</v>
      </c>
      <c r="G29" s="169" t="e">
        <f>IF(ROUND(VALUE(SUBSTITUTE(#REF!,"▲", "-")), 2) &gt;= 0, ABS(ROUND(VALUE(SUBSTITUTE(#REF!,"▲", "-")), 2)), NA())</f>
        <v>#REF!</v>
      </c>
      <c r="H29" s="169" t="e">
        <f>IF(ROUND(VALUE(SUBSTITUTE(#REF!,"▲", "-")), 2) &lt; 0, ABS(ROUND(VALUE(SUBSTITUTE(#REF!,"▲", "-")), 2)), NA())</f>
        <v>#REF!</v>
      </c>
      <c r="I29" s="169" t="e">
        <f>IF(ROUND(VALUE(SUBSTITUTE(#REF!,"▲", "-")), 2) &gt;= 0, ABS(ROUND(VALUE(SUBSTITUTE(#REF!,"▲", "-")), 2)), NA())</f>
        <v>#REF!</v>
      </c>
      <c r="J29" s="169" t="e">
        <f>IF(ROUND(VALUE(SUBSTITUTE(#REF!,"▲", "-")), 2) &lt; 0, ABS(ROUND(VALUE(SUBSTITUTE(#REF!,"▲", "-")), 2)), NA())</f>
        <v>#REF!</v>
      </c>
      <c r="K29" s="169" t="e">
        <f>IF(ROUND(VALUE(SUBSTITUTE(#REF!,"▲", "-")), 2) &gt;= 0, ABS(ROUND(VALUE(SUBSTITUTE(#REF!,"▲", "-")), 2)), NA())</f>
        <v>#REF!</v>
      </c>
    </row>
    <row r="30" spans="1:11" x14ac:dyDescent="0.2">
      <c r="A30" s="169" t="e">
        <f>IF(#REF!="",NA(),#REF!)</f>
        <v>#REF!</v>
      </c>
      <c r="B30" s="169" t="e">
        <f>IF(ROUND(VALUE(SUBSTITUTE(#REF!,"▲", "-")), 2) &lt; 0, ABS(ROUND(VALUE(SUBSTITUTE(#REF!,"▲", "-")), 2)), NA())</f>
        <v>#REF!</v>
      </c>
      <c r="C30" s="169" t="e">
        <f>IF(ROUND(VALUE(SUBSTITUTE(#REF!,"▲", "-")), 2) &gt;= 0, ABS(ROUND(VALUE(SUBSTITUTE(#REF!,"▲", "-")), 2)), NA())</f>
        <v>#REF!</v>
      </c>
      <c r="D30" s="169" t="e">
        <f>IF(ROUND(VALUE(SUBSTITUTE(#REF!,"▲", "-")), 2) &lt; 0, ABS(ROUND(VALUE(SUBSTITUTE(#REF!,"▲", "-")), 2)), NA())</f>
        <v>#REF!</v>
      </c>
      <c r="E30" s="169" t="e">
        <f>IF(ROUND(VALUE(SUBSTITUTE(#REF!,"▲", "-")), 2) &gt;= 0, ABS(ROUND(VALUE(SUBSTITUTE(#REF!,"▲", "-")), 2)), NA())</f>
        <v>#REF!</v>
      </c>
      <c r="F30" s="169" t="e">
        <f>IF(ROUND(VALUE(SUBSTITUTE(#REF!,"▲", "-")), 2) &lt; 0, ABS(ROUND(VALUE(SUBSTITUTE(#REF!,"▲", "-")), 2)), NA())</f>
        <v>#REF!</v>
      </c>
      <c r="G30" s="169" t="e">
        <f>IF(ROUND(VALUE(SUBSTITUTE(#REF!,"▲", "-")), 2) &gt;= 0, ABS(ROUND(VALUE(SUBSTITUTE(#REF!,"▲", "-")), 2)), NA())</f>
        <v>#REF!</v>
      </c>
      <c r="H30" s="169" t="e">
        <f>IF(ROUND(VALUE(SUBSTITUTE(#REF!,"▲", "-")), 2) &lt; 0, ABS(ROUND(VALUE(SUBSTITUTE(#REF!,"▲", "-")), 2)), NA())</f>
        <v>#REF!</v>
      </c>
      <c r="I30" s="169" t="e">
        <f>IF(ROUND(VALUE(SUBSTITUTE(#REF!,"▲", "-")), 2) &gt;= 0, ABS(ROUND(VALUE(SUBSTITUTE(#REF!,"▲", "-")), 2)), NA())</f>
        <v>#REF!</v>
      </c>
      <c r="J30" s="169" t="e">
        <f>IF(ROUND(VALUE(SUBSTITUTE(#REF!,"▲", "-")), 2) &lt; 0, ABS(ROUND(VALUE(SUBSTITUTE(#REF!,"▲", "-")), 2)), NA())</f>
        <v>#REF!</v>
      </c>
      <c r="K30" s="169" t="e">
        <f>IF(ROUND(VALUE(SUBSTITUTE(#REF!,"▲", "-")), 2) &gt;= 0, ABS(ROUND(VALUE(SUBSTITUTE(#REF!,"▲", "-")), 2)), NA())</f>
        <v>#REF!</v>
      </c>
    </row>
    <row r="31" spans="1:11" x14ac:dyDescent="0.2">
      <c r="A31" s="169" t="e">
        <f>IF(#REF!="",NA(),#REF!)</f>
        <v>#REF!</v>
      </c>
      <c r="B31" s="169" t="e">
        <f>IF(ROUND(VALUE(SUBSTITUTE(#REF!,"▲", "-")), 2) &lt; 0, ABS(ROUND(VALUE(SUBSTITUTE(#REF!,"▲", "-")), 2)), NA())</f>
        <v>#REF!</v>
      </c>
      <c r="C31" s="169" t="e">
        <f>IF(ROUND(VALUE(SUBSTITUTE(#REF!,"▲", "-")), 2) &gt;= 0, ABS(ROUND(VALUE(SUBSTITUTE(#REF!,"▲", "-")), 2)), NA())</f>
        <v>#REF!</v>
      </c>
      <c r="D31" s="169" t="e">
        <f>IF(ROUND(VALUE(SUBSTITUTE(#REF!,"▲", "-")), 2) &lt; 0, ABS(ROUND(VALUE(SUBSTITUTE(#REF!,"▲", "-")), 2)), NA())</f>
        <v>#REF!</v>
      </c>
      <c r="E31" s="169" t="e">
        <f>IF(ROUND(VALUE(SUBSTITUTE(#REF!,"▲", "-")), 2) &gt;= 0, ABS(ROUND(VALUE(SUBSTITUTE(#REF!,"▲", "-")), 2)), NA())</f>
        <v>#REF!</v>
      </c>
      <c r="F31" s="169" t="e">
        <f>IF(ROUND(VALUE(SUBSTITUTE(#REF!,"▲", "-")), 2) &lt; 0, ABS(ROUND(VALUE(SUBSTITUTE(#REF!,"▲", "-")), 2)), NA())</f>
        <v>#REF!</v>
      </c>
      <c r="G31" s="169" t="e">
        <f>IF(ROUND(VALUE(SUBSTITUTE(#REF!,"▲", "-")), 2) &gt;= 0, ABS(ROUND(VALUE(SUBSTITUTE(#REF!,"▲", "-")), 2)), NA())</f>
        <v>#REF!</v>
      </c>
      <c r="H31" s="169" t="e">
        <f>IF(ROUND(VALUE(SUBSTITUTE(#REF!,"▲", "-")), 2) &lt; 0, ABS(ROUND(VALUE(SUBSTITUTE(#REF!,"▲", "-")), 2)), NA())</f>
        <v>#REF!</v>
      </c>
      <c r="I31" s="169" t="e">
        <f>IF(ROUND(VALUE(SUBSTITUTE(#REF!,"▲", "-")), 2) &gt;= 0, ABS(ROUND(VALUE(SUBSTITUTE(#REF!,"▲", "-")), 2)), NA())</f>
        <v>#REF!</v>
      </c>
      <c r="J31" s="169" t="e">
        <f>IF(ROUND(VALUE(SUBSTITUTE(#REF!,"▲", "-")), 2) &lt; 0, ABS(ROUND(VALUE(SUBSTITUTE(#REF!,"▲", "-")), 2)), NA())</f>
        <v>#REF!</v>
      </c>
      <c r="K31" s="169" t="e">
        <f>IF(ROUND(VALUE(SUBSTITUTE(#REF!,"▲", "-")), 2) &gt;= 0, ABS(ROUND(VALUE(SUBSTITUTE(#REF!,"▲", "-")), 2)), NA())</f>
        <v>#REF!</v>
      </c>
    </row>
    <row r="32" spans="1:11" x14ac:dyDescent="0.2">
      <c r="A32" s="169" t="e">
        <f>IF(#REF!="",NA(),#REF!)</f>
        <v>#REF!</v>
      </c>
      <c r="B32" s="169" t="e">
        <f>IF(ROUND(VALUE(SUBSTITUTE(#REF!,"▲", "-")), 2) &lt; 0, ABS(ROUND(VALUE(SUBSTITUTE(#REF!,"▲", "-")), 2)), NA())</f>
        <v>#REF!</v>
      </c>
      <c r="C32" s="169" t="e">
        <f>IF(ROUND(VALUE(SUBSTITUTE(#REF!,"▲", "-")), 2) &gt;= 0, ABS(ROUND(VALUE(SUBSTITUTE(#REF!,"▲", "-")), 2)), NA())</f>
        <v>#REF!</v>
      </c>
      <c r="D32" s="169" t="e">
        <f>IF(ROUND(VALUE(SUBSTITUTE(#REF!,"▲", "-")), 2) &lt; 0, ABS(ROUND(VALUE(SUBSTITUTE(#REF!,"▲", "-")), 2)), NA())</f>
        <v>#REF!</v>
      </c>
      <c r="E32" s="169" t="e">
        <f>IF(ROUND(VALUE(SUBSTITUTE(#REF!,"▲", "-")), 2) &gt;= 0, ABS(ROUND(VALUE(SUBSTITUTE(#REF!,"▲", "-")), 2)), NA())</f>
        <v>#REF!</v>
      </c>
      <c r="F32" s="169" t="e">
        <f>IF(ROUND(VALUE(SUBSTITUTE(#REF!,"▲", "-")), 2) &lt; 0, ABS(ROUND(VALUE(SUBSTITUTE(#REF!,"▲", "-")), 2)), NA())</f>
        <v>#REF!</v>
      </c>
      <c r="G32" s="169" t="e">
        <f>IF(ROUND(VALUE(SUBSTITUTE(#REF!,"▲", "-")), 2) &gt;= 0, ABS(ROUND(VALUE(SUBSTITUTE(#REF!,"▲", "-")), 2)), NA())</f>
        <v>#REF!</v>
      </c>
      <c r="H32" s="169" t="e">
        <f>IF(ROUND(VALUE(SUBSTITUTE(#REF!,"▲", "-")), 2) &lt; 0, ABS(ROUND(VALUE(SUBSTITUTE(#REF!,"▲", "-")), 2)), NA())</f>
        <v>#REF!</v>
      </c>
      <c r="I32" s="169" t="e">
        <f>IF(ROUND(VALUE(SUBSTITUTE(#REF!,"▲", "-")), 2) &gt;= 0, ABS(ROUND(VALUE(SUBSTITUTE(#REF!,"▲", "-")), 2)), NA())</f>
        <v>#REF!</v>
      </c>
      <c r="J32" s="169" t="e">
        <f>IF(ROUND(VALUE(SUBSTITUTE(#REF!,"▲", "-")), 2) &lt; 0, ABS(ROUND(VALUE(SUBSTITUTE(#REF!,"▲", "-")), 2)), NA())</f>
        <v>#REF!</v>
      </c>
      <c r="K32" s="169" t="e">
        <f>IF(ROUND(VALUE(SUBSTITUTE(#REF!,"▲", "-")), 2) &gt;= 0, ABS(ROUND(VALUE(SUBSTITUTE(#REF!,"▲", "-")), 2)), NA())</f>
        <v>#REF!</v>
      </c>
    </row>
    <row r="33" spans="1:16" x14ac:dyDescent="0.2">
      <c r="A33" s="169" t="e">
        <f>IF(#REF!="",NA(),#REF!)</f>
        <v>#REF!</v>
      </c>
      <c r="B33" s="169" t="e">
        <f>IF(ROUND(VALUE(SUBSTITUTE(#REF!,"▲", "-")), 2) &lt; 0, ABS(ROUND(VALUE(SUBSTITUTE(#REF!,"▲", "-")), 2)), NA())</f>
        <v>#REF!</v>
      </c>
      <c r="C33" s="169" t="e">
        <f>IF(ROUND(VALUE(SUBSTITUTE(#REF!,"▲", "-")), 2) &gt;= 0, ABS(ROUND(VALUE(SUBSTITUTE(#REF!,"▲", "-")), 2)), NA())</f>
        <v>#REF!</v>
      </c>
      <c r="D33" s="169" t="e">
        <f>IF(ROUND(VALUE(SUBSTITUTE(#REF!,"▲", "-")), 2) &lt; 0, ABS(ROUND(VALUE(SUBSTITUTE(#REF!,"▲", "-")), 2)), NA())</f>
        <v>#REF!</v>
      </c>
      <c r="E33" s="169" t="e">
        <f>IF(ROUND(VALUE(SUBSTITUTE(#REF!,"▲", "-")), 2) &gt;= 0, ABS(ROUND(VALUE(SUBSTITUTE(#REF!,"▲", "-")), 2)), NA())</f>
        <v>#REF!</v>
      </c>
      <c r="F33" s="169" t="e">
        <f>IF(ROUND(VALUE(SUBSTITUTE(#REF!,"▲", "-")), 2) &lt; 0, ABS(ROUND(VALUE(SUBSTITUTE(#REF!,"▲", "-")), 2)), NA())</f>
        <v>#REF!</v>
      </c>
      <c r="G33" s="169" t="e">
        <f>IF(ROUND(VALUE(SUBSTITUTE(#REF!,"▲", "-")), 2) &gt;= 0, ABS(ROUND(VALUE(SUBSTITUTE(#REF!,"▲", "-")), 2)), NA())</f>
        <v>#REF!</v>
      </c>
      <c r="H33" s="169" t="e">
        <f>IF(ROUND(VALUE(SUBSTITUTE(#REF!,"▲", "-")), 2) &lt; 0, ABS(ROUND(VALUE(SUBSTITUTE(#REF!,"▲", "-")), 2)), NA())</f>
        <v>#REF!</v>
      </c>
      <c r="I33" s="169" t="e">
        <f>IF(ROUND(VALUE(SUBSTITUTE(#REF!,"▲", "-")), 2) &gt;= 0, ABS(ROUND(VALUE(SUBSTITUTE(#REF!,"▲", "-")), 2)), NA())</f>
        <v>#REF!</v>
      </c>
      <c r="J33" s="169" t="e">
        <f>IF(ROUND(VALUE(SUBSTITUTE(#REF!,"▲", "-")), 2) &lt; 0, ABS(ROUND(VALUE(SUBSTITUTE(#REF!,"▲", "-")), 2)), NA())</f>
        <v>#REF!</v>
      </c>
      <c r="K33" s="169" t="e">
        <f>IF(ROUND(VALUE(SUBSTITUTE(#REF!,"▲", "-")), 2) &gt;= 0, ABS(ROUND(VALUE(SUBSTITUTE(#REF!,"▲", "-")), 2)), NA())</f>
        <v>#REF!</v>
      </c>
    </row>
    <row r="34" spans="1:16" x14ac:dyDescent="0.2">
      <c r="A34" s="169" t="e">
        <f>IF(#REF!="",NA(),#REF!)</f>
        <v>#REF!</v>
      </c>
      <c r="B34" s="169" t="e">
        <f>IF(ROUND(VALUE(SUBSTITUTE(#REF!,"▲", "-")), 2) &lt; 0, ABS(ROUND(VALUE(SUBSTITUTE(#REF!,"▲", "-")), 2)), NA())</f>
        <v>#REF!</v>
      </c>
      <c r="C34" s="169" t="e">
        <f>IF(ROUND(VALUE(SUBSTITUTE(#REF!,"▲", "-")), 2) &gt;= 0, ABS(ROUND(VALUE(SUBSTITUTE(#REF!,"▲", "-")), 2)), NA())</f>
        <v>#REF!</v>
      </c>
      <c r="D34" s="169" t="e">
        <f>IF(ROUND(VALUE(SUBSTITUTE(#REF!,"▲", "-")), 2) &lt; 0, ABS(ROUND(VALUE(SUBSTITUTE(#REF!,"▲", "-")), 2)), NA())</f>
        <v>#REF!</v>
      </c>
      <c r="E34" s="169" t="e">
        <f>IF(ROUND(VALUE(SUBSTITUTE(#REF!,"▲", "-")), 2) &gt;= 0, ABS(ROUND(VALUE(SUBSTITUTE(#REF!,"▲", "-")), 2)), NA())</f>
        <v>#REF!</v>
      </c>
      <c r="F34" s="169" t="e">
        <f>IF(ROUND(VALUE(SUBSTITUTE(#REF!,"▲", "-")), 2) &lt; 0, ABS(ROUND(VALUE(SUBSTITUTE(#REF!,"▲", "-")), 2)), NA())</f>
        <v>#REF!</v>
      </c>
      <c r="G34" s="169" t="e">
        <f>IF(ROUND(VALUE(SUBSTITUTE(#REF!,"▲", "-")), 2) &gt;= 0, ABS(ROUND(VALUE(SUBSTITUTE(#REF!,"▲", "-")), 2)), NA())</f>
        <v>#REF!</v>
      </c>
      <c r="H34" s="169" t="e">
        <f>IF(ROUND(VALUE(SUBSTITUTE(#REF!,"▲", "-")), 2) &lt; 0, ABS(ROUND(VALUE(SUBSTITUTE(#REF!,"▲", "-")), 2)), NA())</f>
        <v>#REF!</v>
      </c>
      <c r="I34" s="169" t="e">
        <f>IF(ROUND(VALUE(SUBSTITUTE(#REF!,"▲", "-")), 2) &gt;= 0, ABS(ROUND(VALUE(SUBSTITUTE(#REF!,"▲", "-")), 2)), NA())</f>
        <v>#REF!</v>
      </c>
      <c r="J34" s="169" t="e">
        <f>IF(ROUND(VALUE(SUBSTITUTE(#REF!,"▲", "-")), 2) &lt; 0, ABS(ROUND(VALUE(SUBSTITUTE(#REF!,"▲", "-")), 2)), NA())</f>
        <v>#REF!</v>
      </c>
      <c r="K34" s="169" t="e">
        <f>IF(ROUND(VALUE(SUBSTITUTE(#REF!,"▲", "-")), 2) &gt;= 0, ABS(ROUND(VALUE(SUBSTITUTE(#REF!,"▲", "-")), 2)), NA())</f>
        <v>#REF!</v>
      </c>
    </row>
    <row r="35" spans="1:16" x14ac:dyDescent="0.2">
      <c r="A35" s="169" t="e">
        <f>IF(#REF!="",NA(),#REF!)</f>
        <v>#REF!</v>
      </c>
      <c r="B35" s="169" t="e">
        <f>IF(ROUND(VALUE(SUBSTITUTE(#REF!,"▲", "-")), 2) &lt; 0, ABS(ROUND(VALUE(SUBSTITUTE(#REF!,"▲", "-")), 2)), NA())</f>
        <v>#REF!</v>
      </c>
      <c r="C35" s="169" t="e">
        <f>IF(ROUND(VALUE(SUBSTITUTE(#REF!,"▲", "-")), 2) &gt;= 0, ABS(ROUND(VALUE(SUBSTITUTE(#REF!,"▲", "-")), 2)), NA())</f>
        <v>#REF!</v>
      </c>
      <c r="D35" s="169" t="e">
        <f>IF(ROUND(VALUE(SUBSTITUTE(#REF!,"▲", "-")), 2) &lt; 0, ABS(ROUND(VALUE(SUBSTITUTE(#REF!,"▲", "-")), 2)), NA())</f>
        <v>#REF!</v>
      </c>
      <c r="E35" s="169" t="e">
        <f>IF(ROUND(VALUE(SUBSTITUTE(#REF!,"▲", "-")), 2) &gt;= 0, ABS(ROUND(VALUE(SUBSTITUTE(#REF!,"▲", "-")), 2)), NA())</f>
        <v>#REF!</v>
      </c>
      <c r="F35" s="169" t="e">
        <f>IF(ROUND(VALUE(SUBSTITUTE(#REF!,"▲", "-")), 2) &lt; 0, ABS(ROUND(VALUE(SUBSTITUTE(#REF!,"▲", "-")), 2)), NA())</f>
        <v>#REF!</v>
      </c>
      <c r="G35" s="169" t="e">
        <f>IF(ROUND(VALUE(SUBSTITUTE(#REF!,"▲", "-")), 2) &gt;= 0, ABS(ROUND(VALUE(SUBSTITUTE(#REF!,"▲", "-")), 2)), NA())</f>
        <v>#REF!</v>
      </c>
      <c r="H35" s="169" t="e">
        <f>IF(ROUND(VALUE(SUBSTITUTE(#REF!,"▲", "-")), 2) &lt; 0, ABS(ROUND(VALUE(SUBSTITUTE(#REF!,"▲", "-")), 2)), NA())</f>
        <v>#REF!</v>
      </c>
      <c r="I35" s="169" t="e">
        <f>IF(ROUND(VALUE(SUBSTITUTE(#REF!,"▲", "-")), 2) &gt;= 0, ABS(ROUND(VALUE(SUBSTITUTE(#REF!,"▲", "-")), 2)), NA())</f>
        <v>#REF!</v>
      </c>
      <c r="J35" s="169" t="e">
        <f>IF(ROUND(VALUE(SUBSTITUTE(#REF!,"▲", "-")), 2) &lt; 0, ABS(ROUND(VALUE(SUBSTITUTE(#REF!,"▲", "-")), 2)), NA())</f>
        <v>#REF!</v>
      </c>
      <c r="K35" s="169" t="e">
        <f>IF(ROUND(VALUE(SUBSTITUTE(#REF!,"▲", "-")), 2) &gt;= 0, ABS(ROUND(VALUE(SUBSTITUTE(#REF!,"▲", "-")), 2)), NA())</f>
        <v>#REF!</v>
      </c>
    </row>
    <row r="36" spans="1:16" x14ac:dyDescent="0.2">
      <c r="A36" s="169" t="e">
        <f>IF(#REF!="",NA(),#REF!)</f>
        <v>#REF!</v>
      </c>
      <c r="B36" s="169" t="e">
        <f>IF(ROUND(VALUE(SUBSTITUTE(#REF!,"▲", "-")), 2) &lt; 0, ABS(ROUND(VALUE(SUBSTITUTE(#REF!,"▲", "-")), 2)), NA())</f>
        <v>#REF!</v>
      </c>
      <c r="C36" s="169" t="e">
        <f>IF(ROUND(VALUE(SUBSTITUTE(#REF!,"▲", "-")), 2) &gt;= 0, ABS(ROUND(VALUE(SUBSTITUTE(#REF!,"▲", "-")), 2)), NA())</f>
        <v>#REF!</v>
      </c>
      <c r="D36" s="169" t="e">
        <f>IF(ROUND(VALUE(SUBSTITUTE(#REF!,"▲", "-")), 2) &lt; 0, ABS(ROUND(VALUE(SUBSTITUTE(#REF!,"▲", "-")), 2)), NA())</f>
        <v>#REF!</v>
      </c>
      <c r="E36" s="169" t="e">
        <f>IF(ROUND(VALUE(SUBSTITUTE(#REF!,"▲", "-")), 2) &gt;= 0, ABS(ROUND(VALUE(SUBSTITUTE(#REF!,"▲", "-")), 2)), NA())</f>
        <v>#REF!</v>
      </c>
      <c r="F36" s="169" t="e">
        <f>IF(ROUND(VALUE(SUBSTITUTE(#REF!,"▲", "-")), 2) &lt; 0, ABS(ROUND(VALUE(SUBSTITUTE(#REF!,"▲", "-")), 2)), NA())</f>
        <v>#REF!</v>
      </c>
      <c r="G36" s="169" t="e">
        <f>IF(ROUND(VALUE(SUBSTITUTE(#REF!,"▲", "-")), 2) &gt;= 0, ABS(ROUND(VALUE(SUBSTITUTE(#REF!,"▲", "-")), 2)), NA())</f>
        <v>#REF!</v>
      </c>
      <c r="H36" s="169" t="e">
        <f>IF(ROUND(VALUE(SUBSTITUTE(#REF!,"▲", "-")), 2) &lt; 0, ABS(ROUND(VALUE(SUBSTITUTE(#REF!,"▲", "-")), 2)), NA())</f>
        <v>#REF!</v>
      </c>
      <c r="I36" s="169" t="e">
        <f>IF(ROUND(VALUE(SUBSTITUTE(#REF!,"▲", "-")), 2) &gt;= 0, ABS(ROUND(VALUE(SUBSTITUTE(#REF!,"▲", "-")), 2)), NA())</f>
        <v>#REF!</v>
      </c>
      <c r="J36" s="169" t="e">
        <f>IF(ROUND(VALUE(SUBSTITUTE(#REF!,"▲", "-")), 2) &lt; 0, ABS(ROUND(VALUE(SUBSTITUTE(#REF!,"▲", "-")), 2)), NA())</f>
        <v>#REF!</v>
      </c>
      <c r="K36" s="169" t="e">
        <f>IF(ROUND(VALUE(SUBSTITUTE(#REF!,"▲", "-")), 2) &gt;= 0, ABS(ROUND(VALUE(SUBSTITUTE(#REF!,"▲", "-")), 2)), NA())</f>
        <v>#REF!</v>
      </c>
    </row>
    <row r="39" spans="1:16" x14ac:dyDescent="0.2">
      <c r="A39" s="142" t="s">
        <v>60</v>
      </c>
    </row>
    <row r="40" spans="1:16" x14ac:dyDescent="0.2">
      <c r="A40" s="170"/>
      <c r="B40" s="170" t="e">
        <f>#REF!</f>
        <v>#REF!</v>
      </c>
      <c r="C40" s="170"/>
      <c r="D40" s="170"/>
      <c r="E40" s="170" t="e">
        <f>#REF!</f>
        <v>#REF!</v>
      </c>
      <c r="F40" s="170"/>
      <c r="G40" s="170"/>
      <c r="H40" s="170" t="e">
        <f>#REF!</f>
        <v>#REF!</v>
      </c>
      <c r="I40" s="170"/>
      <c r="J40" s="170"/>
      <c r="K40" s="170" t="e">
        <f>#REF!</f>
        <v>#REF!</v>
      </c>
      <c r="L40" s="170"/>
      <c r="M40" s="170"/>
      <c r="N40" s="170" t="e">
        <f>#REF!</f>
        <v>#REF!</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t="e">
        <f>#REF!</f>
        <v>#REF!</v>
      </c>
      <c r="E42" s="170"/>
      <c r="F42" s="170"/>
      <c r="G42" s="170" t="e">
        <f>#REF!</f>
        <v>#REF!</v>
      </c>
      <c r="H42" s="170"/>
      <c r="I42" s="170"/>
      <c r="J42" s="170" t="e">
        <f>#REF!</f>
        <v>#REF!</v>
      </c>
      <c r="K42" s="170"/>
      <c r="L42" s="170"/>
      <c r="M42" s="170" t="e">
        <f>#REF!</f>
        <v>#REF!</v>
      </c>
      <c r="N42" s="170"/>
      <c r="O42" s="170"/>
      <c r="P42" s="170" t="e">
        <f>#REF!</f>
        <v>#REF!</v>
      </c>
    </row>
    <row r="43" spans="1:16" x14ac:dyDescent="0.2">
      <c r="A43" s="170" t="s">
        <v>64</v>
      </c>
      <c r="B43" s="170" t="e">
        <f>#REF!</f>
        <v>#REF!</v>
      </c>
      <c r="C43" s="170"/>
      <c r="D43" s="170"/>
      <c r="E43" s="170" t="e">
        <f>#REF!</f>
        <v>#REF!</v>
      </c>
      <c r="F43" s="170"/>
      <c r="G43" s="170"/>
      <c r="H43" s="170" t="e">
        <f>#REF!</f>
        <v>#REF!</v>
      </c>
      <c r="I43" s="170"/>
      <c r="J43" s="170"/>
      <c r="K43" s="170" t="e">
        <f>#REF!</f>
        <v>#REF!</v>
      </c>
      <c r="L43" s="170"/>
      <c r="M43" s="170"/>
      <c r="N43" s="170" t="e">
        <f>#REF!</f>
        <v>#REF!</v>
      </c>
      <c r="O43" s="170"/>
      <c r="P43" s="170"/>
    </row>
    <row r="44" spans="1:16" x14ac:dyDescent="0.2">
      <c r="A44" s="170" t="s">
        <v>65</v>
      </c>
      <c r="B44" s="170" t="e">
        <f>#REF!</f>
        <v>#REF!</v>
      </c>
      <c r="C44" s="170"/>
      <c r="D44" s="170"/>
      <c r="E44" s="170" t="e">
        <f>#REF!</f>
        <v>#REF!</v>
      </c>
      <c r="F44" s="170"/>
      <c r="G44" s="170"/>
      <c r="H44" s="170" t="e">
        <f>#REF!</f>
        <v>#REF!</v>
      </c>
      <c r="I44" s="170"/>
      <c r="J44" s="170"/>
      <c r="K44" s="170" t="e">
        <f>#REF!</f>
        <v>#REF!</v>
      </c>
      <c r="L44" s="170"/>
      <c r="M44" s="170"/>
      <c r="N44" s="170" t="e">
        <f>#REF!</f>
        <v>#REF!</v>
      </c>
      <c r="O44" s="170"/>
      <c r="P44" s="170"/>
    </row>
    <row r="45" spans="1:16" x14ac:dyDescent="0.2">
      <c r="A45" s="170" t="s">
        <v>66</v>
      </c>
      <c r="B45" s="170" t="e">
        <f>#REF!</f>
        <v>#REF!</v>
      </c>
      <c r="C45" s="170"/>
      <c r="D45" s="170"/>
      <c r="E45" s="170" t="e">
        <f>#REF!</f>
        <v>#REF!</v>
      </c>
      <c r="F45" s="170"/>
      <c r="G45" s="170"/>
      <c r="H45" s="170" t="e">
        <f>#REF!</f>
        <v>#REF!</v>
      </c>
      <c r="I45" s="170"/>
      <c r="J45" s="170"/>
      <c r="K45" s="170" t="e">
        <f>#REF!</f>
        <v>#REF!</v>
      </c>
      <c r="L45" s="170"/>
      <c r="M45" s="170"/>
      <c r="N45" s="170" t="e">
        <f>#REF!</f>
        <v>#REF!</v>
      </c>
      <c r="O45" s="170"/>
      <c r="P45" s="170"/>
    </row>
    <row r="46" spans="1:16" x14ac:dyDescent="0.2">
      <c r="A46" s="170" t="s">
        <v>67</v>
      </c>
      <c r="B46" s="170" t="e">
        <f>#REF!</f>
        <v>#REF!</v>
      </c>
      <c r="C46" s="170"/>
      <c r="D46" s="170"/>
      <c r="E46" s="170" t="e">
        <f>#REF!</f>
        <v>#REF!</v>
      </c>
      <c r="F46" s="170"/>
      <c r="G46" s="170"/>
      <c r="H46" s="170" t="e">
        <f>#REF!</f>
        <v>#REF!</v>
      </c>
      <c r="I46" s="170"/>
      <c r="J46" s="170"/>
      <c r="K46" s="170" t="e">
        <f>#REF!</f>
        <v>#REF!</v>
      </c>
      <c r="L46" s="170"/>
      <c r="M46" s="170"/>
      <c r="N46" s="170" t="e">
        <f>#REF!</f>
        <v>#REF!</v>
      </c>
      <c r="O46" s="170"/>
      <c r="P46" s="170"/>
    </row>
    <row r="47" spans="1:16" x14ac:dyDescent="0.2">
      <c r="A47" s="170" t="s">
        <v>68</v>
      </c>
      <c r="B47" s="170" t="e">
        <f>#REF!</f>
        <v>#REF!</v>
      </c>
      <c r="C47" s="170"/>
      <c r="D47" s="170"/>
      <c r="E47" s="170" t="e">
        <f>#REF!</f>
        <v>#REF!</v>
      </c>
      <c r="F47" s="170"/>
      <c r="G47" s="170"/>
      <c r="H47" s="170" t="e">
        <f>#REF!</f>
        <v>#REF!</v>
      </c>
      <c r="I47" s="170"/>
      <c r="J47" s="170"/>
      <c r="K47" s="170" t="e">
        <f>#REF!</f>
        <v>#REF!</v>
      </c>
      <c r="L47" s="170"/>
      <c r="M47" s="170"/>
      <c r="N47" s="170" t="e">
        <f>#REF!</f>
        <v>#REF!</v>
      </c>
      <c r="O47" s="170"/>
      <c r="P47" s="170"/>
    </row>
    <row r="48" spans="1:16" x14ac:dyDescent="0.2">
      <c r="A48" s="170" t="s">
        <v>69</v>
      </c>
      <c r="B48" s="170" t="e">
        <f>#REF!</f>
        <v>#REF!</v>
      </c>
      <c r="C48" s="170"/>
      <c r="D48" s="170"/>
      <c r="E48" s="170" t="e">
        <f>#REF!</f>
        <v>#REF!</v>
      </c>
      <c r="F48" s="170"/>
      <c r="G48" s="170"/>
      <c r="H48" s="170" t="e">
        <f>#REF!</f>
        <v>#REF!</v>
      </c>
      <c r="I48" s="170"/>
      <c r="J48" s="170"/>
      <c r="K48" s="170" t="e">
        <f>#REF!</f>
        <v>#REF!</v>
      </c>
      <c r="L48" s="170"/>
      <c r="M48" s="170"/>
      <c r="N48" s="170" t="e">
        <f>#REF!</f>
        <v>#REF!</v>
      </c>
      <c r="O48" s="170"/>
      <c r="P48" s="170"/>
    </row>
    <row r="49" spans="1:16" x14ac:dyDescent="0.2">
      <c r="A49" s="170" t="s">
        <v>70</v>
      </c>
      <c r="B49" s="170" t="e">
        <f>#REF!</f>
        <v>#REF!</v>
      </c>
      <c r="C49" s="170"/>
      <c r="D49" s="170"/>
      <c r="E49" s="170" t="e">
        <f>#REF!</f>
        <v>#REF!</v>
      </c>
      <c r="F49" s="170"/>
      <c r="G49" s="170"/>
      <c r="H49" s="170" t="e">
        <f>#REF!</f>
        <v>#REF!</v>
      </c>
      <c r="I49" s="170"/>
      <c r="J49" s="170"/>
      <c r="K49" s="170" t="e">
        <f>#REF!</f>
        <v>#REF!</v>
      </c>
      <c r="L49" s="170"/>
      <c r="M49" s="170"/>
      <c r="N49" s="170" t="e">
        <f>#REF!</f>
        <v>#REF!</v>
      </c>
      <c r="O49" s="170"/>
      <c r="P49" s="170"/>
    </row>
    <row r="50" spans="1:16" x14ac:dyDescent="0.2">
      <c r="A50" s="170" t="s">
        <v>71</v>
      </c>
      <c r="B50" s="170" t="e">
        <f>NA()</f>
        <v>#N/A</v>
      </c>
      <c r="C50" s="170" t="e">
        <f>IF(ISNUMBER(#REF!),#REF!,NA())</f>
        <v>#N/A</v>
      </c>
      <c r="D50" s="170" t="e">
        <f>NA()</f>
        <v>#N/A</v>
      </c>
      <c r="E50" s="170" t="e">
        <f>NA()</f>
        <v>#N/A</v>
      </c>
      <c r="F50" s="170" t="e">
        <f>IF(ISNUMBER(#REF!),#REF!,NA())</f>
        <v>#N/A</v>
      </c>
      <c r="G50" s="170" t="e">
        <f>NA()</f>
        <v>#N/A</v>
      </c>
      <c r="H50" s="170" t="e">
        <f>NA()</f>
        <v>#N/A</v>
      </c>
      <c r="I50" s="170" t="e">
        <f>IF(ISNUMBER(#REF!),#REF!,NA())</f>
        <v>#N/A</v>
      </c>
      <c r="J50" s="170" t="e">
        <f>NA()</f>
        <v>#N/A</v>
      </c>
      <c r="K50" s="170" t="e">
        <f>NA()</f>
        <v>#N/A</v>
      </c>
      <c r="L50" s="170" t="e">
        <f>IF(ISNUMBER(#REF!),#REF!,NA())</f>
        <v>#N/A</v>
      </c>
      <c r="M50" s="170" t="e">
        <f>NA()</f>
        <v>#N/A</v>
      </c>
      <c r="N50" s="170" t="e">
        <f>NA()</f>
        <v>#N/A</v>
      </c>
      <c r="O50" s="170" t="e">
        <f>IF(ISNUMBER(#REF!),#REF!,NA())</f>
        <v>#N/A</v>
      </c>
      <c r="P50" s="170" t="e">
        <f>NA()</f>
        <v>#N/A</v>
      </c>
    </row>
    <row r="53" spans="1:16" x14ac:dyDescent="0.2">
      <c r="A53" s="142" t="s">
        <v>72</v>
      </c>
    </row>
    <row r="54" spans="1:16" x14ac:dyDescent="0.2">
      <c r="A54" s="169"/>
      <c r="B54" s="169" t="e">
        <f>#REF!</f>
        <v>#REF!</v>
      </c>
      <c r="C54" s="169"/>
      <c r="D54" s="169"/>
      <c r="E54" s="169" t="e">
        <f>#REF!</f>
        <v>#REF!</v>
      </c>
      <c r="F54" s="169"/>
      <c r="G54" s="169"/>
      <c r="H54" s="169" t="e">
        <f>#REF!</f>
        <v>#REF!</v>
      </c>
      <c r="I54" s="169"/>
      <c r="J54" s="169"/>
      <c r="K54" s="169" t="e">
        <f>#REF!</f>
        <v>#REF!</v>
      </c>
      <c r="L54" s="169"/>
      <c r="M54" s="169"/>
      <c r="N54" s="169" t="e">
        <f>#REF!</f>
        <v>#REF!</v>
      </c>
      <c r="O54" s="169"/>
      <c r="P54" s="169"/>
    </row>
    <row r="55" spans="1:16" x14ac:dyDescent="0.2">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2">
      <c r="A56" s="169" t="s">
        <v>44</v>
      </c>
      <c r="B56" s="169"/>
      <c r="C56" s="169"/>
      <c r="D56" s="169" t="e">
        <f>#REF!</f>
        <v>#REF!</v>
      </c>
      <c r="E56" s="169"/>
      <c r="F56" s="169"/>
      <c r="G56" s="169" t="e">
        <f>#REF!</f>
        <v>#REF!</v>
      </c>
      <c r="H56" s="169"/>
      <c r="I56" s="169"/>
      <c r="J56" s="169" t="e">
        <f>#REF!</f>
        <v>#REF!</v>
      </c>
      <c r="K56" s="169"/>
      <c r="L56" s="169"/>
      <c r="M56" s="169" t="e">
        <f>#REF!</f>
        <v>#REF!</v>
      </c>
      <c r="N56" s="169"/>
      <c r="O56" s="169"/>
      <c r="P56" s="169" t="e">
        <f>#REF!</f>
        <v>#REF!</v>
      </c>
    </row>
    <row r="57" spans="1:16" x14ac:dyDescent="0.2">
      <c r="A57" s="169" t="s">
        <v>43</v>
      </c>
      <c r="B57" s="169"/>
      <c r="C57" s="169"/>
      <c r="D57" s="169" t="e">
        <f>#REF!</f>
        <v>#REF!</v>
      </c>
      <c r="E57" s="169"/>
      <c r="F57" s="169"/>
      <c r="G57" s="169" t="e">
        <f>#REF!</f>
        <v>#REF!</v>
      </c>
      <c r="H57" s="169"/>
      <c r="I57" s="169"/>
      <c r="J57" s="169" t="e">
        <f>#REF!</f>
        <v>#REF!</v>
      </c>
      <c r="K57" s="169"/>
      <c r="L57" s="169"/>
      <c r="M57" s="169" t="e">
        <f>#REF!</f>
        <v>#REF!</v>
      </c>
      <c r="N57" s="169"/>
      <c r="O57" s="169"/>
      <c r="P57" s="169" t="e">
        <f>#REF!</f>
        <v>#REF!</v>
      </c>
    </row>
    <row r="58" spans="1:16" x14ac:dyDescent="0.2">
      <c r="A58" s="169" t="s">
        <v>42</v>
      </c>
      <c r="B58" s="169"/>
      <c r="C58" s="169"/>
      <c r="D58" s="169" t="e">
        <f>#REF!</f>
        <v>#REF!</v>
      </c>
      <c r="E58" s="169"/>
      <c r="F58" s="169"/>
      <c r="G58" s="169" t="e">
        <f>#REF!</f>
        <v>#REF!</v>
      </c>
      <c r="H58" s="169"/>
      <c r="I58" s="169"/>
      <c r="J58" s="169" t="e">
        <f>#REF!</f>
        <v>#REF!</v>
      </c>
      <c r="K58" s="169"/>
      <c r="L58" s="169"/>
      <c r="M58" s="169" t="e">
        <f>#REF!</f>
        <v>#REF!</v>
      </c>
      <c r="N58" s="169"/>
      <c r="O58" s="169"/>
      <c r="P58" s="169" t="e">
        <f>#REF!</f>
        <v>#REF!</v>
      </c>
    </row>
    <row r="59" spans="1:16" x14ac:dyDescent="0.2">
      <c r="A59" s="169" t="s">
        <v>40</v>
      </c>
      <c r="B59" s="169" t="e">
        <f>#REF!</f>
        <v>#REF!</v>
      </c>
      <c r="C59" s="169"/>
      <c r="D59" s="169"/>
      <c r="E59" s="169" t="e">
        <f>#REF!</f>
        <v>#REF!</v>
      </c>
      <c r="F59" s="169"/>
      <c r="G59" s="169"/>
      <c r="H59" s="169" t="e">
        <f>#REF!</f>
        <v>#REF!</v>
      </c>
      <c r="I59" s="169"/>
      <c r="J59" s="169"/>
      <c r="K59" s="169" t="e">
        <f>#REF!</f>
        <v>#REF!</v>
      </c>
      <c r="L59" s="169"/>
      <c r="M59" s="169"/>
      <c r="N59" s="169" t="e">
        <f>#REF!</f>
        <v>#REF!</v>
      </c>
      <c r="O59" s="169"/>
      <c r="P59" s="169"/>
    </row>
    <row r="60" spans="1:16" x14ac:dyDescent="0.2">
      <c r="A60" s="169" t="s">
        <v>39</v>
      </c>
      <c r="B60" s="169" t="e">
        <f>#REF!</f>
        <v>#REF!</v>
      </c>
      <c r="C60" s="169"/>
      <c r="D60" s="169"/>
      <c r="E60" s="169" t="e">
        <f>#REF!</f>
        <v>#REF!</v>
      </c>
      <c r="F60" s="169"/>
      <c r="G60" s="169"/>
      <c r="H60" s="169" t="e">
        <f>#REF!</f>
        <v>#REF!</v>
      </c>
      <c r="I60" s="169"/>
      <c r="J60" s="169"/>
      <c r="K60" s="169" t="e">
        <f>#REF!</f>
        <v>#REF!</v>
      </c>
      <c r="L60" s="169"/>
      <c r="M60" s="169"/>
      <c r="N60" s="169" t="e">
        <f>#REF!</f>
        <v>#REF!</v>
      </c>
      <c r="O60" s="169"/>
      <c r="P60" s="169"/>
    </row>
    <row r="61" spans="1:16" x14ac:dyDescent="0.2">
      <c r="A61" s="169" t="s">
        <v>37</v>
      </c>
      <c r="B61" s="169" t="e">
        <f>#REF!</f>
        <v>#REF!</v>
      </c>
      <c r="C61" s="169"/>
      <c r="D61" s="169"/>
      <c r="E61" s="169" t="e">
        <f>#REF!</f>
        <v>#REF!</v>
      </c>
      <c r="F61" s="169"/>
      <c r="G61" s="169"/>
      <c r="H61" s="169" t="e">
        <f>#REF!</f>
        <v>#REF!</v>
      </c>
      <c r="I61" s="169"/>
      <c r="J61" s="169"/>
      <c r="K61" s="169" t="e">
        <f>#REF!</f>
        <v>#REF!</v>
      </c>
      <c r="L61" s="169"/>
      <c r="M61" s="169"/>
      <c r="N61" s="169" t="e">
        <f>#REF!</f>
        <v>#REF!</v>
      </c>
      <c r="O61" s="169"/>
      <c r="P61" s="169"/>
    </row>
    <row r="62" spans="1:16" x14ac:dyDescent="0.2">
      <c r="A62" s="169" t="s">
        <v>36</v>
      </c>
      <c r="B62" s="169" t="e">
        <f>#REF!</f>
        <v>#REF!</v>
      </c>
      <c r="C62" s="169"/>
      <c r="D62" s="169"/>
      <c r="E62" s="169" t="e">
        <f>#REF!</f>
        <v>#REF!</v>
      </c>
      <c r="F62" s="169"/>
      <c r="G62" s="169"/>
      <c r="H62" s="169" t="e">
        <f>#REF!</f>
        <v>#REF!</v>
      </c>
      <c r="I62" s="169"/>
      <c r="J62" s="169"/>
      <c r="K62" s="169" t="e">
        <f>#REF!</f>
        <v>#REF!</v>
      </c>
      <c r="L62" s="169"/>
      <c r="M62" s="169"/>
      <c r="N62" s="169" t="e">
        <f>#REF!</f>
        <v>#REF!</v>
      </c>
      <c r="O62" s="169"/>
      <c r="P62" s="169"/>
    </row>
    <row r="63" spans="1:16" x14ac:dyDescent="0.2">
      <c r="A63" s="169" t="s">
        <v>35</v>
      </c>
      <c r="B63" s="169" t="e">
        <f>#REF!</f>
        <v>#REF!</v>
      </c>
      <c r="C63" s="169"/>
      <c r="D63" s="169"/>
      <c r="E63" s="169" t="e">
        <f>#REF!</f>
        <v>#REF!</v>
      </c>
      <c r="F63" s="169"/>
      <c r="G63" s="169"/>
      <c r="H63" s="169" t="e">
        <f>#REF!</f>
        <v>#REF!</v>
      </c>
      <c r="I63" s="169"/>
      <c r="J63" s="169"/>
      <c r="K63" s="169" t="e">
        <f>#REF!</f>
        <v>#REF!</v>
      </c>
      <c r="L63" s="169"/>
      <c r="M63" s="169"/>
      <c r="N63" s="169" t="e">
        <f>#REF!</f>
        <v>#REF!</v>
      </c>
      <c r="O63" s="169"/>
      <c r="P63" s="169"/>
    </row>
    <row r="64" spans="1:16" x14ac:dyDescent="0.2">
      <c r="A64" s="169" t="s">
        <v>34</v>
      </c>
      <c r="B64" s="169" t="e">
        <f>#REF!</f>
        <v>#REF!</v>
      </c>
      <c r="C64" s="169"/>
      <c r="D64" s="169"/>
      <c r="E64" s="169" t="e">
        <f>#REF!</f>
        <v>#REF!</v>
      </c>
      <c r="F64" s="169"/>
      <c r="G64" s="169"/>
      <c r="H64" s="169" t="e">
        <f>#REF!</f>
        <v>#REF!</v>
      </c>
      <c r="I64" s="169"/>
      <c r="J64" s="169"/>
      <c r="K64" s="169" t="e">
        <f>#REF!</f>
        <v>#REF!</v>
      </c>
      <c r="L64" s="169"/>
      <c r="M64" s="169"/>
      <c r="N64" s="169" t="e">
        <f>#REF!</f>
        <v>#REF!</v>
      </c>
      <c r="O64" s="169"/>
      <c r="P64" s="169"/>
    </row>
    <row r="65" spans="1:16" x14ac:dyDescent="0.2">
      <c r="A65" s="169" t="s">
        <v>33</v>
      </c>
      <c r="B65" s="169" t="e">
        <f>#REF!</f>
        <v>#REF!</v>
      </c>
      <c r="C65" s="169"/>
      <c r="D65" s="169"/>
      <c r="E65" s="169" t="e">
        <f>#REF!</f>
        <v>#REF!</v>
      </c>
      <c r="F65" s="169"/>
      <c r="G65" s="169"/>
      <c r="H65" s="169" t="e">
        <f>#REF!</f>
        <v>#REF!</v>
      </c>
      <c r="I65" s="169"/>
      <c r="J65" s="169"/>
      <c r="K65" s="169" t="e">
        <f>#REF!</f>
        <v>#REF!</v>
      </c>
      <c r="L65" s="169"/>
      <c r="M65" s="169"/>
      <c r="N65" s="169" t="e">
        <f>#REF!</f>
        <v>#REF!</v>
      </c>
      <c r="O65" s="169"/>
      <c r="P65" s="169"/>
    </row>
    <row r="66" spans="1:16" x14ac:dyDescent="0.2">
      <c r="A66" s="169" t="s">
        <v>32</v>
      </c>
      <c r="B66" s="169" t="e">
        <f>#REF!</f>
        <v>#REF!</v>
      </c>
      <c r="C66" s="169"/>
      <c r="D66" s="169"/>
      <c r="E66" s="169" t="e">
        <f>#REF!</f>
        <v>#REF!</v>
      </c>
      <c r="F66" s="169"/>
      <c r="G66" s="169"/>
      <c r="H66" s="169" t="e">
        <f>#REF!</f>
        <v>#REF!</v>
      </c>
      <c r="I66" s="169"/>
      <c r="J66" s="169"/>
      <c r="K66" s="169" t="e">
        <f>#REF!</f>
        <v>#REF!</v>
      </c>
      <c r="L66" s="169"/>
      <c r="M66" s="169"/>
      <c r="N66" s="169" t="e">
        <f>#REF!</f>
        <v>#REF!</v>
      </c>
      <c r="O66" s="169"/>
      <c r="P66" s="169"/>
    </row>
    <row r="67" spans="1:16" x14ac:dyDescent="0.2">
      <c r="A67" s="169" t="s">
        <v>75</v>
      </c>
      <c r="B67" s="169" t="e">
        <f>NA()</f>
        <v>#N/A</v>
      </c>
      <c r="C67" s="169" t="e">
        <f>IF(ISNUMBER(#REF!), IF(#REF! &lt; 0, 0,#REF!), NA())</f>
        <v>#N/A</v>
      </c>
      <c r="D67" s="169" t="e">
        <f>NA()</f>
        <v>#N/A</v>
      </c>
      <c r="E67" s="169" t="e">
        <f>NA()</f>
        <v>#N/A</v>
      </c>
      <c r="F67" s="169" t="e">
        <f>IF(ISNUMBER(#REF!), IF(#REF! &lt; 0, 0,#REF!), NA())</f>
        <v>#N/A</v>
      </c>
      <c r="G67" s="169" t="e">
        <f>NA()</f>
        <v>#N/A</v>
      </c>
      <c r="H67" s="169" t="e">
        <f>NA()</f>
        <v>#N/A</v>
      </c>
      <c r="I67" s="169" t="e">
        <f>IF(ISNUMBER(#REF!), IF(#REF! &lt; 0, 0,#REF!), NA())</f>
        <v>#N/A</v>
      </c>
      <c r="J67" s="169" t="e">
        <f>NA()</f>
        <v>#N/A</v>
      </c>
      <c r="K67" s="169" t="e">
        <f>NA()</f>
        <v>#N/A</v>
      </c>
      <c r="L67" s="169" t="e">
        <f>IF(ISNUMBER(#REF!), IF(#REF! &lt; 0, 0,#REF!), NA())</f>
        <v>#N/A</v>
      </c>
      <c r="M67" s="169" t="e">
        <f>NA()</f>
        <v>#N/A</v>
      </c>
      <c r="N67" s="169" t="e">
        <f>NA()</f>
        <v>#N/A</v>
      </c>
      <c r="O67" s="169" t="e">
        <f>IF(ISNUMBER(#REF!), IF(#REF! &lt; 0, 0,#REF!), NA())</f>
        <v>#N/A</v>
      </c>
      <c r="P67" s="169" t="e">
        <f>NA()</f>
        <v>#N/A</v>
      </c>
    </row>
    <row r="70" spans="1:16" x14ac:dyDescent="0.2">
      <c r="A70" s="171" t="s">
        <v>76</v>
      </c>
      <c r="B70" s="171"/>
      <c r="C70" s="171"/>
      <c r="D70" s="171"/>
      <c r="E70" s="171"/>
      <c r="F70" s="171"/>
    </row>
    <row r="71" spans="1:16" x14ac:dyDescent="0.2">
      <c r="A71" s="172"/>
      <c r="B71" s="172" t="e">
        <f>#REF!</f>
        <v>#REF!</v>
      </c>
      <c r="C71" s="172" t="e">
        <f>#REF!</f>
        <v>#REF!</v>
      </c>
      <c r="D71" s="172" t="e">
        <f>#REF!</f>
        <v>#REF!</v>
      </c>
    </row>
    <row r="72" spans="1:16" x14ac:dyDescent="0.2">
      <c r="A72" s="172" t="s">
        <v>77</v>
      </c>
      <c r="B72" s="173" t="e">
        <f>#REF!</f>
        <v>#REF!</v>
      </c>
      <c r="C72" s="173" t="e">
        <f>#REF!</f>
        <v>#REF!</v>
      </c>
      <c r="D72" s="173" t="e">
        <f>#REF!</f>
        <v>#REF!</v>
      </c>
    </row>
    <row r="73" spans="1:16" x14ac:dyDescent="0.2">
      <c r="A73" s="172" t="s">
        <v>78</v>
      </c>
      <c r="B73" s="173" t="e">
        <f>#REF!</f>
        <v>#REF!</v>
      </c>
      <c r="C73" s="173" t="e">
        <f>#REF!</f>
        <v>#REF!</v>
      </c>
      <c r="D73" s="173" t="e">
        <f>#REF!</f>
        <v>#REF!</v>
      </c>
    </row>
    <row r="74" spans="1:16" x14ac:dyDescent="0.2">
      <c r="A74" s="172" t="s">
        <v>79</v>
      </c>
      <c r="B74" s="173" t="e">
        <f>#REF!</f>
        <v>#REF!</v>
      </c>
      <c r="C74" s="173" t="e">
        <f>#REF!</f>
        <v>#REF!</v>
      </c>
      <c r="D74" s="173" t="e">
        <f>#REF!</f>
        <v>#REF!</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2024-03-18T05:24:17Z</dcterms:created>
  <dcterms:modified xsi:type="dcterms:W3CDTF">2024-09-27T05:03:51Z</dcterms:modified>
  <cp:category/>
</cp:coreProperties>
</file>