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2932" yWindow="-12" windowWidth="23256" windowHeight="12456"/>
  </bookViews>
  <sheets>
    <sheet name="事業計画書P1" sheetId="23" r:id="rId1"/>
    <sheet name="事業計画書P2" sheetId="2" r:id="rId2"/>
  </sheets>
  <externalReferences>
    <externalReference r:id="rId3"/>
    <externalReference r:id="rId4"/>
    <externalReference r:id="rId5"/>
  </externalReferences>
  <definedNames>
    <definedName name="A重油">#REF!</definedName>
    <definedName name="A重油" localSheetId="0">#REF!</definedName>
    <definedName name="単位と係数">[1]作業用_係数!$D$11:$L$42</definedName>
    <definedName name="単価">[1]別添7!$B$10:$E$29</definedName>
    <definedName name="B・C重油">#REF!</definedName>
    <definedName name="inv補正COP">'[3]空調算定(導入前）'!$BB$29:$BM$53</definedName>
    <definedName name="LPG">#REF!</definedName>
    <definedName name="案1">#REF!</definedName>
    <definedName name="補助対象の種類">[1]作業用_区分等!$P$8:$P$9</definedName>
    <definedName name="中分類">[1]作業用_業種!$C$8:$C$106</definedName>
    <definedName name="活動種別">[1]作業用_係数!$D$10:$D$42</definedName>
    <definedName name="企業分類">[1]作業用_区分等!$V$8:$V$16</definedName>
    <definedName name="中分類振り分け">[1]作業用_業種!$C$8:$D$106</definedName>
    <definedName name="個票番号">[1]作業用_区分等!$J$8:$J$17</definedName>
    <definedName name="対策種類">[1]作業用_区分等!$H$8:$H$11</definedName>
    <definedName name="大分類">'[3]事業実施者・事業内容'!$A$84:$R$84</definedName>
    <definedName name="単位">#REF!</definedName>
    <definedName name="電力等のGJ換算係数">[1]作業用_係数!$Q$11:$S$15</definedName>
    <definedName name="都市ガス_13A_43.12MJ_m3">#REF!</definedName>
    <definedName name="番号">#REF!</definedName>
    <definedName name="電力等のGJ係数">[2]作業用_係数!$Q$11:$S$15</definedName>
    <definedName name="都市ガス_12A_41.86MJ_m3">#REF!</definedName>
    <definedName name="様式４">#REF!</definedName>
    <definedName name="都市ガス_13A_45MJ_m3">#REF!</definedName>
    <definedName name="都市ガス_13A_46.04MJ_m3">#REF!</definedName>
    <definedName name="都市ガス_6A_29.30MJ_m3">#REF!</definedName>
    <definedName name="都道府県名">[1]作業用_区分等!$N$8:$N$55</definedName>
    <definedName name="システム・設備区分">[1]作業用_区分等!$E$8:$E$23</definedName>
    <definedName name="燃料の種類">#REF!</definedName>
    <definedName name="B">#REF!</definedName>
    <definedName name="灯油">#REF!</definedName>
    <definedName name="LNG">#REF!</definedName>
    <definedName name="_xlnm.Print_Area" localSheetId="1">事業計画書P2!$A$1:$AG$57</definedName>
    <definedName name="_xlnm.Print_Area" localSheetId="0">事業計画書P1!$A$1:$X$30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<sst xmlns="http://schemas.openxmlformats.org/spreadsheetml/2006/main" xmlns:r="http://schemas.openxmlformats.org/officeDocument/2006/relationships" count="209" uniqueCount="209">
  <si>
    <t>名称</t>
    <rPh sb="0" eb="2">
      <t>メイショウ</t>
    </rPh>
    <phoneticPr fontId="4"/>
  </si>
  <si>
    <t>J 63 協同組織金融業</t>
  </si>
  <si>
    <t>代表者</t>
    <rPh sb="0" eb="3">
      <t>ダイヒョウシャ</t>
    </rPh>
    <phoneticPr fontId="4"/>
  </si>
  <si>
    <t>資本金又は出資金の額</t>
    <rPh sb="0" eb="3">
      <t>シホンキン</t>
    </rPh>
    <rPh sb="3" eb="4">
      <t>マタ</t>
    </rPh>
    <rPh sb="5" eb="8">
      <t>シュッシキン</t>
    </rPh>
    <rPh sb="9" eb="10">
      <t>ガク</t>
    </rPh>
    <phoneticPr fontId="4"/>
  </si>
  <si>
    <t>G 37 通信業</t>
  </si>
  <si>
    <t>事業所等名称</t>
    <rPh sb="0" eb="3">
      <t>ジギョウショ</t>
    </rPh>
    <rPh sb="3" eb="4">
      <t>トウ</t>
    </rPh>
    <rPh sb="4" eb="6">
      <t>メイショウ</t>
    </rPh>
    <phoneticPr fontId="4"/>
  </si>
  <si>
    <t>役職名</t>
    <rPh sb="0" eb="3">
      <t>ヤクショクメイ</t>
    </rPh>
    <phoneticPr fontId="4"/>
  </si>
  <si>
    <t>H 48 運輸に附帯するサービス業</t>
  </si>
  <si>
    <t>事業所等所在地</t>
    <rPh sb="0" eb="3">
      <t>ジギョウショ</t>
    </rPh>
    <rPh sb="3" eb="4">
      <t>トウ</t>
    </rPh>
    <rPh sb="4" eb="7">
      <t>ショザイチ</t>
    </rPh>
    <phoneticPr fontId="4"/>
  </si>
  <si>
    <t>補助事業実施期間（見込み）</t>
    <rPh sb="0" eb="2">
      <t>ホジョ</t>
    </rPh>
    <rPh sb="2" eb="4">
      <t>ジギョウ</t>
    </rPh>
    <rPh sb="4" eb="6">
      <t>ジッシ</t>
    </rPh>
    <rPh sb="6" eb="8">
      <t>キカン</t>
    </rPh>
    <rPh sb="9" eb="11">
      <t>ミコ</t>
    </rPh>
    <phoneticPr fontId="4"/>
  </si>
  <si>
    <t>なし</t>
  </si>
  <si>
    <t>氏名</t>
    <rPh sb="0" eb="2">
      <t>シメイ</t>
    </rPh>
    <phoneticPr fontId="4"/>
  </si>
  <si>
    <t>A 02 林業</t>
  </si>
  <si>
    <t>円</t>
    <rPh sb="0" eb="1">
      <t>エン</t>
    </rPh>
    <phoneticPr fontId="4"/>
  </si>
  <si>
    <t>E 16 化学工業</t>
  </si>
  <si>
    <t>事業者等の
概要</t>
    <rPh sb="0" eb="2">
      <t>ジギョウ</t>
    </rPh>
    <rPh sb="2" eb="3">
      <t>シャ</t>
    </rPh>
    <rPh sb="3" eb="4">
      <t>トウ</t>
    </rPh>
    <rPh sb="6" eb="8">
      <t>ガイヨウ</t>
    </rPh>
    <phoneticPr fontId="4"/>
  </si>
  <si>
    <t>人</t>
    <rPh sb="0" eb="1">
      <t>ニン</t>
    </rPh>
    <phoneticPr fontId="4"/>
  </si>
  <si>
    <t>I 55 その他の卸売業</t>
  </si>
  <si>
    <t>工事費</t>
    <rPh sb="0" eb="3">
      <t>コウジヒ</t>
    </rPh>
    <phoneticPr fontId="24"/>
  </si>
  <si>
    <t>I 57 織物・衣服・身の回り品小売業</t>
  </si>
  <si>
    <t>E 18 プラスチック製品製造業</t>
  </si>
  <si>
    <t>A 01 農業</t>
  </si>
  <si>
    <t>交付申請額</t>
    <rPh sb="0" eb="5">
      <t>コウフシンセイガク</t>
    </rPh>
    <phoneticPr fontId="4"/>
  </si>
  <si>
    <t>I 60 その他の小売業</t>
  </si>
  <si>
    <t>（単位　円）</t>
    <rPh sb="1" eb="3">
      <t>タンイ</t>
    </rPh>
    <rPh sb="4" eb="5">
      <t>エン</t>
    </rPh>
    <phoneticPr fontId="24"/>
  </si>
  <si>
    <t>区　　分</t>
    <rPh sb="0" eb="1">
      <t>ク</t>
    </rPh>
    <rPh sb="3" eb="4">
      <t>フン</t>
    </rPh>
    <phoneticPr fontId="24"/>
  </si>
  <si>
    <t>令和</t>
    <rPh sb="0" eb="2">
      <t>レイワ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</si>
  <si>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24"/>
  </si>
  <si>
    <t>合計</t>
    <rPh sb="0" eb="2">
      <t>ゴウケイ</t>
    </rPh>
    <phoneticPr fontId="24"/>
  </si>
  <si>
    <t>計</t>
    <rPh sb="0" eb="1">
      <t>ケイ</t>
    </rPh>
    <phoneticPr fontId="24"/>
  </si>
  <si>
    <t>見積書の合計額（税抜額）と一致すること。</t>
    <rPh sb="0" eb="3">
      <t>ミツモリショ</t>
    </rPh>
    <rPh sb="4" eb="6">
      <t>ゴウケイ</t>
    </rPh>
    <rPh sb="6" eb="7">
      <t>ガク</t>
    </rPh>
    <rPh sb="8" eb="9">
      <t>ゼイ</t>
    </rPh>
    <rPh sb="9" eb="10">
      <t>ヌ</t>
    </rPh>
    <rPh sb="10" eb="11">
      <t>ガク</t>
    </rPh>
    <rPh sb="13" eb="15">
      <t>イッチ</t>
    </rPh>
    <phoneticPr fontId="24"/>
  </si>
  <si>
    <t>単価</t>
    <rPh sb="0" eb="2">
      <t>タンカ</t>
    </rPh>
    <phoneticPr fontId="24"/>
  </si>
  <si>
    <t>L 71 学術・開発研究機関</t>
  </si>
  <si>
    <t>数量</t>
    <rPh sb="0" eb="2">
      <t>スウリョウ</t>
    </rPh>
    <phoneticPr fontId="24"/>
  </si>
  <si>
    <t>小　計</t>
    <rPh sb="0" eb="1">
      <t>ショウ</t>
    </rPh>
    <rPh sb="2" eb="3">
      <t>ケイ</t>
    </rPh>
    <phoneticPr fontId="24"/>
  </si>
  <si>
    <t>補助対象外経費</t>
    <rPh sb="0" eb="2">
      <t>ホジョ</t>
    </rPh>
    <rPh sb="2" eb="5">
      <t>タイショウガイ</t>
    </rPh>
    <rPh sb="5" eb="7">
      <t>ケイヒ</t>
    </rPh>
    <phoneticPr fontId="24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</si>
  <si>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24"/>
  </si>
  <si>
    <t>【導入設備等】</t>
  </si>
  <si>
    <t>設備費</t>
    <rPh sb="0" eb="2">
      <t>セツビ</t>
    </rPh>
    <rPh sb="2" eb="3">
      <t>ヒ</t>
    </rPh>
    <phoneticPr fontId="24"/>
  </si>
  <si>
    <t>総計（税抜き額）</t>
    <rPh sb="0" eb="2">
      <t>ソウケイ</t>
    </rPh>
    <rPh sb="3" eb="4">
      <t>ゼイ</t>
    </rPh>
    <rPh sb="4" eb="5">
      <t>ヌ</t>
    </rPh>
    <rPh sb="6" eb="7">
      <t>ガク</t>
    </rPh>
    <phoneticPr fontId="24"/>
  </si>
  <si>
    <t>総事業費</t>
    <rPh sb="0" eb="4">
      <t>ソウジギョウヒ</t>
    </rPh>
    <phoneticPr fontId="24"/>
  </si>
  <si>
    <t>E 19 ゴム製品製造業</t>
  </si>
  <si>
    <t>見積書の合計額（税込額）と一致すること。</t>
    <rPh sb="0" eb="3">
      <t>ミツモリショ</t>
    </rPh>
    <rPh sb="4" eb="6">
      <t>ゴウケイ</t>
    </rPh>
    <rPh sb="6" eb="7">
      <t>ガク</t>
    </rPh>
    <rPh sb="8" eb="10">
      <t>ゼイコミ</t>
    </rPh>
    <rPh sb="10" eb="11">
      <t>ガク</t>
    </rPh>
    <rPh sb="13" eb="15">
      <t>イッチ</t>
    </rPh>
    <phoneticPr fontId="24"/>
  </si>
  <si>
    <t>R 95 その他のサービス業</t>
  </si>
  <si>
    <t>S 97 国家公務</t>
  </si>
  <si>
    <t>E 31 輸送用機械器具製造業</t>
  </si>
  <si>
    <t>D 08 設備工事業</t>
  </si>
  <si>
    <t>№</t>
  </si>
  <si>
    <t>補助金ありの場合</t>
    <rPh sb="0" eb="3">
      <t>ホジョキン</t>
    </rPh>
    <rPh sb="6" eb="8">
      <t>バアイ</t>
    </rPh>
    <phoneticPr fontId="4"/>
  </si>
  <si>
    <t>E 11 繊維工業</t>
  </si>
  <si>
    <t>１　事業実施者等に関する事項</t>
    <rPh sb="2" eb="4">
      <t>ジギョウ</t>
    </rPh>
    <rPh sb="4" eb="6">
      <t>ジッシ</t>
    </rPh>
    <rPh sb="6" eb="7">
      <t>シャ</t>
    </rPh>
    <rPh sb="7" eb="8">
      <t>トウ</t>
    </rPh>
    <rPh sb="9" eb="10">
      <t>カン</t>
    </rPh>
    <rPh sb="12" eb="14">
      <t>ジコウ</t>
    </rPh>
    <phoneticPr fontId="4"/>
  </si>
  <si>
    <t>（別紙１）</t>
    <rPh sb="1" eb="3">
      <t>ベッシ</t>
    </rPh>
    <phoneticPr fontId="4"/>
  </si>
  <si>
    <t>J 65 金融商品取引業，商品先物取引業</t>
  </si>
  <si>
    <t>主たる事務所の
所在地</t>
    <rPh sb="0" eb="1">
      <t>シュ</t>
    </rPh>
    <rPh sb="3" eb="5">
      <t>ジム</t>
    </rPh>
    <rPh sb="5" eb="6">
      <t>ショ</t>
    </rPh>
    <rPh sb="8" eb="11">
      <t>ショザイチ</t>
    </rPh>
    <phoneticPr fontId="4"/>
  </si>
  <si>
    <t>H 43 道路旅客運送業</t>
  </si>
  <si>
    <t>あり</t>
  </si>
  <si>
    <t>B 03 漁業</t>
  </si>
  <si>
    <t>B 04 水産養殖業</t>
  </si>
  <si>
    <t>C 05 鉱業，採石業，砂利採取業</t>
  </si>
  <si>
    <t>E 10 飲料・たばこ・飼料製造業</t>
  </si>
  <si>
    <t>D 06 総合工事業</t>
  </si>
  <si>
    <t>D 07 職別工事業</t>
  </si>
  <si>
    <t>E 09 食料品製造業</t>
  </si>
  <si>
    <t>I 61 無店舗小売業</t>
  </si>
  <si>
    <t>E 12 木材・木製品製造業</t>
  </si>
  <si>
    <t>E 13 家具・装備品製造業</t>
  </si>
  <si>
    <t>E 14 パルプ・紙・紙加工品製造業</t>
  </si>
  <si>
    <t>E 24 金属製品製造業</t>
  </si>
  <si>
    <t>E 15 印刷・同関連業</t>
  </si>
  <si>
    <t>E 17 石油製品・石炭製品製造業</t>
  </si>
  <si>
    <t>I 51 繊維・衣服等卸売業</t>
  </si>
  <si>
    <t>E 20 なめし革・同製品・毛皮製造業</t>
  </si>
  <si>
    <t>中小企業省エネ設備等導入支援補助金　事業計画書</t>
    <rPh sb="18" eb="20">
      <t>ジギョウ</t>
    </rPh>
    <rPh sb="20" eb="23">
      <t>ケイカクショ</t>
    </rPh>
    <phoneticPr fontId="4"/>
  </si>
  <si>
    <t>E 21 窯業・土石製品製造業</t>
  </si>
  <si>
    <t>E 22 鉄鋼業</t>
  </si>
  <si>
    <t>E 23 非鉄金属製造業</t>
  </si>
  <si>
    <t>I 54 機械器具卸売業</t>
  </si>
  <si>
    <t>E 25 はん用機械器具製造業</t>
  </si>
  <si>
    <t>E 26 生産用機械器具製造業</t>
  </si>
  <si>
    <t>補助
対象
事業所</t>
    <rPh sb="0" eb="2">
      <t>ホジョ</t>
    </rPh>
    <rPh sb="3" eb="5">
      <t>タイショウ</t>
    </rPh>
    <rPh sb="6" eb="9">
      <t>ジギョウショ</t>
    </rPh>
    <phoneticPr fontId="4"/>
  </si>
  <si>
    <t>E 27 業務用機械器具製造業</t>
  </si>
  <si>
    <t>E 28 電子部品・デバイス・電子回路製造業</t>
  </si>
  <si>
    <t>E 29 電気機械器具製造業</t>
  </si>
  <si>
    <t>E 30 情報通信機械器具製造業</t>
  </si>
  <si>
    <t>I 53 建築材料，鉱物・金属材料等卸売業</t>
  </si>
  <si>
    <t>E 32 その他の製造業</t>
  </si>
  <si>
    <t>R 89 自動車整備業</t>
  </si>
  <si>
    <t>F 33 電気業</t>
  </si>
  <si>
    <t>F 34 ガス業</t>
  </si>
  <si>
    <t>F 35 熱供給業</t>
  </si>
  <si>
    <t>F 36 水道業</t>
  </si>
  <si>
    <t>G 38 放送業</t>
  </si>
  <si>
    <t>G 39 情報サービス業</t>
  </si>
  <si>
    <t>H 45 水運業</t>
  </si>
  <si>
    <t>G 40 インターネット附随サービス業</t>
  </si>
  <si>
    <r>
      <t>〒</t>
    </r>
    <r>
      <rPr>
        <sz val="10"/>
        <color rgb="FFFF0000"/>
        <rFont val="ＭＳ 明朝"/>
      </rPr>
      <t>730-8511</t>
    </r>
  </si>
  <si>
    <t>G 41 映像・音声・文字情報制作業</t>
  </si>
  <si>
    <t>H 42 鉄道業</t>
  </si>
  <si>
    <t>広島県呉市中央○○</t>
  </si>
  <si>
    <t>H 44 道路貨物運送業</t>
  </si>
  <si>
    <t>【設置場所】広島事業所
【設備種別】省エネ設備（空調）
【メーカー名】株式会社○○
【型式】ABC100
【能力】70.0kW</t>
    <rPh sb="1" eb="3">
      <t>セッチ</t>
    </rPh>
    <rPh sb="3" eb="5">
      <t>バショ</t>
    </rPh>
    <rPh sb="6" eb="8">
      <t>ヒロシマ</t>
    </rPh>
    <rPh sb="8" eb="10">
      <t>ジギョウ</t>
    </rPh>
    <rPh sb="10" eb="11">
      <t>ジョ</t>
    </rPh>
    <rPh sb="18" eb="19">
      <t>ショウ</t>
    </rPh>
    <rPh sb="21" eb="23">
      <t>セツビ</t>
    </rPh>
    <rPh sb="24" eb="26">
      <t>クウチョウ</t>
    </rPh>
    <rPh sb="35" eb="39">
      <t>カブシキガイシャ</t>
    </rPh>
    <phoneticPr fontId="4"/>
  </si>
  <si>
    <t>H 46 航空運輸業</t>
  </si>
  <si>
    <t>H 47 倉庫業</t>
  </si>
  <si>
    <t>H 49 郵便業</t>
  </si>
  <si>
    <t>I 50 各種商品卸売業</t>
  </si>
  <si>
    <t>I 52 飲食料品卸売業</t>
  </si>
  <si>
    <t>N 80 娯楽業</t>
  </si>
  <si>
    <t>I 56 各種商品小売業</t>
  </si>
  <si>
    <t>I 58 飲食料品小売業</t>
  </si>
  <si>
    <t>I 59 機械器具小売業</t>
  </si>
  <si>
    <t>J 62 銀行業</t>
  </si>
  <si>
    <t>L 73 広告業</t>
  </si>
  <si>
    <t>J 64 貸金業，クレジットカード業等非預金信用機関</t>
  </si>
  <si>
    <t>J 66 補助的金融業等</t>
  </si>
  <si>
    <t>J 67 保険業</t>
  </si>
  <si>
    <t>K 68 不動産取引業</t>
  </si>
  <si>
    <t>K 69 不動産賃貸業・管理業</t>
  </si>
  <si>
    <t>K 70 物品賃貸業</t>
  </si>
  <si>
    <t>リース期間</t>
    <rPh sb="3" eb="5">
      <t>キカン</t>
    </rPh>
    <phoneticPr fontId="4"/>
  </si>
  <si>
    <t>L 72 専門サービス業</t>
  </si>
  <si>
    <t>L 74 技術サービス業</t>
  </si>
  <si>
    <t>R 96 外国公務</t>
  </si>
  <si>
    <t>M 75 宿泊業</t>
  </si>
  <si>
    <t>M 76 飲食店</t>
  </si>
  <si>
    <t>M 77 持ち帰り・配達飲食サービス業</t>
  </si>
  <si>
    <t>N 78 洗濯・理容・美容・浴場業</t>
  </si>
  <si>
    <t>N 79 その他の生活関連サービス業</t>
  </si>
  <si>
    <t>O 81 学校教育</t>
  </si>
  <si>
    <t>R 91 職業紹介・労働者派遣業</t>
  </si>
  <si>
    <t>O 82 その他の教育，学習支援業</t>
  </si>
  <si>
    <t>　省エネ設備（照明器具）</t>
  </si>
  <si>
    <t>P 83 医療業</t>
  </si>
  <si>
    <t>P 84 保健衛生</t>
  </si>
  <si>
    <t>P 85 社会保険・社会福祉・介護事業</t>
  </si>
  <si>
    <t>Q 86 郵便局</t>
  </si>
  <si>
    <t>Q 87 協同組合</t>
  </si>
  <si>
    <t>R 88 廃棄物処理業</t>
  </si>
  <si>
    <t>R 90 機械等修理業</t>
  </si>
  <si>
    <t>R 92 その他の事業サービス業</t>
  </si>
  <si>
    <t>R 93 政治・経済・文化団体</t>
  </si>
  <si>
    <t>R 94 宗教</t>
  </si>
  <si>
    <t>S 98 地方公務</t>
  </si>
  <si>
    <t>T 99 分類不能の産業</t>
  </si>
  <si>
    <t>年</t>
    <rPh sb="0" eb="1">
      <t>ネン</t>
    </rPh>
    <phoneticPr fontId="4"/>
  </si>
  <si>
    <t>月</t>
    <rPh sb="0" eb="1">
      <t>ガツ</t>
    </rPh>
    <phoneticPr fontId="4"/>
  </si>
  <si>
    <t>　運搬費</t>
  </si>
  <si>
    <t>～</t>
  </si>
  <si>
    <t>該当する</t>
    <rPh sb="0" eb="2">
      <t>ガイトウ</t>
    </rPh>
    <phoneticPr fontId="4"/>
  </si>
  <si>
    <t>該当しない</t>
    <rPh sb="0" eb="2">
      <t>ガイトウ</t>
    </rPh>
    <phoneticPr fontId="4"/>
  </si>
  <si>
    <t>◆交付申請額</t>
    <rPh sb="1" eb="6">
      <t>コウフシンセイガク</t>
    </rPh>
    <phoneticPr fontId="4"/>
  </si>
  <si>
    <t>■リースによる場合</t>
    <rPh sb="7" eb="9">
      <t>バアイ</t>
    </rPh>
    <phoneticPr fontId="4"/>
  </si>
  <si>
    <t>予算額</t>
    <rPh sb="0" eb="3">
      <t>ヨサンガク</t>
    </rPh>
    <phoneticPr fontId="24"/>
  </si>
  <si>
    <t>補助対象経費</t>
    <rPh sb="0" eb="6">
      <t>ホジョタイショウケイヒ</t>
    </rPh>
    <phoneticPr fontId="4"/>
  </si>
  <si>
    <t>×</t>
  </si>
  <si>
    <t>＝</t>
  </si>
  <si>
    <t>補助率</t>
    <rPh sb="0" eb="3">
      <t>ホジョリツ</t>
    </rPh>
    <phoneticPr fontId="4"/>
  </si>
  <si>
    <t>※第１号様式の補助金交付申請額は、以下により算出した交付申請額を記入してください。</t>
  </si>
  <si>
    <t>導入前</t>
    <rPh sb="0" eb="3">
      <t>ドウニュウマエ</t>
    </rPh>
    <phoneticPr fontId="4"/>
  </si>
  <si>
    <t>導入後</t>
    <rPh sb="0" eb="3">
      <t>ドウニュウゴ</t>
    </rPh>
    <phoneticPr fontId="4"/>
  </si>
  <si>
    <t>※同一機器を複数台導入する場合は数量も記入してください。</t>
    <rPh sb="1" eb="3">
      <t>ドウイツ</t>
    </rPh>
    <rPh sb="3" eb="5">
      <t>キキ</t>
    </rPh>
    <rPh sb="6" eb="8">
      <t>フクスウ</t>
    </rPh>
    <rPh sb="8" eb="9">
      <t>ダイ</t>
    </rPh>
    <rPh sb="9" eb="11">
      <t>ドウニュウ</t>
    </rPh>
    <rPh sb="13" eb="15">
      <t>バアイ</t>
    </rPh>
    <rPh sb="16" eb="18">
      <t>スウリョウ</t>
    </rPh>
    <rPh sb="19" eb="21">
      <t>キニュウ</t>
    </rPh>
    <phoneticPr fontId="4"/>
  </si>
  <si>
    <t>①</t>
  </si>
  <si>
    <t>②</t>
  </si>
  <si>
    <t>対象設備</t>
    <rPh sb="0" eb="4">
      <t>タイショウセツビ</t>
    </rPh>
    <phoneticPr fontId="4"/>
  </si>
  <si>
    <t>補助金なしの場合</t>
    <rPh sb="0" eb="3">
      <t>ホジョキン</t>
    </rPh>
    <rPh sb="6" eb="8">
      <t>バアイ</t>
    </rPh>
    <phoneticPr fontId="4"/>
  </si>
  <si>
    <t>　・補助対象経費の1/2又は2/3で千円未満を切り捨てた額</t>
    <rPh sb="2" eb="8">
      <t>ホジョタイショウケイヒ</t>
    </rPh>
    <rPh sb="12" eb="13">
      <t>マタ</t>
    </rPh>
    <rPh sb="18" eb="22">
      <t>センエンミマン</t>
    </rPh>
    <rPh sb="23" eb="24">
      <t>キ</t>
    </rPh>
    <rPh sb="25" eb="26">
      <t>ス</t>
    </rPh>
    <rPh sb="28" eb="29">
      <t>ガク</t>
    </rPh>
    <phoneticPr fontId="4"/>
  </si>
  <si>
    <t>差額</t>
    <rPh sb="0" eb="2">
      <t>サガク</t>
    </rPh>
    <phoneticPr fontId="4"/>
  </si>
  <si>
    <t>リース料総額　※前払い金を含む（税抜き）</t>
    <rPh sb="3" eb="4">
      <t>リョウ</t>
    </rPh>
    <rPh sb="4" eb="6">
      <t>ソウガク</t>
    </rPh>
    <rPh sb="8" eb="10">
      <t>マエバラ</t>
    </rPh>
    <rPh sb="11" eb="12">
      <t>キン</t>
    </rPh>
    <rPh sb="13" eb="14">
      <t>フク</t>
    </rPh>
    <rPh sb="16" eb="18">
      <t>ゼイヌ</t>
    </rPh>
    <phoneticPr fontId="4"/>
  </si>
  <si>
    <t>　リースによる場合、以下についてもご記入ください。</t>
    <rPh sb="7" eb="9">
      <t>バアイ</t>
    </rPh>
    <rPh sb="10" eb="12">
      <t>イカ</t>
    </rPh>
    <rPh sb="18" eb="20">
      <t>キニュウ</t>
    </rPh>
    <phoneticPr fontId="4"/>
  </si>
  <si>
    <t>※補助金ありの場合のリース料総額又はこれをリース期間で除した月額リース料金がリース契約書案で確認出来ること。
※補助金ありの場合となしの場合のリース料総額の差額が交付申請額合計以上であること。
※リース期間が財産処分制限期間より短い場合は、リース期間終了後にリース先が対象設備を購入する契約となっていること。</t>
    <rPh sb="1" eb="4">
      <t>ホジョキン</t>
    </rPh>
    <rPh sb="7" eb="9">
      <t>バアイ</t>
    </rPh>
    <rPh sb="13" eb="16">
      <t>リョウソウガク</t>
    </rPh>
    <rPh sb="16" eb="17">
      <t>マタ</t>
    </rPh>
    <rPh sb="24" eb="26">
      <t>キカン</t>
    </rPh>
    <rPh sb="27" eb="28">
      <t>ジョ</t>
    </rPh>
    <rPh sb="30" eb="32">
      <t>ゲツガク</t>
    </rPh>
    <rPh sb="35" eb="37">
      <t>リョウキン</t>
    </rPh>
    <rPh sb="41" eb="44">
      <t>ケイヤクショ</t>
    </rPh>
    <rPh sb="44" eb="45">
      <t>アン</t>
    </rPh>
    <rPh sb="46" eb="48">
      <t>カクニン</t>
    </rPh>
    <rPh sb="48" eb="50">
      <t>デキ</t>
    </rPh>
    <rPh sb="56" eb="59">
      <t>ホジョキン</t>
    </rPh>
    <rPh sb="62" eb="64">
      <t>バアイ</t>
    </rPh>
    <rPh sb="68" eb="70">
      <t>バアイ</t>
    </rPh>
    <rPh sb="74" eb="77">
      <t>リョウソウガク</t>
    </rPh>
    <rPh sb="78" eb="80">
      <t>サガク</t>
    </rPh>
    <rPh sb="81" eb="86">
      <t>コウフシンセイガク</t>
    </rPh>
    <rPh sb="86" eb="88">
      <t>ゴウケイ</t>
    </rPh>
    <rPh sb="88" eb="90">
      <t>イジョウ</t>
    </rPh>
    <rPh sb="101" eb="103">
      <t>キカン</t>
    </rPh>
    <rPh sb="104" eb="112">
      <t>ザイサンショブンセイゲンキカン</t>
    </rPh>
    <rPh sb="114" eb="115">
      <t>ミジカ</t>
    </rPh>
    <rPh sb="116" eb="118">
      <t>バアイ</t>
    </rPh>
    <rPh sb="123" eb="128">
      <t>キカンシュウリョウゴ</t>
    </rPh>
    <rPh sb="132" eb="133">
      <t>サキ</t>
    </rPh>
    <rPh sb="134" eb="138">
      <t>タイショウセツビ</t>
    </rPh>
    <rPh sb="139" eb="141">
      <t>コウニュウ</t>
    </rPh>
    <rPh sb="143" eb="145">
      <t>ケイヤク</t>
    </rPh>
    <phoneticPr fontId="4"/>
  </si>
  <si>
    <r>
      <t xml:space="preserve">業    種
</t>
    </r>
    <r>
      <rPr>
        <sz val="8"/>
        <color theme="1"/>
        <rFont val="ＭＳ 明朝"/>
      </rPr>
      <t>(産業分類：中分類)</t>
    </r>
    <rPh sb="0" eb="1">
      <t>ゴウ</t>
    </rPh>
    <rPh sb="5" eb="6">
      <t>シュ</t>
    </rPh>
    <rPh sb="8" eb="10">
      <t>サンギョウ</t>
    </rPh>
    <rPh sb="10" eb="12">
      <t>ブンルイ</t>
    </rPh>
    <rPh sb="13" eb="14">
      <t>チュウ</t>
    </rPh>
    <rPh sb="14" eb="16">
      <t>ブンルイ</t>
    </rPh>
    <phoneticPr fontId="4"/>
  </si>
  <si>
    <t>○○　○○</t>
  </si>
  <si>
    <t>２　事業内容に関する事項</t>
  </si>
  <si>
    <t>みなし大企業
該当有無</t>
    <rPh sb="3" eb="6">
      <t>ダイキギョウ</t>
    </rPh>
    <rPh sb="7" eb="9">
      <t>ガイトウ</t>
    </rPh>
    <rPh sb="9" eb="11">
      <t>ウム</t>
    </rPh>
    <phoneticPr fontId="4"/>
  </si>
  <si>
    <t>※設備数が多い場合は、「別紙のとおり」と記載の上、別途一覧表を添付してください。</t>
    <rPh sb="1" eb="3">
      <t>セツビ</t>
    </rPh>
    <rPh sb="3" eb="4">
      <t>スウ</t>
    </rPh>
    <rPh sb="5" eb="6">
      <t>オオ</t>
    </rPh>
    <rPh sb="7" eb="9">
      <t>バアイ</t>
    </rPh>
    <rPh sb="12" eb="14">
      <t>ベッシ</t>
    </rPh>
    <rPh sb="20" eb="22">
      <t>キサイ</t>
    </rPh>
    <rPh sb="23" eb="24">
      <t>ウエ</t>
    </rPh>
    <rPh sb="25" eb="27">
      <t>ベット</t>
    </rPh>
    <rPh sb="27" eb="30">
      <t>イチランヒョウ</t>
    </rPh>
    <rPh sb="31" eb="33">
      <t>テンプ</t>
    </rPh>
    <phoneticPr fontId="4"/>
  </si>
  <si>
    <t>３　事業費内訳に関する事項</t>
    <rPh sb="2" eb="5">
      <t>ジギョウヒ</t>
    </rPh>
    <rPh sb="5" eb="7">
      <t>ウチワケ</t>
    </rPh>
    <rPh sb="8" eb="9">
      <t>カン</t>
    </rPh>
    <rPh sb="11" eb="13">
      <t>ジコウ</t>
    </rPh>
    <phoneticPr fontId="24"/>
  </si>
  <si>
    <t>自己資金</t>
    <rPh sb="0" eb="2">
      <t>ジコ</t>
    </rPh>
    <rPh sb="2" eb="4">
      <t>シキン</t>
    </rPh>
    <phoneticPr fontId="4"/>
  </si>
  <si>
    <t>備考</t>
    <rPh sb="0" eb="2">
      <t>ビコウ</t>
    </rPh>
    <phoneticPr fontId="24"/>
  </si>
  <si>
    <t>本補助金</t>
    <rPh sb="0" eb="1">
      <t>ホン</t>
    </rPh>
    <rPh sb="1" eb="4">
      <t>ホジョキン</t>
    </rPh>
    <phoneticPr fontId="4"/>
  </si>
  <si>
    <t>借入金</t>
    <rPh sb="0" eb="3">
      <t>カリイレキン</t>
    </rPh>
    <phoneticPr fontId="4"/>
  </si>
  <si>
    <t>その他</t>
    <rPh sb="2" eb="3">
      <t>タ</t>
    </rPh>
    <phoneticPr fontId="4"/>
  </si>
  <si>
    <t>（1）収入</t>
    <rPh sb="3" eb="5">
      <t>シュウニュウ</t>
    </rPh>
    <phoneticPr fontId="4"/>
  </si>
  <si>
    <t>合計</t>
    <rPh sb="0" eb="2">
      <t>ゴウケイ</t>
    </rPh>
    <phoneticPr fontId="4"/>
  </si>
  <si>
    <t>（2）支出</t>
    <rPh sb="3" eb="5">
      <t>シシュツ</t>
    </rPh>
    <phoneticPr fontId="4"/>
  </si>
  <si>
    <t>従業員数</t>
    <rPh sb="0" eb="3">
      <t>ジュウギョウイン</t>
    </rPh>
    <rPh sb="3" eb="4">
      <t>スウ</t>
    </rPh>
    <phoneticPr fontId="4"/>
  </si>
  <si>
    <t>省エネ診断
受診年月日</t>
    <rPh sb="0" eb="1">
      <t>ショウ</t>
    </rPh>
    <rPh sb="3" eb="5">
      <t>シンダン</t>
    </rPh>
    <phoneticPr fontId="4"/>
  </si>
  <si>
    <t>株式会社○○</t>
  </si>
  <si>
    <t>代表取締役</t>
  </si>
  <si>
    <t>広島県広島市中区基町○○</t>
  </si>
  <si>
    <t>株式会社○○広島事業所</t>
    <rPh sb="6" eb="8">
      <t>ヒロシマ</t>
    </rPh>
    <rPh sb="8" eb="10">
      <t>ジギョウ</t>
    </rPh>
    <rPh sb="10" eb="11">
      <t>ジョ</t>
    </rPh>
    <phoneticPr fontId="4"/>
  </si>
  <si>
    <t>　既存設備の撤去費</t>
    <rPh sb="1" eb="3">
      <t>キゾン</t>
    </rPh>
    <rPh sb="3" eb="5">
      <t>セツビ</t>
    </rPh>
    <rPh sb="6" eb="9">
      <t>テッキョヒ</t>
    </rPh>
    <phoneticPr fontId="4"/>
  </si>
  <si>
    <r>
      <t>〒</t>
    </r>
    <r>
      <rPr>
        <sz val="10"/>
        <color rgb="FFFF0000"/>
        <rFont val="ＭＳ 明朝"/>
      </rPr>
      <t>730-8586</t>
    </r>
  </si>
  <si>
    <t>広島県広島市中区国泰寺町○○</t>
  </si>
  <si>
    <t>―</t>
  </si>
  <si>
    <t>株式会社○○呉事業所</t>
    <rPh sb="6" eb="7">
      <t>クレ</t>
    </rPh>
    <phoneticPr fontId="4"/>
  </si>
  <si>
    <t>　一般管理費</t>
    <rPh sb="1" eb="3">
      <t>イッパン</t>
    </rPh>
    <rPh sb="3" eb="6">
      <t>カンリヒ</t>
    </rPh>
    <phoneticPr fontId="4"/>
  </si>
  <si>
    <r>
      <t>〒</t>
    </r>
    <r>
      <rPr>
        <sz val="10"/>
        <color rgb="FFFF0000"/>
        <rFont val="ＭＳ 明朝"/>
      </rPr>
      <t>737-8501</t>
    </r>
  </si>
  <si>
    <t>【設置場所】広島事業所
【設備種別】省エネ設備（照明器具）
【メーカー名】株式会社○○
【型式】XYZ200
【能力】15.0W×10基</t>
  </si>
  <si>
    <r>
      <t>（特別型で申請する場合のみ記入）</t>
    </r>
    <r>
      <rPr>
        <sz val="10"/>
        <color rgb="FFFF0000"/>
        <rFont val="ＭＳ 明朝"/>
      </rPr>
      <t>―</t>
    </r>
    <rPh sb="1" eb="3">
      <t>トクベツ</t>
    </rPh>
    <rPh sb="3" eb="4">
      <t>ガタ</t>
    </rPh>
    <rPh sb="5" eb="7">
      <t>シンセイ</t>
    </rPh>
    <rPh sb="9" eb="11">
      <t>バアイ</t>
    </rPh>
    <rPh sb="13" eb="15">
      <t>キニュウ</t>
    </rPh>
    <phoneticPr fontId="4"/>
  </si>
  <si>
    <t>【設置場所】広島事業所
【設備種別】省エネ設備（空調）
【メーカー名】株式会社○○
【型式】ABC200
【能力】50.0kW</t>
  </si>
  <si>
    <t>【設置場所】広島事業所
【設備種別】省エネ設備（照明器具）
【メーカー名】株式会社○○
【型式】XYZ100
【能力】30.0W×10基</t>
    <rPh sb="67" eb="68">
      <t>キ</t>
    </rPh>
    <phoneticPr fontId="4"/>
  </si>
  <si>
    <t>【設置場所】呉事業所
【設備種別】断熱窓
【メーカー名】株式会社○○
【型式】AAA100
【能力】樹脂サッシ・複層ガラス（熱貫流率1.7）</t>
    <rPh sb="50" eb="52">
      <t>ジュシ</t>
    </rPh>
    <rPh sb="56" eb="58">
      <t>フクソウ</t>
    </rPh>
    <rPh sb="62" eb="66">
      <t>ネツカンリュウリツ</t>
    </rPh>
    <phoneticPr fontId="4"/>
  </si>
  <si>
    <t>【設置場所】呉事業所
【設備種別】断熱窓
【メーカー名】株式会社○○
【型式】不明
【能力】アルミサッシ・単板ガラス</t>
    <rPh sb="6" eb="7">
      <t>クレ</t>
    </rPh>
    <rPh sb="39" eb="41">
      <t>フメイ</t>
    </rPh>
    <rPh sb="53" eb="54">
      <t>タン</t>
    </rPh>
    <rPh sb="54" eb="55">
      <t>イタ</t>
    </rPh>
    <phoneticPr fontId="4"/>
  </si>
  <si>
    <t>広島事業所</t>
    <rPh sb="0" eb="2">
      <t>ヒロシマ</t>
    </rPh>
    <rPh sb="2" eb="4">
      <t>ジギョウ</t>
    </rPh>
    <rPh sb="4" eb="5">
      <t>ジョ</t>
    </rPh>
    <phoneticPr fontId="4"/>
  </si>
  <si>
    <t>　省エネ設備（空調）</t>
    <rPh sb="1" eb="2">
      <t>ショウ</t>
    </rPh>
    <rPh sb="4" eb="6">
      <t>セツビ</t>
    </rPh>
    <rPh sb="7" eb="9">
      <t>クウチョウ</t>
    </rPh>
    <phoneticPr fontId="4"/>
  </si>
  <si>
    <t>呉事業所</t>
    <rPh sb="0" eb="1">
      <t>クレ</t>
    </rPh>
    <rPh sb="1" eb="3">
      <t>ジギョウ</t>
    </rPh>
    <rPh sb="3" eb="4">
      <t>ジョ</t>
    </rPh>
    <phoneticPr fontId="4"/>
  </si>
  <si>
    <t>　断熱窓</t>
  </si>
  <si>
    <t>　創エネ設備（太陽光発電設備）</t>
  </si>
  <si>
    <t>　既存設備の処分費</t>
  </si>
  <si>
    <t>【設置場所】呉事業所
【設備種別】創エネ設備（太陽光発電設備）
【メーカー名】
　株式会社○○（太陽光モジュール）
　株式会社△△（パワーコンディショナー）
【型式】BBB100（太陽光モジュール）
　　　　CCC100（パワーコンディショナー）
【能力】400W×30枚（太陽光モジュール）
　　　　10kW（パワーコンディショナー）</t>
    <rPh sb="17" eb="18">
      <t>ソウ</t>
    </rPh>
    <rPh sb="20" eb="22">
      <t>セツビ</t>
    </rPh>
    <rPh sb="23" eb="26">
      <t>タイヨウコウ</t>
    </rPh>
    <rPh sb="26" eb="28">
      <t>ハツデン</t>
    </rPh>
    <rPh sb="28" eb="30">
      <t>セツビ</t>
    </rPh>
    <rPh sb="48" eb="51">
      <t>タイヨウコウ</t>
    </rPh>
    <rPh sb="135" eb="136">
      <t>マイ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</si>
</sst>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0_ "/>
    <numFmt numFmtId="178" formatCode="#,##0.0_ "/>
  </numFmts>
  <fonts count="25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rgb="FF000000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12"/>
      <color theme="1"/>
      <name val="ＭＳ 明朝"/>
      <family val="1"/>
    </font>
    <font>
      <b/>
      <sz val="14"/>
      <color theme="1"/>
      <name val="ＭＳ 明朝"/>
      <family val="1"/>
    </font>
    <font>
      <b/>
      <sz val="11"/>
      <color theme="1"/>
      <name val="ＭＳ 明朝"/>
      <family val="1"/>
    </font>
    <font>
      <sz val="10"/>
      <color auto="1"/>
      <name val="ＭＳ 明朝"/>
      <family val="1"/>
    </font>
    <font>
      <sz val="10"/>
      <color rgb="FFFF0000"/>
      <name val="ＭＳ 明朝"/>
      <family val="1"/>
    </font>
    <font>
      <sz val="9"/>
      <color theme="1"/>
      <name val="ＭＳ 明朝"/>
      <family val="1"/>
    </font>
    <font>
      <sz val="11"/>
      <color theme="1"/>
      <name val="游明朝"/>
      <family val="1"/>
    </font>
    <font>
      <sz val="10"/>
      <color theme="1"/>
      <name val="游明朝"/>
      <family val="1"/>
    </font>
    <font>
      <b/>
      <sz val="11"/>
      <color theme="1"/>
      <name val="ＭＳ ゴシック"/>
      <family val="3"/>
    </font>
    <font>
      <b/>
      <sz val="11"/>
      <color theme="1"/>
      <name val="游ゴシック"/>
      <family val="3"/>
    </font>
    <font>
      <b/>
      <sz val="11"/>
      <color theme="1"/>
      <name val="游明朝"/>
      <family val="1"/>
    </font>
    <font>
      <u/>
      <sz val="10"/>
      <color theme="1"/>
      <name val="游明朝"/>
      <family val="1"/>
    </font>
    <font>
      <sz val="14"/>
      <color theme="1"/>
      <name val="游明朝"/>
      <family val="1"/>
    </font>
    <font>
      <sz val="14"/>
      <color theme="1"/>
      <name val="ＭＳ 明朝"/>
      <family val="1"/>
    </font>
    <font>
      <sz val="11"/>
      <color rgb="FFFF0000"/>
      <name val="ＭＳ 明朝"/>
      <family val="1"/>
    </font>
    <font>
      <b/>
      <sz val="10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6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Border="1" applyAlignment="1"/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/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0" borderId="5" xfId="0" applyFont="1" applyBorder="1" applyProtection="1">
      <alignment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0" fillId="0" borderId="0" xfId="0" quotePrefix="1" applyFont="1" applyAlignment="1"/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9" xfId="0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hidden="1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shrinkToFit="1"/>
    </xf>
    <xf numFmtId="0" fontId="6" fillId="2" borderId="11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shrinkToFit="1"/>
    </xf>
    <xf numFmtId="0" fontId="6" fillId="2" borderId="12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 applyProtection="1">
      <alignment horizontal="left" vertical="center" shrinkToFit="1"/>
      <protection locked="0"/>
    </xf>
    <xf numFmtId="0" fontId="6" fillId="3" borderId="5" xfId="0" applyFont="1" applyFill="1" applyBorder="1" applyAlignment="1">
      <alignment horizontal="left" vertical="center" shrinkToFit="1"/>
    </xf>
    <xf numFmtId="0" fontId="11" fillId="3" borderId="11" xfId="0" applyFont="1" applyFill="1" applyBorder="1" applyAlignment="1" applyProtection="1">
      <alignment horizontal="left" vertical="center" shrinkToFit="1"/>
      <protection locked="0"/>
    </xf>
    <xf numFmtId="176" fontId="11" fillId="3" borderId="5" xfId="0" applyNumberFormat="1" applyFont="1" applyFill="1" applyBorder="1" applyAlignment="1" applyProtection="1">
      <alignment horizontal="right" vertical="center" shrinkToFit="1"/>
      <protection locked="0"/>
    </xf>
    <xf numFmtId="0" fontId="11" fillId="3" borderId="3" xfId="0" applyFont="1" applyFill="1" applyBorder="1" applyAlignment="1" applyProtection="1">
      <alignment horizontal="left" vertical="center" shrinkToFit="1"/>
      <protection locked="0"/>
    </xf>
    <xf numFmtId="0" fontId="6" fillId="3" borderId="13" xfId="0" applyFont="1" applyFill="1" applyBorder="1" applyAlignment="1">
      <alignment horizontal="left" vertical="center" shrinkToFit="1"/>
    </xf>
    <xf numFmtId="0" fontId="11" fillId="3" borderId="2" xfId="0" applyFont="1" applyFill="1" applyBorder="1" applyAlignment="1">
      <alignment horizontal="left" vertical="center" shrinkToFit="1"/>
    </xf>
    <xf numFmtId="0" fontId="6" fillId="3" borderId="4" xfId="0" applyFont="1" applyFill="1" applyBorder="1" applyAlignment="1" applyProtection="1">
      <alignment horizontal="center" vertical="center" shrinkToFit="1"/>
      <protection locked="0"/>
    </xf>
    <xf numFmtId="0" fontId="6" fillId="4" borderId="4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Border="1" applyAlignment="1">
      <alignment horizontal="left" vertical="center" shrinkToFit="1"/>
    </xf>
    <xf numFmtId="0" fontId="6" fillId="3" borderId="6" xfId="0" applyFont="1" applyFill="1" applyBorder="1" applyAlignment="1" applyProtection="1">
      <alignment horizontal="center" vertical="center" shrinkToFit="1"/>
      <protection locked="0"/>
    </xf>
    <xf numFmtId="0" fontId="6" fillId="4" borderId="6" xfId="0" applyFont="1" applyFill="1" applyBorder="1" applyAlignment="1" applyProtection="1">
      <alignment horizontal="center" vertical="center"/>
      <protection hidden="1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vertical="center"/>
      <protection hidden="1"/>
    </xf>
    <xf numFmtId="0" fontId="11" fillId="3" borderId="6" xfId="0" applyFont="1" applyFill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left" vertical="center" shrinkToFit="1"/>
      <protection locked="0"/>
    </xf>
    <xf numFmtId="0" fontId="6" fillId="3" borderId="7" xfId="0" applyFont="1" applyFill="1" applyBorder="1" applyAlignment="1">
      <alignment vertical="center" shrinkToFit="1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 applyProtection="1">
      <alignment horizontal="left" vertical="center" shrinkToFit="1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177" fontId="11" fillId="3" borderId="5" xfId="0" applyNumberFormat="1" applyFont="1" applyFill="1" applyBorder="1" applyAlignment="1" applyProtection="1">
      <alignment horizontal="right" vertical="center" shrinkToFit="1"/>
      <protection locked="0"/>
    </xf>
    <xf numFmtId="0" fontId="11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>
      <alignment horizontal="left" vertical="center" shrinkToFit="1"/>
    </xf>
    <xf numFmtId="0" fontId="11" fillId="3" borderId="12" xfId="0" applyFont="1" applyFill="1" applyBorder="1" applyAlignment="1" applyProtection="1">
      <alignment horizontal="left" vertical="center" shrinkToFit="1"/>
      <protection locked="0"/>
    </xf>
    <xf numFmtId="0" fontId="6" fillId="3" borderId="8" xfId="0" applyFont="1" applyFill="1" applyBorder="1" applyAlignment="1">
      <alignment vertical="center" shrinkToFit="1"/>
    </xf>
    <xf numFmtId="0" fontId="11" fillId="3" borderId="8" xfId="0" applyFont="1" applyFill="1" applyBorder="1" applyAlignment="1">
      <alignment horizontal="left" vertical="center" shrinkToFit="1"/>
    </xf>
    <xf numFmtId="0" fontId="6" fillId="3" borderId="1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locked="0"/>
    </xf>
    <xf numFmtId="0" fontId="13" fillId="0" borderId="0" xfId="0" applyFont="1" applyProtection="1">
      <alignment vertical="center"/>
      <protection hidden="1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0" borderId="18" xfId="0" applyFont="1" applyFill="1" applyBorder="1" applyAlignment="1" applyProtection="1">
      <alignment horizontal="center" vertical="center"/>
      <protection hidden="1"/>
    </xf>
    <xf numFmtId="0" fontId="6" fillId="0" borderId="19" xfId="0" applyFont="1" applyFill="1" applyBorder="1" applyAlignment="1" applyProtection="1">
      <alignment horizontal="center" vertical="center"/>
      <protection hidden="1"/>
    </xf>
    <xf numFmtId="0" fontId="6" fillId="0" borderId="2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21" xfId="0" applyFont="1" applyFill="1" applyBorder="1" applyAlignment="1" applyProtection="1">
      <alignment horizontal="center" vertical="center"/>
      <protection hidden="1"/>
    </xf>
    <xf numFmtId="0" fontId="12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18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 wrapText="1"/>
      <protection hidden="1"/>
    </xf>
    <xf numFmtId="0" fontId="12" fillId="5" borderId="21" xfId="0" applyFont="1" applyFill="1" applyBorder="1" applyAlignment="1" applyProtection="1">
      <alignment horizontal="center" vertical="center" wrapText="1"/>
      <protection hidden="1"/>
    </xf>
    <xf numFmtId="0" fontId="6" fillId="5" borderId="26" xfId="0" applyFont="1" applyFill="1" applyBorder="1" applyAlignment="1" applyProtection="1">
      <alignment horizontal="center" vertical="center"/>
      <protection hidden="1"/>
    </xf>
    <xf numFmtId="0" fontId="6" fillId="5" borderId="27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9" fillId="0" borderId="0" xfId="0" applyFont="1" applyProtection="1">
      <alignment vertical="center"/>
      <protection hidden="1"/>
    </xf>
    <xf numFmtId="0" fontId="17" fillId="0" borderId="0" xfId="0" applyFont="1" applyProtection="1">
      <alignment vertical="center"/>
      <protection hidden="1"/>
    </xf>
    <xf numFmtId="0" fontId="16" fillId="0" borderId="0" xfId="0" applyFont="1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0" fontId="6" fillId="5" borderId="28" xfId="0" applyFont="1" applyFill="1" applyBorder="1" applyAlignment="1" applyProtection="1">
      <alignment horizontal="center" vertical="center"/>
      <protection hidden="1"/>
    </xf>
    <xf numFmtId="0" fontId="6" fillId="0" borderId="29" xfId="0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6" fillId="0" borderId="3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6" fillId="5" borderId="29" xfId="0" applyFont="1" applyFill="1" applyBorder="1" applyAlignment="1" applyProtection="1">
      <alignment horizontal="center" vertical="center"/>
      <protection hidden="1"/>
    </xf>
    <xf numFmtId="0" fontId="6" fillId="5" borderId="31" xfId="0" applyFont="1" applyFill="1" applyBorder="1" applyAlignment="1" applyProtection="1">
      <alignment horizontal="center" vertical="center"/>
      <protection hidden="1"/>
    </xf>
    <xf numFmtId="0" fontId="11" fillId="3" borderId="9" xfId="0" applyFont="1" applyFill="1" applyBorder="1" applyAlignment="1" applyProtection="1">
      <alignment horizontal="left" vertical="center" shrinkToFit="1"/>
      <protection locked="0"/>
    </xf>
    <xf numFmtId="0" fontId="11" fillId="3" borderId="4" xfId="0" applyFont="1" applyFill="1" applyBorder="1" applyAlignment="1" applyProtection="1">
      <alignment horizontal="left" vertical="center" shrinkToFit="1"/>
      <protection locked="0"/>
    </xf>
    <xf numFmtId="0" fontId="11" fillId="3" borderId="32" xfId="0" applyFont="1" applyFill="1" applyBorder="1" applyAlignment="1" applyProtection="1">
      <alignment horizontal="left" vertical="center" shrinkToFit="1"/>
      <protection locked="0"/>
    </xf>
    <xf numFmtId="0" fontId="6" fillId="5" borderId="33" xfId="0" applyFont="1" applyFill="1" applyBorder="1" applyAlignment="1" applyProtection="1">
      <alignment horizontal="center" vertical="center"/>
      <protection locked="0"/>
    </xf>
    <xf numFmtId="0" fontId="11" fillId="3" borderId="34" xfId="0" applyFont="1" applyFill="1" applyBorder="1" applyAlignment="1" applyProtection="1">
      <alignment horizontal="left" vertical="center"/>
      <protection locked="0"/>
    </xf>
    <xf numFmtId="0" fontId="11" fillId="3" borderId="4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6" fillId="5" borderId="35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6" fillId="5" borderId="6" xfId="0" applyFont="1" applyFill="1" applyBorder="1" applyAlignment="1" applyProtection="1">
      <alignment horizontal="center" vertical="center"/>
      <protection hidden="1"/>
    </xf>
    <xf numFmtId="176" fontId="13" fillId="0" borderId="0" xfId="0" applyNumberFormat="1" applyFont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0" fillId="3" borderId="37" xfId="0" applyFont="1" applyFill="1" applyBorder="1" applyAlignment="1" applyProtection="1">
      <alignment horizontal="left" vertical="center"/>
      <protection hidden="1"/>
    </xf>
    <xf numFmtId="0" fontId="0" fillId="3" borderId="3" xfId="0" applyFont="1" applyFill="1" applyBorder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11" fillId="3" borderId="38" xfId="0" applyFont="1" applyFill="1" applyBorder="1" applyAlignment="1" applyProtection="1">
      <alignment horizontal="left" vertical="center" shrinkToFit="1"/>
      <protection locked="0"/>
    </xf>
    <xf numFmtId="0" fontId="6" fillId="5" borderId="31" xfId="0" applyFont="1" applyFill="1" applyBorder="1" applyAlignment="1" applyProtection="1">
      <alignment horizontal="center" vertical="center"/>
      <protection locked="0"/>
    </xf>
    <xf numFmtId="0" fontId="11" fillId="3" borderId="39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0" fontId="6" fillId="5" borderId="40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 shrinkToFit="1"/>
      <protection hidden="1"/>
    </xf>
    <xf numFmtId="176" fontId="19" fillId="0" borderId="0" xfId="0" applyNumberFormat="1" applyFont="1" applyAlignment="1" applyProtection="1">
      <alignment horizontal="center" vertical="center"/>
      <protection hidden="1"/>
    </xf>
    <xf numFmtId="38" fontId="5" fillId="0" borderId="1" xfId="7" applyFont="1" applyBorder="1" applyAlignment="1" applyProtection="1">
      <alignment horizontal="center" vertical="center"/>
      <protection hidden="1"/>
    </xf>
    <xf numFmtId="38" fontId="5" fillId="0" borderId="9" xfId="7" applyFont="1" applyBorder="1" applyAlignment="1" applyProtection="1">
      <alignment horizontal="center" vertical="center"/>
      <protection hidden="1"/>
    </xf>
    <xf numFmtId="38" fontId="5" fillId="0" borderId="5" xfId="7" applyFont="1" applyBorder="1" applyAlignment="1" applyProtection="1">
      <alignment horizontal="center" vertical="center"/>
      <protection hidden="1"/>
    </xf>
    <xf numFmtId="38" fontId="5" fillId="0" borderId="11" xfId="7" applyFont="1" applyBorder="1" applyAlignment="1" applyProtection="1">
      <alignment horizontal="center" vertical="center"/>
      <protection hidden="1"/>
    </xf>
    <xf numFmtId="178" fontId="13" fillId="0" borderId="0" xfId="0" applyNumberFormat="1" applyFont="1" applyAlignment="1" applyProtection="1">
      <alignment horizontal="center" vertical="center" wrapText="1"/>
      <protection hidden="1"/>
    </xf>
    <xf numFmtId="38" fontId="5" fillId="0" borderId="7" xfId="7" applyFont="1" applyBorder="1" applyAlignment="1" applyProtection="1">
      <alignment horizontal="center" vertical="center"/>
      <protection hidden="1"/>
    </xf>
    <xf numFmtId="38" fontId="5" fillId="0" borderId="12" xfId="7" applyFont="1" applyBorder="1" applyAlignment="1" applyProtection="1">
      <alignment horizontal="center" vertical="center"/>
      <protection hidden="1"/>
    </xf>
    <xf numFmtId="0" fontId="6" fillId="5" borderId="41" xfId="0" applyFont="1" applyFill="1" applyBorder="1" applyAlignment="1" applyProtection="1">
      <alignment horizontal="center" vertical="center"/>
      <protection hidden="1"/>
    </xf>
    <xf numFmtId="0" fontId="6" fillId="0" borderId="42" xfId="0" applyFont="1" applyFill="1" applyBorder="1" applyAlignment="1" applyProtection="1">
      <alignment horizontal="center" vertical="center"/>
      <protection hidden="1"/>
    </xf>
    <xf numFmtId="0" fontId="6" fillId="5" borderId="42" xfId="0" applyFont="1" applyFill="1" applyBorder="1" applyAlignment="1" applyProtection="1">
      <alignment horizontal="center" vertical="center"/>
      <protection hidden="1"/>
    </xf>
    <xf numFmtId="0" fontId="6" fillId="5" borderId="43" xfId="0" applyFont="1" applyFill="1" applyBorder="1" applyAlignment="1" applyProtection="1">
      <alignment horizontal="center" vertical="center"/>
      <protection hidden="1"/>
    </xf>
    <xf numFmtId="0" fontId="11" fillId="3" borderId="44" xfId="0" applyFont="1" applyFill="1" applyBorder="1" applyAlignment="1" applyProtection="1">
      <alignment horizontal="left" vertical="center" shrinkToFit="1"/>
      <protection locked="0"/>
    </xf>
    <xf numFmtId="0" fontId="11" fillId="3" borderId="10" xfId="0" applyFont="1" applyFill="1" applyBorder="1" applyAlignment="1" applyProtection="1">
      <alignment horizontal="left" vertical="center"/>
      <protection locked="0"/>
    </xf>
    <xf numFmtId="0" fontId="6" fillId="5" borderId="45" xfId="0" applyFont="1" applyFill="1" applyBorder="1" applyAlignment="1" applyProtection="1">
      <alignment horizontal="center" vertical="center"/>
      <protection locked="0"/>
    </xf>
    <xf numFmtId="12" fontId="20" fillId="0" borderId="0" xfId="0" applyNumberFormat="1" applyFont="1" applyAlignment="1" applyProtection="1">
      <alignment horizontal="center" vertical="center"/>
      <protection hidden="1"/>
    </xf>
    <xf numFmtId="0" fontId="0" fillId="3" borderId="37" xfId="0" applyFont="1" applyFill="1" applyBorder="1" applyAlignment="1" applyProtection="1">
      <alignment horizontal="right" vertical="center"/>
      <protection hidden="1"/>
    </xf>
    <xf numFmtId="0" fontId="0" fillId="3" borderId="3" xfId="0" applyFont="1" applyFill="1" applyBorder="1" applyAlignment="1" applyProtection="1">
      <alignment horizontal="right" vertical="center"/>
      <protection hidden="1"/>
    </xf>
    <xf numFmtId="0" fontId="5" fillId="0" borderId="31" xfId="0" applyFont="1" applyBorder="1" applyProtection="1">
      <alignment vertical="center"/>
      <protection hidden="1"/>
    </xf>
    <xf numFmtId="176" fontId="6" fillId="5" borderId="46" xfId="0" applyNumberFormat="1" applyFont="1" applyFill="1" applyBorder="1" applyAlignment="1" applyProtection="1">
      <alignment horizontal="center" vertical="center"/>
      <protection hidden="1"/>
    </xf>
    <xf numFmtId="38" fontId="11" fillId="3" borderId="47" xfId="7" applyFont="1" applyFill="1" applyBorder="1" applyAlignment="1" applyProtection="1">
      <alignment vertical="center"/>
      <protection hidden="1"/>
    </xf>
    <xf numFmtId="38" fontId="11" fillId="3" borderId="3" xfId="7" applyFont="1" applyFill="1" applyBorder="1" applyAlignment="1" applyProtection="1">
      <alignment vertical="center"/>
      <protection hidden="1"/>
    </xf>
    <xf numFmtId="38" fontId="11" fillId="3" borderId="30" xfId="7" applyFont="1" applyFill="1" applyBorder="1" applyAlignment="1" applyProtection="1">
      <alignment vertical="center"/>
      <protection hidden="1"/>
    </xf>
    <xf numFmtId="176" fontId="6" fillId="0" borderId="0" xfId="0" applyNumberFormat="1" applyFont="1" applyFill="1" applyBorder="1" applyAlignment="1" applyProtection="1">
      <alignment horizontal="center" vertical="center"/>
      <protection hidden="1"/>
    </xf>
    <xf numFmtId="176" fontId="6" fillId="5" borderId="34" xfId="0" applyNumberFormat="1" applyFont="1" applyFill="1" applyBorder="1" applyAlignment="1" applyProtection="1">
      <alignment horizontal="center" vertical="center"/>
      <protection hidden="1"/>
    </xf>
    <xf numFmtId="176" fontId="6" fillId="5" borderId="30" xfId="0" applyNumberFormat="1" applyFont="1" applyFill="1" applyBorder="1" applyAlignment="1" applyProtection="1">
      <alignment horizontal="center" vertical="center"/>
      <protection hidden="1"/>
    </xf>
    <xf numFmtId="38" fontId="11" fillId="3" borderId="37" xfId="7" applyFont="1" applyFill="1" applyBorder="1" applyAlignment="1" applyProtection="1">
      <alignment horizontal="right" vertical="center"/>
      <protection locked="0"/>
    </xf>
    <xf numFmtId="38" fontId="11" fillId="3" borderId="3" xfId="7" applyFont="1" applyFill="1" applyBorder="1" applyAlignment="1" applyProtection="1">
      <alignment horizontal="right" vertical="center"/>
      <protection locked="0"/>
    </xf>
    <xf numFmtId="38" fontId="6" fillId="3" borderId="36" xfId="7" applyFont="1" applyFill="1" applyBorder="1" applyAlignment="1" applyProtection="1">
      <alignment horizontal="right" vertical="center"/>
      <protection locked="0"/>
    </xf>
    <xf numFmtId="38" fontId="6" fillId="5" borderId="33" xfId="7" applyFont="1" applyFill="1" applyBorder="1" applyAlignment="1" applyProtection="1">
      <alignment horizontal="center" vertical="center"/>
      <protection locked="0"/>
    </xf>
    <xf numFmtId="38" fontId="11" fillId="3" borderId="4" xfId="7" applyFont="1" applyFill="1" applyBorder="1" applyAlignment="1" applyProtection="1">
      <alignment horizontal="right" vertical="center"/>
      <protection locked="0"/>
    </xf>
    <xf numFmtId="38" fontId="6" fillId="5" borderId="48" xfId="7" applyFont="1" applyFill="1" applyBorder="1" applyAlignment="1" applyProtection="1">
      <alignment horizontal="center" vertical="center"/>
      <protection locked="0"/>
    </xf>
    <xf numFmtId="176" fontId="6" fillId="5" borderId="49" xfId="0" applyNumberFormat="1" applyFont="1" applyFill="1" applyBorder="1" applyAlignment="1" applyProtection="1">
      <alignment horizontal="center" vertical="center"/>
      <protection hidden="1"/>
    </xf>
    <xf numFmtId="176" fontId="6" fillId="5" borderId="28" xfId="0" applyNumberFormat="1" applyFont="1" applyFill="1" applyBorder="1" applyAlignment="1" applyProtection="1">
      <alignment horizontal="center" vertical="center"/>
      <protection hidden="1"/>
    </xf>
    <xf numFmtId="38" fontId="11" fillId="3" borderId="29" xfId="7" applyFont="1" applyFill="1" applyBorder="1" applyAlignment="1" applyProtection="1">
      <alignment vertical="center"/>
      <protection hidden="1"/>
    </xf>
    <xf numFmtId="176" fontId="6" fillId="5" borderId="39" xfId="0" applyNumberFormat="1" applyFont="1" applyFill="1" applyBorder="1" applyAlignment="1" applyProtection="1">
      <alignment horizontal="center" vertical="center"/>
      <protection hidden="1"/>
    </xf>
    <xf numFmtId="38" fontId="6" fillId="5" borderId="31" xfId="7" applyFont="1" applyFill="1" applyBorder="1" applyAlignment="1" applyProtection="1">
      <alignment horizontal="center" vertical="center"/>
      <protection locked="0"/>
    </xf>
    <xf numFmtId="38" fontId="11" fillId="3" borderId="6" xfId="7" applyFont="1" applyFill="1" applyBorder="1" applyAlignment="1" applyProtection="1">
      <alignment horizontal="right" vertical="center"/>
      <protection locked="0"/>
    </xf>
    <xf numFmtId="176" fontId="6" fillId="5" borderId="50" xfId="0" applyNumberFormat="1" applyFont="1" applyFill="1" applyBorder="1" applyAlignment="1" applyProtection="1">
      <alignment horizontal="center" vertical="center"/>
      <protection hidden="1"/>
    </xf>
    <xf numFmtId="12" fontId="21" fillId="3" borderId="18" xfId="0" applyNumberFormat="1" applyFont="1" applyFill="1" applyBorder="1" applyAlignment="1" applyProtection="1">
      <alignment horizontal="center" vertical="center"/>
      <protection hidden="1"/>
    </xf>
    <xf numFmtId="12" fontId="21" fillId="3" borderId="21" xfId="0" applyNumberFormat="1" applyFont="1" applyFill="1" applyBorder="1" applyAlignment="1" applyProtection="1">
      <alignment horizontal="center" vertical="center"/>
      <protection hidden="1"/>
    </xf>
    <xf numFmtId="12" fontId="21" fillId="3" borderId="29" xfId="0" applyNumberFormat="1" applyFont="1" applyFill="1" applyBorder="1" applyAlignment="1" applyProtection="1">
      <alignment horizontal="center" vertical="center"/>
      <protection hidden="1"/>
    </xf>
    <xf numFmtId="12" fontId="21" fillId="3" borderId="31" xfId="0" applyNumberFormat="1" applyFont="1" applyFill="1" applyBorder="1" applyAlignment="1" applyProtection="1">
      <alignment horizontal="center" vertical="center"/>
      <protection hidden="1"/>
    </xf>
    <xf numFmtId="38" fontId="6" fillId="5" borderId="43" xfId="7" applyFont="1" applyFill="1" applyBorder="1" applyAlignment="1" applyProtection="1">
      <alignment horizontal="center" vertical="center"/>
      <protection locked="0"/>
    </xf>
    <xf numFmtId="38" fontId="11" fillId="3" borderId="10" xfId="7" applyFont="1" applyFill="1" applyBorder="1" applyAlignment="1" applyProtection="1">
      <alignment horizontal="right" vertical="center"/>
      <protection locked="0"/>
    </xf>
    <xf numFmtId="12" fontId="21" fillId="3" borderId="51" xfId="0" applyNumberFormat="1" applyFont="1" applyFill="1" applyBorder="1" applyAlignment="1" applyProtection="1">
      <alignment horizontal="center" vertical="center"/>
      <protection hidden="1"/>
    </xf>
    <xf numFmtId="12" fontId="21" fillId="3" borderId="52" xfId="0" applyNumberFormat="1" applyFont="1" applyFill="1" applyBorder="1" applyAlignment="1" applyProtection="1">
      <alignment horizontal="center" vertical="center"/>
      <protection hidden="1"/>
    </xf>
    <xf numFmtId="38" fontId="11" fillId="3" borderId="37" xfId="7" applyFont="1" applyFill="1" applyBorder="1" applyAlignment="1" applyProtection="1">
      <alignment horizontal="center" vertical="center"/>
      <protection locked="0"/>
    </xf>
    <xf numFmtId="38" fontId="11" fillId="3" borderId="3" xfId="7" applyFont="1" applyFill="1" applyBorder="1" applyAlignment="1" applyProtection="1">
      <alignment horizontal="center" vertical="center"/>
      <protection locked="0"/>
    </xf>
    <xf numFmtId="38" fontId="11" fillId="3" borderId="4" xfId="7" applyFont="1" applyFill="1" applyBorder="1" applyAlignment="1" applyProtection="1">
      <alignment horizontal="center" vertical="center"/>
      <protection locked="0"/>
    </xf>
    <xf numFmtId="38" fontId="6" fillId="3" borderId="32" xfId="7" applyFont="1" applyFill="1" applyBorder="1" applyAlignment="1" applyProtection="1">
      <alignment horizontal="center" vertical="center"/>
      <protection locked="0"/>
    </xf>
    <xf numFmtId="38" fontId="6" fillId="5" borderId="53" xfId="7" applyFont="1" applyFill="1" applyBorder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6" fillId="0" borderId="54" xfId="0" applyFont="1" applyBorder="1" applyAlignment="1" applyProtection="1">
      <alignment horizontal="center" vertical="center"/>
      <protection hidden="1"/>
    </xf>
    <xf numFmtId="0" fontId="6" fillId="0" borderId="55" xfId="0" applyFont="1" applyBorder="1" applyAlignment="1" applyProtection="1">
      <alignment horizontal="center" vertical="center"/>
      <protection hidden="1"/>
    </xf>
    <xf numFmtId="38" fontId="0" fillId="3" borderId="2" xfId="7" applyFont="1" applyFill="1" applyBorder="1" applyAlignment="1" applyProtection="1">
      <alignment horizontal="right" vertical="center"/>
      <protection hidden="1"/>
    </xf>
    <xf numFmtId="38" fontId="0" fillId="3" borderId="9" xfId="7" applyFont="1" applyFill="1" applyBorder="1" applyAlignment="1" applyProtection="1">
      <alignment horizontal="right" vertical="center"/>
      <protection hidden="1"/>
    </xf>
    <xf numFmtId="38" fontId="11" fillId="3" borderId="10" xfId="7" applyFont="1" applyFill="1" applyBorder="1" applyAlignment="1" applyProtection="1">
      <alignment horizontal="center" vertical="center"/>
      <protection locked="0"/>
    </xf>
    <xf numFmtId="38" fontId="6" fillId="3" borderId="44" xfId="7" applyFont="1" applyFill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hidden="1"/>
    </xf>
    <xf numFmtId="38" fontId="0" fillId="3" borderId="11" xfId="7" applyFont="1" applyFill="1" applyBorder="1" applyAlignment="1" applyProtection="1">
      <alignment horizontal="right" vertical="center"/>
      <protection hidden="1"/>
    </xf>
    <xf numFmtId="38" fontId="0" fillId="3" borderId="0" xfId="7" applyFont="1" applyFill="1" applyAlignment="1" applyProtection="1">
      <alignment horizontal="right" vertical="center"/>
      <protection hidden="1"/>
    </xf>
    <xf numFmtId="38" fontId="6" fillId="0" borderId="34" xfId="7" applyFont="1" applyBorder="1" applyAlignment="1" applyProtection="1">
      <alignment horizontal="right" vertical="center"/>
      <protection locked="0"/>
    </xf>
    <xf numFmtId="38" fontId="6" fillId="0" borderId="3" xfId="7" applyFont="1" applyBorder="1" applyAlignment="1" applyProtection="1">
      <alignment horizontal="right" vertical="center"/>
      <protection locked="0"/>
    </xf>
    <xf numFmtId="38" fontId="6" fillId="0" borderId="36" xfId="7" applyFont="1" applyBorder="1" applyAlignment="1" applyProtection="1">
      <alignment horizontal="right" vertical="center"/>
      <protection locked="0"/>
    </xf>
    <xf numFmtId="38" fontId="6" fillId="5" borderId="57" xfId="7" applyFont="1" applyFill="1" applyBorder="1" applyAlignment="1" applyProtection="1">
      <alignment horizontal="right" vertical="center"/>
      <protection locked="0"/>
    </xf>
    <xf numFmtId="38" fontId="6" fillId="0" borderId="58" xfId="7" applyFont="1" applyBorder="1" applyAlignment="1" applyProtection="1">
      <alignment horizontal="right" vertical="center"/>
      <protection locked="0"/>
    </xf>
    <xf numFmtId="38" fontId="6" fillId="5" borderId="53" xfId="7" applyFont="1" applyFill="1" applyBorder="1" applyAlignment="1" applyProtection="1">
      <alignment horizontal="right" vertical="center"/>
      <protection locked="0"/>
    </xf>
    <xf numFmtId="0" fontId="22" fillId="0" borderId="0" xfId="0" applyFont="1" applyProtection="1">
      <alignment vertical="center"/>
      <protection hidden="1"/>
    </xf>
    <xf numFmtId="38" fontId="23" fillId="0" borderId="18" xfId="7" applyFont="1" applyBorder="1" applyAlignment="1" applyProtection="1">
      <alignment horizontal="center" vertical="center"/>
      <protection hidden="1"/>
    </xf>
    <xf numFmtId="38" fontId="23" fillId="0" borderId="21" xfId="7" applyFont="1" applyBorder="1" applyAlignment="1" applyProtection="1">
      <alignment horizontal="center" vertical="center"/>
      <protection hidden="1"/>
    </xf>
    <xf numFmtId="38" fontId="6" fillId="0" borderId="39" xfId="7" applyFont="1" applyBorder="1" applyAlignment="1" applyProtection="1">
      <alignment horizontal="right" vertical="center"/>
      <protection locked="0"/>
    </xf>
    <xf numFmtId="38" fontId="23" fillId="0" borderId="29" xfId="7" applyFont="1" applyBorder="1" applyAlignment="1" applyProtection="1">
      <alignment horizontal="center" vertical="center"/>
      <protection hidden="1"/>
    </xf>
    <xf numFmtId="38" fontId="23" fillId="0" borderId="31" xfId="7" applyFont="1" applyBorder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 vertical="center"/>
      <protection hidden="1"/>
    </xf>
    <xf numFmtId="38" fontId="0" fillId="3" borderId="8" xfId="7" applyFont="1" applyFill="1" applyBorder="1" applyAlignment="1" applyProtection="1">
      <alignment horizontal="right" vertical="center"/>
      <protection hidden="1"/>
    </xf>
    <xf numFmtId="38" fontId="0" fillId="3" borderId="12" xfId="7" applyFont="1" applyFill="1" applyBorder="1" applyAlignment="1" applyProtection="1">
      <alignment horizontal="right" vertical="center"/>
      <protection hidden="1"/>
    </xf>
    <xf numFmtId="176" fontId="6" fillId="5" borderId="60" xfId="0" applyNumberFormat="1" applyFont="1" applyFill="1" applyBorder="1" applyAlignment="1" applyProtection="1">
      <alignment horizontal="center" vertical="center"/>
      <protection hidden="1"/>
    </xf>
    <xf numFmtId="38" fontId="6" fillId="0" borderId="60" xfId="7" applyFont="1" applyBorder="1" applyAlignment="1" applyProtection="1">
      <alignment horizontal="right" vertical="center"/>
      <protection locked="0"/>
    </xf>
    <xf numFmtId="176" fontId="6" fillId="5" borderId="47" xfId="0" applyNumberFormat="1" applyFont="1" applyFill="1" applyBorder="1" applyAlignment="1" applyProtection="1">
      <alignment horizontal="center" vertical="center"/>
      <protection hidden="1"/>
    </xf>
    <xf numFmtId="176" fontId="6" fillId="5" borderId="33" xfId="0" applyNumberFormat="1" applyFont="1" applyFill="1" applyBorder="1" applyAlignment="1" applyProtection="1">
      <alignment horizontal="center" vertical="center"/>
      <protection hidden="1"/>
    </xf>
    <xf numFmtId="38" fontId="11" fillId="3" borderId="58" xfId="7" applyFont="1" applyFill="1" applyBorder="1" applyAlignment="1" applyProtection="1">
      <alignment horizontal="right" vertical="center"/>
      <protection locked="0"/>
    </xf>
    <xf numFmtId="38" fontId="23" fillId="0" borderId="51" xfId="7" applyFont="1" applyBorder="1" applyAlignment="1" applyProtection="1">
      <alignment horizontal="center" vertical="center"/>
      <protection hidden="1"/>
    </xf>
    <xf numFmtId="38" fontId="23" fillId="0" borderId="52" xfId="7" applyFont="1" applyBorder="1" applyAlignment="1" applyProtection="1">
      <alignment horizontal="center" vertical="center"/>
      <protection hidden="1"/>
    </xf>
    <xf numFmtId="176" fontId="6" fillId="5" borderId="29" xfId="0" applyNumberFormat="1" applyFont="1" applyFill="1" applyBorder="1" applyAlignment="1" applyProtection="1">
      <alignment horizontal="center" vertical="center"/>
      <protection hidden="1"/>
    </xf>
    <xf numFmtId="176" fontId="6" fillId="5" borderId="31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176" fontId="6" fillId="5" borderId="41" xfId="0" applyNumberFormat="1" applyFont="1" applyFill="1" applyBorder="1" applyAlignment="1" applyProtection="1">
      <alignment horizontal="center" vertical="center"/>
      <protection hidden="1"/>
    </xf>
    <xf numFmtId="38" fontId="11" fillId="3" borderId="42" xfId="7" applyFont="1" applyFill="1" applyBorder="1" applyAlignment="1" applyProtection="1">
      <alignment vertical="center"/>
      <protection hidden="1"/>
    </xf>
    <xf numFmtId="176" fontId="6" fillId="5" borderId="42" xfId="0" applyNumberFormat="1" applyFont="1" applyFill="1" applyBorder="1" applyAlignment="1" applyProtection="1">
      <alignment horizontal="center" vertical="center"/>
      <protection hidden="1"/>
    </xf>
    <xf numFmtId="176" fontId="6" fillId="5" borderId="43" xfId="0" applyNumberFormat="1" applyFont="1" applyFill="1" applyBorder="1" applyAlignment="1" applyProtection="1">
      <alignment horizontal="center" vertical="center"/>
      <protection hidden="1"/>
    </xf>
    <xf numFmtId="176" fontId="6" fillId="5" borderId="61" xfId="0" applyNumberFormat="1" applyFont="1" applyFill="1" applyBorder="1" applyAlignment="1" applyProtection="1">
      <alignment horizontal="center" vertical="center"/>
      <protection hidden="1"/>
    </xf>
    <xf numFmtId="0" fontId="6" fillId="0" borderId="62" xfId="0" applyFont="1" applyBorder="1" applyAlignment="1" applyProtection="1">
      <alignment horizontal="center" vertical="center"/>
      <protection hidden="1"/>
    </xf>
    <xf numFmtId="176" fontId="6" fillId="0" borderId="34" xfId="0" applyNumberFormat="1" applyFont="1" applyFill="1" applyBorder="1" applyAlignment="1" applyProtection="1">
      <alignment horizontal="center" vertical="center"/>
      <protection hidden="1"/>
    </xf>
    <xf numFmtId="176" fontId="6" fillId="0" borderId="3" xfId="0" applyNumberFormat="1" applyFont="1" applyFill="1" applyBorder="1" applyAlignment="1" applyProtection="1">
      <alignment horizontal="center" vertical="center"/>
      <protection hidden="1"/>
    </xf>
    <xf numFmtId="176" fontId="6" fillId="0" borderId="30" xfId="0" applyNumberFormat="1" applyFont="1" applyFill="1" applyBorder="1" applyAlignment="1" applyProtection="1">
      <alignment horizontal="center" vertical="center"/>
      <protection hidden="1"/>
    </xf>
    <xf numFmtId="38" fontId="6" fillId="0" borderId="63" xfId="7" applyFont="1" applyBorder="1" applyAlignment="1" applyProtection="1">
      <alignment horizontal="right" vertical="center"/>
      <protection locked="0"/>
    </xf>
    <xf numFmtId="38" fontId="6" fillId="0" borderId="32" xfId="7" applyFont="1" applyBorder="1" applyAlignment="1" applyProtection="1">
      <alignment horizontal="right" vertical="center"/>
      <protection locked="0"/>
    </xf>
    <xf numFmtId="38" fontId="6" fillId="0" borderId="30" xfId="7" applyFont="1" applyBorder="1" applyAlignment="1" applyProtection="1">
      <alignment horizontal="right" vertical="center"/>
      <protection locked="0"/>
    </xf>
    <xf numFmtId="38" fontId="6" fillId="0" borderId="64" xfId="7" applyFont="1" applyBorder="1" applyAlignment="1" applyProtection="1">
      <alignment horizontal="right" vertical="center"/>
      <protection locked="0"/>
    </xf>
    <xf numFmtId="0" fontId="6" fillId="0" borderId="65" xfId="0" applyFont="1" applyBorder="1" applyAlignment="1" applyProtection="1">
      <alignment horizontal="center" vertical="center"/>
      <protection hidden="1"/>
    </xf>
    <xf numFmtId="176" fontId="6" fillId="0" borderId="39" xfId="0" applyNumberFormat="1" applyFont="1" applyFill="1" applyBorder="1" applyAlignment="1" applyProtection="1">
      <alignment horizontal="center" vertical="center"/>
      <protection hidden="1"/>
    </xf>
    <xf numFmtId="38" fontId="6" fillId="0" borderId="38" xfId="7" applyFont="1" applyBorder="1" applyAlignment="1" applyProtection="1">
      <alignment horizontal="right" vertical="center"/>
      <protection locked="0"/>
    </xf>
    <xf numFmtId="0" fontId="6" fillId="0" borderId="66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76" fontId="6" fillId="5" borderId="67" xfId="0" applyNumberFormat="1" applyFont="1" applyFill="1" applyBorder="1" applyAlignment="1" applyProtection="1">
      <alignment horizontal="center" vertical="center"/>
      <protection hidden="1"/>
    </xf>
    <xf numFmtId="176" fontId="6" fillId="0" borderId="68" xfId="0" applyNumberFormat="1" applyFont="1" applyFill="1" applyBorder="1" applyAlignment="1" applyProtection="1">
      <alignment horizontal="center" vertical="center"/>
      <protection hidden="1"/>
    </xf>
    <xf numFmtId="176" fontId="6" fillId="0" borderId="69" xfId="0" applyNumberFormat="1" applyFont="1" applyFill="1" applyBorder="1" applyAlignment="1" applyProtection="1">
      <alignment horizontal="center" vertical="center"/>
      <protection hidden="1"/>
    </xf>
    <xf numFmtId="176" fontId="6" fillId="0" borderId="70" xfId="0" applyNumberFormat="1" applyFont="1" applyFill="1" applyBorder="1" applyAlignment="1" applyProtection="1">
      <alignment horizontal="center" vertical="center"/>
      <protection hidden="1"/>
    </xf>
    <xf numFmtId="176" fontId="6" fillId="5" borderId="51" xfId="0" applyNumberFormat="1" applyFont="1" applyFill="1" applyBorder="1" applyAlignment="1" applyProtection="1">
      <alignment horizontal="center" vertical="center"/>
      <protection hidden="1"/>
    </xf>
    <xf numFmtId="176" fontId="6" fillId="5" borderId="52" xfId="0" applyNumberFormat="1" applyFont="1" applyFill="1" applyBorder="1" applyAlignment="1" applyProtection="1">
      <alignment horizontal="center" vertical="center"/>
      <protection hidden="1"/>
    </xf>
    <xf numFmtId="38" fontId="6" fillId="0" borderId="71" xfId="7" applyFont="1" applyBorder="1" applyAlignment="1" applyProtection="1">
      <alignment horizontal="right" vertical="center"/>
      <protection locked="0"/>
    </xf>
    <xf numFmtId="38" fontId="6" fillId="0" borderId="69" xfId="7" applyFont="1" applyBorder="1" applyAlignment="1" applyProtection="1">
      <alignment horizontal="right" vertical="center"/>
      <protection locked="0"/>
    </xf>
    <xf numFmtId="38" fontId="6" fillId="0" borderId="72" xfId="7" applyFont="1" applyBorder="1" applyAlignment="1" applyProtection="1">
      <alignment horizontal="right" vertical="center"/>
      <protection locked="0"/>
    </xf>
    <xf numFmtId="38" fontId="6" fillId="5" borderId="73" xfId="7" applyFont="1" applyFill="1" applyBorder="1" applyAlignment="1" applyProtection="1">
      <alignment horizontal="right" vertical="center"/>
      <protection locked="0"/>
    </xf>
    <xf numFmtId="38" fontId="6" fillId="5" borderId="74" xfId="7" applyFont="1" applyFill="1" applyBorder="1" applyAlignment="1" applyProtection="1">
      <alignment horizontal="right" vertical="center"/>
      <protection locked="0"/>
    </xf>
    <xf numFmtId="38" fontId="6" fillId="0" borderId="75" xfId="7" applyFont="1" applyBorder="1" applyAlignment="1" applyProtection="1">
      <alignment horizontal="right" vertical="center"/>
      <protection locked="0"/>
    </xf>
    <xf numFmtId="38" fontId="6" fillId="0" borderId="70" xfId="7" applyFont="1" applyBorder="1" applyAlignment="1" applyProtection="1">
      <alignment horizontal="right" vertical="center"/>
      <protection locked="0"/>
    </xf>
    <xf numFmtId="38" fontId="6" fillId="0" borderId="76" xfId="7" applyFont="1" applyBorder="1" applyAlignment="1" applyProtection="1">
      <alignment horizontal="right" vertical="center"/>
      <protection locked="0"/>
    </xf>
    <xf numFmtId="12" fontId="5" fillId="0" borderId="0" xfId="0" applyNumberFormat="1" applyFont="1" applyProtection="1">
      <alignment vertical="center"/>
      <protection hidden="1"/>
    </xf>
  </cellXfs>
  <cellStyles count="8">
    <cellStyle name="パーセント 2" xfId="1"/>
    <cellStyle name="桁区切り 2" xfId="2"/>
    <cellStyle name="桁区切り 3" xfId="3"/>
    <cellStyle name="標準" xfId="0" builtinId="0"/>
    <cellStyle name="標準 2" xfId="4"/>
    <cellStyle name="標準 3" xfId="5"/>
    <cellStyle name="標準 4" xfId="6"/>
    <cellStyle name="桁区切り" xfId="7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externalLink" Target="externalLinks/externalLink2.xml" /><Relationship Id="rId5" Type="http://schemas.openxmlformats.org/officeDocument/2006/relationships/externalLink" Target="externalLinks/externalLink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24</xdr:col>
      <xdr:colOff>191770</xdr:colOff>
      <xdr:row>5</xdr:row>
      <xdr:rowOff>198120</xdr:rowOff>
    </xdr:from>
    <xdr:to xmlns:xdr="http://schemas.openxmlformats.org/drawingml/2006/spreadsheetDrawing">
      <xdr:col>37</xdr:col>
      <xdr:colOff>38100</xdr:colOff>
      <xdr:row>9</xdr:row>
      <xdr:rowOff>170815</xdr:rowOff>
    </xdr:to>
    <xdr:sp macro="" textlink="">
      <xdr:nvSpPr>
        <xdr:cNvPr id="2" name="オブジェクト 2"/>
        <xdr:cNvSpPr txBox="1"/>
      </xdr:nvSpPr>
      <xdr:spPr>
        <a:xfrm>
          <a:off x="6830695" y="1278890"/>
          <a:ext cx="4732655" cy="912495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rgbClr val="000000"/>
        </a:effectRef>
        <a:fontRef idx="none">
          <a:schemeClr val="dk1"/>
        </a:fontRef>
      </xdr:style>
      <xdr:txBody>
        <a:bodyPr vertOverflow="overflow" horzOverflow="overflow" wrap="square" lIns="36000" tIns="8890" rIns="36000" bIns="8890"/>
        <a:lstStyle/>
        <a:p>
          <a:r>
            <a:rPr sz="1000" b="0" u="none">
              <a:solidFill>
                <a:srgbClr val="FF0000"/>
              </a:solidFill>
              <a:latin typeface="ＭＳ 明朝"/>
              <a:ea typeface="ＭＳ 明朝"/>
            </a:rPr>
            <a:t>【みなし大企業】</a:t>
          </a:r>
          <a:endParaRPr sz="1000" b="0" u="none">
            <a:solidFill>
              <a:srgbClr val="FF0000"/>
            </a:solidFill>
            <a:latin typeface="ＭＳ 明朝"/>
            <a:ea typeface="ＭＳ 明朝"/>
          </a:endParaRPr>
        </a:p>
        <a:p>
          <a:r>
            <a:rPr sz="1000" b="0" u="none">
              <a:solidFill>
                <a:srgbClr val="FF0000"/>
              </a:solidFill>
              <a:latin typeface="ＭＳ 明朝"/>
              <a:ea typeface="ＭＳ 明朝"/>
            </a:rPr>
            <a:t>大企業から、次に掲げる出資又は役員を受け入れている者。</a:t>
          </a:r>
          <a:endParaRPr sz="1000" b="0" u="none">
            <a:solidFill>
              <a:srgbClr val="FF0000"/>
            </a:solidFill>
            <a:latin typeface="ＭＳ 明朝"/>
            <a:ea typeface="ＭＳ 明朝"/>
          </a:endParaRPr>
        </a:p>
        <a:p>
          <a:r>
            <a:rPr sz="1000" b="0" u="none">
              <a:solidFill>
                <a:srgbClr val="FF0000"/>
              </a:solidFill>
              <a:latin typeface="ＭＳ 明朝"/>
              <a:ea typeface="ＭＳ 明朝"/>
            </a:rPr>
            <a:t>①　発行済株式の総数又は出資金額の総額の２分の１以上を同一の大企業が所有</a:t>
          </a:r>
          <a:endParaRPr sz="1000" b="0" u="none">
            <a:solidFill>
              <a:srgbClr val="FF0000"/>
            </a:solidFill>
            <a:latin typeface="ＭＳ 明朝"/>
            <a:ea typeface="ＭＳ 明朝"/>
          </a:endParaRPr>
        </a:p>
        <a:p>
          <a:r>
            <a:rPr sz="1000" b="0" u="none">
              <a:solidFill>
                <a:srgbClr val="FF0000"/>
              </a:solidFill>
              <a:latin typeface="ＭＳ 明朝"/>
              <a:ea typeface="ＭＳ 明朝"/>
            </a:rPr>
            <a:t>②　発行済株式の総数又は出資金額の総額の３分の２以上を大企業が所有</a:t>
          </a:r>
          <a:endParaRPr sz="1000" b="0" u="none">
            <a:solidFill>
              <a:srgbClr val="FF0000"/>
            </a:solidFill>
            <a:latin typeface="ＭＳ 明朝"/>
            <a:ea typeface="ＭＳ 明朝"/>
          </a:endParaRPr>
        </a:p>
        <a:p>
          <a:r>
            <a:rPr sz="1000" b="0" u="none">
              <a:solidFill>
                <a:srgbClr val="FF0000"/>
              </a:solidFill>
              <a:latin typeface="ＭＳ 明朝"/>
              <a:ea typeface="ＭＳ 明朝"/>
            </a:rPr>
            <a:t>③　大企業の役員又は職員を兼ねている者が、役員総数の２分の１以上</a:t>
          </a:r>
          <a:endParaRPr sz="1000" b="0" u="none">
            <a:solidFill>
              <a:srgbClr val="FF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99695</xdr:colOff>
      <xdr:row>21</xdr:row>
      <xdr:rowOff>73025</xdr:rowOff>
    </xdr:from>
    <xdr:to xmlns:xdr="http://schemas.openxmlformats.org/drawingml/2006/spreadsheetDrawing">
      <xdr:col>13</xdr:col>
      <xdr:colOff>208280</xdr:colOff>
      <xdr:row>22</xdr:row>
      <xdr:rowOff>100330</xdr:rowOff>
    </xdr:to>
    <xdr:sp macro="" textlink="">
      <xdr:nvSpPr>
        <xdr:cNvPr id="4" name="図形 3"/>
        <xdr:cNvSpPr/>
      </xdr:nvSpPr>
      <xdr:spPr>
        <a:xfrm>
          <a:off x="652145" y="4762500"/>
          <a:ext cx="3147060" cy="431165"/>
        </a:xfrm>
        <a:prstGeom prst="wedgeRectCallout">
          <a:avLst>
            <a:gd name="adj1" fmla="val 37840"/>
            <a:gd name="adj2" fmla="val -79248"/>
          </a:avLst>
        </a:prstGeom>
        <a:solidFill>
          <a:schemeClr val="bg1"/>
        </a:solidFill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lang="ja-JP" altLang="en-US" sz="1000" b="0" u="none">
              <a:solidFill>
                <a:srgbClr val="FF0000"/>
              </a:solidFill>
              <a:latin typeface="ＭＳ 明朝"/>
              <a:ea typeface="ＭＳ 明朝"/>
            </a:rPr>
            <a:t>交付決定日（１期募集は令和８年７月、２期募集は令和８年10月）以降の日付としてください。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16</xdr:col>
      <xdr:colOff>64770</xdr:colOff>
      <xdr:row>21</xdr:row>
      <xdr:rowOff>158115</xdr:rowOff>
    </xdr:from>
    <xdr:to xmlns:xdr="http://schemas.openxmlformats.org/drawingml/2006/spreadsheetDrawing">
      <xdr:col>25</xdr:col>
      <xdr:colOff>196215</xdr:colOff>
      <xdr:row>22</xdr:row>
      <xdr:rowOff>54610</xdr:rowOff>
    </xdr:to>
    <xdr:sp macro="" textlink="">
      <xdr:nvSpPr>
        <xdr:cNvPr id="5" name="図形 4"/>
        <xdr:cNvSpPr/>
      </xdr:nvSpPr>
      <xdr:spPr>
        <a:xfrm>
          <a:off x="4484370" y="4847590"/>
          <a:ext cx="2626995" cy="300355"/>
        </a:xfrm>
        <a:prstGeom prst="wedgeRectCallout">
          <a:avLst>
            <a:gd name="adj1" fmla="val -1187"/>
            <a:gd name="adj2" fmla="val -115684"/>
          </a:avLst>
        </a:prstGeom>
        <a:solidFill>
          <a:schemeClr val="bg1"/>
        </a:solidFill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lang="ja-JP" altLang="en-US" sz="1000" b="0" u="none">
              <a:solidFill>
                <a:srgbClr val="FF0000"/>
              </a:solidFill>
              <a:latin typeface="ＭＳ 明朝"/>
              <a:ea typeface="ＭＳ 明朝"/>
            </a:rPr>
            <a:t>令和９</a:t>
          </a:r>
          <a:r>
            <a:rPr lang="ja-JP" altLang="en-US" sz="1000" b="0" u="none">
              <a:solidFill>
                <a:srgbClr val="FF0000"/>
              </a:solidFill>
              <a:latin typeface="ＭＳ 明朝"/>
              <a:ea typeface="ＭＳ 明朝"/>
            </a:rPr>
            <a:t>年１月以前の</a:t>
          </a:r>
          <a:r>
            <a:rPr lang="ja-JP" altLang="en-US" sz="1000" b="0" u="none">
              <a:solidFill>
                <a:srgbClr val="FF0000"/>
              </a:solidFill>
              <a:latin typeface="ＭＳ 明朝"/>
              <a:ea typeface="ＭＳ 明朝"/>
            </a:rPr>
            <a:t>日付としてください。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21</xdr:col>
      <xdr:colOff>221615</xdr:colOff>
      <xdr:row>15</xdr:row>
      <xdr:rowOff>73025</xdr:rowOff>
    </xdr:from>
    <xdr:to xmlns:xdr="http://schemas.openxmlformats.org/drawingml/2006/spreadsheetDrawing">
      <xdr:col>27</xdr:col>
      <xdr:colOff>238760</xdr:colOff>
      <xdr:row>17</xdr:row>
      <xdr:rowOff>141605</xdr:rowOff>
    </xdr:to>
    <xdr:sp macro="" textlink="">
      <xdr:nvSpPr>
        <xdr:cNvPr id="6" name="図形 4"/>
        <xdr:cNvSpPr/>
      </xdr:nvSpPr>
      <xdr:spPr>
        <a:xfrm>
          <a:off x="6022340" y="3592195"/>
          <a:ext cx="2322195" cy="449580"/>
        </a:xfrm>
        <a:prstGeom prst="wedgeRectCallout">
          <a:avLst>
            <a:gd name="adj1" fmla="val -41721"/>
            <a:gd name="adj2" fmla="val -97312"/>
          </a:avLst>
        </a:prstGeom>
        <a:solidFill>
          <a:schemeClr val="bg1"/>
        </a:solidFill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rgbClr val="FF0000"/>
              </a:solidFill>
              <a:latin typeface="ＭＳ 明朝"/>
              <a:ea typeface="ＭＳ 明朝"/>
            </a:rPr>
            <a:t>補助対象事業場が複数ある場合は、併記してください</a:t>
          </a:r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19</xdr:col>
      <xdr:colOff>205740</xdr:colOff>
      <xdr:row>25</xdr:row>
      <xdr:rowOff>508000</xdr:rowOff>
    </xdr:from>
    <xdr:to xmlns:xdr="http://schemas.openxmlformats.org/drawingml/2006/spreadsheetDrawing">
      <xdr:col>26</xdr:col>
      <xdr:colOff>27940</xdr:colOff>
      <xdr:row>26</xdr:row>
      <xdr:rowOff>338455</xdr:rowOff>
    </xdr:to>
    <xdr:sp macro="" textlink="">
      <xdr:nvSpPr>
        <xdr:cNvPr id="7" name="図形 5"/>
        <xdr:cNvSpPr/>
      </xdr:nvSpPr>
      <xdr:spPr>
        <a:xfrm>
          <a:off x="5454015" y="6839585"/>
          <a:ext cx="1765300" cy="630555"/>
        </a:xfrm>
        <a:prstGeom prst="wedgeRectCallout">
          <a:avLst>
            <a:gd name="adj1" fmla="val -73560"/>
            <a:gd name="adj2" fmla="val 19336"/>
          </a:avLst>
        </a:prstGeom>
        <a:solidFill>
          <a:schemeClr val="bg1"/>
        </a:solidFill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rgbClr val="FF0000"/>
              </a:solidFill>
              <a:latin typeface="ＭＳ 明朝"/>
              <a:ea typeface="ＭＳ 明朝"/>
            </a:rPr>
            <a:t>補助対象事業場が複数ある場合は、設置場所の事業場名も記載してください</a:t>
          </a:r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20</xdr:col>
      <xdr:colOff>102870</xdr:colOff>
      <xdr:row>22</xdr:row>
      <xdr:rowOff>32385</xdr:rowOff>
    </xdr:from>
    <xdr:to xmlns:xdr="http://schemas.openxmlformats.org/drawingml/2006/spreadsheetDrawing">
      <xdr:col>37</xdr:col>
      <xdr:colOff>184150</xdr:colOff>
      <xdr:row>26</xdr:row>
      <xdr:rowOff>739775</xdr:rowOff>
    </xdr:to>
    <xdr:sp macro="" textlink="">
      <xdr:nvSpPr>
        <xdr:cNvPr id="8" name="図形 6"/>
        <xdr:cNvSpPr/>
      </xdr:nvSpPr>
      <xdr:spPr>
        <a:xfrm>
          <a:off x="5627370" y="5125720"/>
          <a:ext cx="6082030" cy="2745740"/>
        </a:xfrm>
        <a:custGeom>
          <a:avLst>
            <a:gd name="adj1" fmla="val -88905"/>
            <a:gd name="adj2" fmla="val -9681"/>
          </a:avLst>
          <a:gdLst/>
          <a:ahLst/>
          <a:cxnLst/>
          <a:rect l="l" t="t" r="r" b="b"/>
          <a:pathLst>
            <a:path w="21600" h="21600" extrusionOk="1">
              <a:moveTo>
                <a:pt x="6050" y="0"/>
              </a:moveTo>
              <a:lnTo>
                <a:pt x="8642" y="0"/>
              </a:lnTo>
              <a:lnTo>
                <a:pt x="8642" y="0"/>
              </a:lnTo>
              <a:lnTo>
                <a:pt x="12529" y="0"/>
              </a:lnTo>
              <a:lnTo>
                <a:pt x="21600" y="0"/>
              </a:lnTo>
              <a:lnTo>
                <a:pt x="21600" y="3600"/>
              </a:lnTo>
              <a:lnTo>
                <a:pt x="21600" y="3600"/>
              </a:lnTo>
              <a:lnTo>
                <a:pt x="21600" y="9000"/>
              </a:lnTo>
              <a:lnTo>
                <a:pt x="21600" y="21600"/>
              </a:lnTo>
              <a:lnTo>
                <a:pt x="12529" y="21600"/>
              </a:lnTo>
              <a:lnTo>
                <a:pt x="8642" y="21600"/>
              </a:lnTo>
              <a:lnTo>
                <a:pt x="8642" y="21600"/>
              </a:lnTo>
              <a:lnTo>
                <a:pt x="6050" y="21600"/>
              </a:lnTo>
              <a:lnTo>
                <a:pt x="6050" y="9000"/>
              </a:lnTo>
              <a:lnTo>
                <a:pt x="0" y="8709"/>
              </a:lnTo>
              <a:lnTo>
                <a:pt x="6048" y="6514"/>
              </a:lnTo>
              <a:lnTo>
                <a:pt x="6050" y="0"/>
              </a:lnTo>
              <a:close/>
            </a:path>
          </a:pathLst>
        </a:custGeom>
        <a:solidFill>
          <a:schemeClr val="bg1"/>
        </a:solidFill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rgbClr val="FF0000"/>
              </a:solidFill>
              <a:latin typeface="ＭＳ 明朝"/>
              <a:ea typeface="ＭＳ 明朝"/>
            </a:rPr>
            <a:t>　　　　　　　　　　　　　　能力は設備種別に応じて、次の内容を</a:t>
          </a:r>
          <a:r>
            <a:rPr kumimoji="1" lang="ja-JP" altLang="en-US" sz="1000">
              <a:solidFill>
                <a:srgbClr val="FF0000"/>
              </a:solidFill>
              <a:latin typeface="ＭＳ 明朝"/>
              <a:ea typeface="ＭＳ 明朝"/>
            </a:rPr>
            <a:t>記載してください。</a:t>
          </a:r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  <a:p>
          <a:r>
            <a:rPr kumimoji="1" lang="ja-JP" altLang="en-US" sz="1000">
              <a:solidFill>
                <a:srgbClr val="FF0000"/>
              </a:solidFill>
              <a:latin typeface="ＭＳ 明朝"/>
              <a:ea typeface="ＭＳ 明朝"/>
            </a:rPr>
            <a:t>　　　　　　　　　　　　　　（参考）「指定設備一覧」https://sii.or.jp/setsubi07r/search/</a:t>
          </a:r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26</xdr:col>
      <xdr:colOff>321945</xdr:colOff>
      <xdr:row>23</xdr:row>
      <xdr:rowOff>135890</xdr:rowOff>
    </xdr:from>
    <xdr:to xmlns:xdr="http://schemas.openxmlformats.org/drawingml/2006/spreadsheetDrawing">
      <xdr:col>37</xdr:col>
      <xdr:colOff>124460</xdr:colOff>
      <xdr:row>26</xdr:row>
      <xdr:rowOff>466725</xdr:rowOff>
    </xdr:to>
    <xdr:pic macro="">
      <xdr:nvPicPr>
        <xdr:cNvPr id="12" name="オブジェクト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3320" y="5427345"/>
          <a:ext cx="4136390" cy="2171065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24</xdr:col>
      <xdr:colOff>110490</xdr:colOff>
      <xdr:row>27</xdr:row>
      <xdr:rowOff>585470</xdr:rowOff>
    </xdr:from>
    <xdr:to xmlns:xdr="http://schemas.openxmlformats.org/drawingml/2006/spreadsheetDrawing">
      <xdr:col>28</xdr:col>
      <xdr:colOff>181610</xdr:colOff>
      <xdr:row>27</xdr:row>
      <xdr:rowOff>1218565</xdr:rowOff>
    </xdr:to>
    <xdr:sp macro="" textlink="">
      <xdr:nvSpPr>
        <xdr:cNvPr id="13" name="図形 8"/>
        <xdr:cNvSpPr/>
      </xdr:nvSpPr>
      <xdr:spPr>
        <a:xfrm>
          <a:off x="6749415" y="8555355"/>
          <a:ext cx="1814195" cy="633095"/>
        </a:xfrm>
        <a:prstGeom prst="wedgeRectCallout">
          <a:avLst>
            <a:gd name="adj1" fmla="val -73560"/>
            <a:gd name="adj2" fmla="val 19336"/>
          </a:avLst>
        </a:prstGeom>
        <a:solidFill>
          <a:schemeClr val="bg1"/>
        </a:solidFill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rgbClr val="FF0000"/>
              </a:solidFill>
              <a:latin typeface="ＭＳ 明朝"/>
              <a:ea typeface="ＭＳ 明朝"/>
            </a:rPr>
            <a:t>太陽光モジュールとパワーコンディショナーの情報をそれぞれ記載してください</a:t>
          </a:r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199390</xdr:colOff>
      <xdr:row>43</xdr:row>
      <xdr:rowOff>79375</xdr:rowOff>
    </xdr:from>
    <xdr:to xmlns:xdr="http://schemas.openxmlformats.org/drawingml/2006/spreadsheetDrawing">
      <xdr:col>31</xdr:col>
      <xdr:colOff>115570</xdr:colOff>
      <xdr:row>45</xdr:row>
      <xdr:rowOff>180340</xdr:rowOff>
    </xdr:to>
    <xdr:sp macro="" textlink="">
      <xdr:nvSpPr>
        <xdr:cNvPr id="2" name="オブジェクト 2"/>
        <xdr:cNvSpPr txBox="1"/>
      </xdr:nvSpPr>
      <xdr:spPr>
        <a:xfrm>
          <a:off x="2199640" y="7416800"/>
          <a:ext cx="4192905" cy="734060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rgbClr val="000000"/>
        </a:effectRef>
        <a:fontRef idx="none">
          <a:schemeClr val="dk1"/>
        </a:fontRef>
      </xdr:style>
      <xdr:txBody>
        <a:bodyPr vertOverflow="overflow" horzOverflow="overflow" wrap="square" lIns="36000" tIns="8890" rIns="36000" bIns="8890" anchor="ctr"/>
        <a:lstStyle/>
        <a:p>
          <a:r>
            <a:rPr lang="ja-JP" altLang="en-US" sz="1000" b="0" u="none">
              <a:solidFill>
                <a:srgbClr val="FF0000"/>
              </a:solidFill>
              <a:latin typeface="ＭＳ 明朝"/>
              <a:ea typeface="ＭＳ 明朝"/>
            </a:rPr>
            <a:t>通常型の場合は「1/2」、特別型の場合は「2/3」を選択してください。</a:t>
          </a:r>
          <a:endParaRPr sz="1000">
            <a:solidFill>
              <a:srgbClr val="FF0000"/>
            </a:solidFill>
            <a:latin typeface="ＭＳ 明朝"/>
            <a:ea typeface="ＭＳ 明朝"/>
          </a:endParaRPr>
        </a:p>
        <a:p>
          <a:r>
            <a:rPr lang="ja-JP" altLang="en-US" sz="1000">
              <a:solidFill>
                <a:srgbClr val="FF0000"/>
              </a:solidFill>
              <a:latin typeface="ＭＳ 明朝"/>
              <a:ea typeface="ＭＳ 明朝"/>
            </a:rPr>
            <a:t>※</a:t>
          </a:r>
          <a:r>
            <a:rPr kumimoji="1" lang="ja-JP" altLang="en-US" sz="1000">
              <a:solidFill>
                <a:srgbClr val="FF0000"/>
              </a:solidFill>
              <a:latin typeface="ＭＳ 明朝"/>
              <a:ea typeface="ＭＳ 明朝"/>
            </a:rPr>
            <a:t>補助対象事業場が複数あり、各事業場で補助率が異なる</a:t>
          </a:r>
          <a:endParaRPr sz="1000">
            <a:solidFill>
              <a:srgbClr val="FF0000"/>
            </a:solidFill>
            <a:latin typeface="ＭＳ 明朝"/>
            <a:ea typeface="ＭＳ 明朝"/>
          </a:endParaRPr>
        </a:p>
        <a:p>
          <a:r>
            <a:rPr kumimoji="1" lang="ja-JP" altLang="en-US" sz="1000">
              <a:solidFill>
                <a:srgbClr val="FF0000"/>
              </a:solidFill>
              <a:latin typeface="ＭＳ 明朝"/>
              <a:ea typeface="ＭＳ 明朝"/>
            </a:rPr>
            <a:t>（例：広島</a:t>
          </a:r>
          <a:r>
            <a:rPr kumimoji="1" lang="ja-JP" altLang="en-US" sz="1000">
              <a:solidFill>
                <a:srgbClr val="FF0000"/>
              </a:solidFill>
              <a:latin typeface="ＭＳ 明朝"/>
              <a:ea typeface="ＭＳ 明朝"/>
            </a:rPr>
            <a:t>事業所は1/2、呉事業所は2/3）</a:t>
          </a:r>
          <a:r>
            <a:rPr kumimoji="1" lang="ja-JP" altLang="en-US" sz="1000">
              <a:solidFill>
                <a:srgbClr val="FF0000"/>
              </a:solidFill>
              <a:latin typeface="ＭＳ 明朝"/>
              <a:ea typeface="ＭＳ 明朝"/>
            </a:rPr>
            <a:t>場合、</a:t>
          </a:r>
          <a:endParaRPr sz="1000">
            <a:solidFill>
              <a:srgbClr val="FF0000"/>
            </a:solidFill>
            <a:latin typeface="ＭＳ 明朝"/>
            <a:ea typeface="ＭＳ 明朝"/>
          </a:endParaRPr>
        </a:p>
        <a:p>
          <a:r>
            <a:rPr lang="ja-JP" altLang="en-US" sz="1000">
              <a:solidFill>
                <a:srgbClr val="FF0000"/>
              </a:solidFill>
              <a:latin typeface="ＭＳ 明朝"/>
              <a:ea typeface="ＭＳ 明朝"/>
            </a:rPr>
            <a:t>「３事業費内訳に関する事項」</a:t>
          </a:r>
          <a:r>
            <a:rPr lang="ja-JP" altLang="en-US" sz="1000">
              <a:solidFill>
                <a:srgbClr val="FF0000"/>
              </a:solidFill>
              <a:latin typeface="ＭＳ 明朝"/>
              <a:ea typeface="ＭＳ 明朝"/>
            </a:rPr>
            <a:t>は、ページを分けて作成してください。</a:t>
          </a:r>
          <a:endParaRPr sz="1000">
            <a:solidFill>
              <a:srgbClr val="FF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102235</xdr:colOff>
      <xdr:row>6</xdr:row>
      <xdr:rowOff>158750</xdr:rowOff>
    </xdr:from>
    <xdr:to xmlns:xdr="http://schemas.openxmlformats.org/drawingml/2006/spreadsheetDrawing">
      <xdr:col>36</xdr:col>
      <xdr:colOff>55880</xdr:colOff>
      <xdr:row>7</xdr:row>
      <xdr:rowOff>173990</xdr:rowOff>
    </xdr:to>
    <xdr:sp macro="" textlink="">
      <xdr:nvSpPr>
        <xdr:cNvPr id="3" name="オブジェクト 3"/>
        <xdr:cNvSpPr txBox="1"/>
      </xdr:nvSpPr>
      <xdr:spPr>
        <a:xfrm>
          <a:off x="5779135" y="1541145"/>
          <a:ext cx="3039745" cy="274320"/>
        </a:xfrm>
        <a:prstGeom prst="rect">
          <a:avLst/>
        </a:prstGeom>
        <a:solidFill>
          <a:schemeClr val="bg1"/>
        </a:solidFill>
        <a:ln w="12700" cmpd="sng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rgbClr val="000000"/>
        </a:effectRef>
        <a:fontRef idx="none">
          <a:schemeClr val="dk1"/>
        </a:fontRef>
      </xdr:style>
      <xdr:txBody>
        <a:bodyPr vertOverflow="overflow" horzOverflow="overflow" wrap="square" lIns="36000" tIns="8890" rIns="36000" bIns="8890" anchor="ctr"/>
        <a:lstStyle/>
        <a:p>
          <a:r>
            <a:rPr lang="ja-JP" altLang="en-US" sz="1000" b="0" u="none">
              <a:solidFill>
                <a:srgbClr val="FF0000"/>
              </a:solidFill>
              <a:latin typeface="ＭＳ 明朝"/>
              <a:ea typeface="ＭＳ 明朝"/>
            </a:rPr>
            <a:t>合計額は(2)支出の総事業費と整合させてください</a:t>
          </a:r>
          <a:endParaRPr sz="1000"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68580</xdr:colOff>
      <xdr:row>7</xdr:row>
      <xdr:rowOff>213360</xdr:rowOff>
    </xdr:from>
    <xdr:to xmlns:xdr="http://schemas.openxmlformats.org/drawingml/2006/spreadsheetDrawing">
      <xdr:col>17</xdr:col>
      <xdr:colOff>17780</xdr:colOff>
      <xdr:row>10</xdr:row>
      <xdr:rowOff>82550</xdr:rowOff>
    </xdr:to>
    <xdr:sp macro="" textlink="">
      <xdr:nvSpPr>
        <xdr:cNvPr id="4" name="図形 3"/>
        <xdr:cNvSpPr/>
      </xdr:nvSpPr>
      <xdr:spPr>
        <a:xfrm>
          <a:off x="1268730" y="1854835"/>
          <a:ext cx="2216150" cy="457835"/>
        </a:xfrm>
        <a:prstGeom prst="wedgeRectCallout">
          <a:avLst>
            <a:gd name="adj1" fmla="val -58328"/>
            <a:gd name="adj2" fmla="val 111829"/>
          </a:avLst>
        </a:prstGeom>
        <a:solidFill>
          <a:schemeClr val="bg1"/>
        </a:solidFill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rgbClr val="FF0000"/>
              </a:solidFill>
              <a:latin typeface="ＭＳ 明朝"/>
              <a:ea typeface="ＭＳ 明朝"/>
            </a:rPr>
            <a:t>補助対象事業場が複数ある場合は、事業場ごとに記載してください</a:t>
          </a:r>
          <a:endParaRPr kumimoji="1" lang="ja-JP" altLang="en-US" sz="1000">
            <a:solidFill>
              <a:srgbClr val="FF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02_&#23460;&#29677;&#12501;&#12457;&#12523;&#12480;\&#20225;&#30011;&#35519;&#25972;&#29677;\&#20104;&#31639;\R4&#20104;&#31639;\22_6&#26376;&#35036;&#27491;\&#35201;&#32177;&#38306;&#20418;\&#21442;&#32771;\&#27096;&#24335;&#38306;&#20418;\&#12464;&#12522;&#12540;&#12531;&#12522;&#12459;&#12496;&#12522;&#12540;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%23R3&#35036;&#27491;&#35036;&#21161;&#20107;&#26989;&#65288;&#12464;&#12522;&#12540;&#12531;&#12522;&#12459;&#12496;&#12522;&#12540;&#65289;\R3&#12304;&#20132;&#20184;&#35215;&#31243;&#12539;&#20132;&#20184;&#35201;&#32177;&#12539;&#23455;&#26045;&#35201;&#38936;&#12539;&#20844;&#21215;&#35201;&#38936;&#12305;\&#20844;&#21215;&#35201;&#38936;\&#12464;&#12522;&#12540;&#12531;&#12522;&#12459;&#12496;&#12522;&#12540;&#23455;&#26045;&#35336;&#30011;&#26360;&#27096;&#24335;&#12304;&#35373;&#20633;&#23566;&#20837;&#12305;&#65288;&#26696;&#65289;20220301.xlsx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02_&#23460;&#29677;&#12501;&#12457;&#12523;&#12480;\&#20225;&#30011;&#35519;&#25972;&#29677;\&#20104;&#31639;\R4&#20104;&#31639;\22_6&#26376;&#35036;&#27491;\&#35201;&#32177;&#38306;&#20418;\&#21442;&#32771;\&#27096;&#24335;&#38306;&#20418;\youshiki2-1v3%20(1)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必ずこのシートから始めてください"/>
      <sheetName val="応募申請書"/>
      <sheetName val="別紙1"/>
      <sheetName val="別添１"/>
      <sheetName val="別添２"/>
      <sheetName val="別添3"/>
      <sheetName val="別添4"/>
      <sheetName val="別添5"/>
      <sheetName val="別添6_個票1"/>
      <sheetName val="別添6_個票2"/>
      <sheetName val="別添6_個票3"/>
      <sheetName val="別添6_個票4"/>
      <sheetName val="別添6_個票5"/>
      <sheetName val="別添6_個票6"/>
      <sheetName val="別添6_個票7"/>
      <sheetName val="別添6_個票8"/>
      <sheetName val="別添6_個票9"/>
      <sheetName val="別添6_個票10"/>
      <sheetName val="別添7"/>
      <sheetName val="別添8"/>
      <sheetName val="別紙2"/>
      <sheetName val="別添9 "/>
      <sheetName val="別添10"/>
      <sheetName val="別添11"/>
      <sheetName val="別添12"/>
      <sheetName val="作業用_業種"/>
      <sheetName val="事業報告書用転記元シート"/>
      <sheetName val="作業用_係数"/>
      <sheetName val="作業用_区分等"/>
      <sheetName val="（参考1記入例用）換算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E11" t="str">
            <v/>
          </cell>
        </row>
        <row r="12">
          <cell r="C12" t="str">
            <v/>
          </cell>
          <cell r="E12" t="str">
            <v/>
          </cell>
        </row>
        <row r="13">
          <cell r="C13" t="str">
            <v/>
          </cell>
          <cell r="E13" t="str">
            <v/>
          </cell>
        </row>
        <row r="14">
          <cell r="C14" t="str">
            <v/>
          </cell>
          <cell r="E14" t="str">
            <v/>
          </cell>
        </row>
        <row r="15">
          <cell r="C15" t="str">
            <v/>
          </cell>
          <cell r="E15" t="str">
            <v/>
          </cell>
        </row>
        <row r="16">
          <cell r="C16" t="str">
            <v/>
          </cell>
          <cell r="E16" t="str">
            <v/>
          </cell>
        </row>
        <row r="17">
          <cell r="C17" t="str">
            <v/>
          </cell>
          <cell r="E17" t="str">
            <v/>
          </cell>
        </row>
        <row r="18">
          <cell r="C18" t="str">
            <v/>
          </cell>
          <cell r="E18" t="str">
            <v/>
          </cell>
        </row>
        <row r="19">
          <cell r="C19" t="str">
            <v/>
          </cell>
          <cell r="E19" t="str">
            <v/>
          </cell>
        </row>
        <row r="20">
          <cell r="C20" t="str">
            <v/>
          </cell>
          <cell r="E20" t="str">
            <v/>
          </cell>
        </row>
        <row r="21">
          <cell r="C21" t="str">
            <v/>
          </cell>
          <cell r="E21" t="str">
            <v/>
          </cell>
        </row>
        <row r="22">
          <cell r="C22" t="str">
            <v/>
          </cell>
          <cell r="E22" t="str">
            <v/>
          </cell>
        </row>
        <row r="23">
          <cell r="C23" t="str">
            <v/>
          </cell>
          <cell r="E23" t="str">
            <v/>
          </cell>
        </row>
        <row r="24">
          <cell r="C24" t="str">
            <v/>
          </cell>
          <cell r="E24" t="str">
            <v/>
          </cell>
        </row>
        <row r="25">
          <cell r="C25" t="str">
            <v/>
          </cell>
          <cell r="E25" t="str">
            <v/>
          </cell>
        </row>
        <row r="26">
          <cell r="C26" t="str">
            <v/>
          </cell>
          <cell r="E26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8">
          <cell r="C8" t="str">
            <v>01 農業</v>
          </cell>
          <cell r="D8" t="str">
            <v>中分類1</v>
          </cell>
        </row>
        <row r="9">
          <cell r="C9" t="str">
            <v>02 林業</v>
          </cell>
          <cell r="D9" t="str">
            <v>中分類2</v>
          </cell>
        </row>
        <row r="10">
          <cell r="C10" t="str">
            <v>03 漁業（水産養殖業を除く）</v>
          </cell>
          <cell r="D10" t="str">
            <v>中分類3</v>
          </cell>
        </row>
        <row r="11">
          <cell r="C11" t="str">
            <v>04 水産養殖業</v>
          </cell>
          <cell r="D11" t="str">
            <v>中分類4</v>
          </cell>
        </row>
        <row r="12">
          <cell r="C12" t="str">
            <v>05 鉱業，採石業，砂利採取業</v>
          </cell>
          <cell r="D12" t="str">
            <v>中分類5</v>
          </cell>
        </row>
        <row r="13">
          <cell r="C13" t="str">
            <v>06 総合工事業</v>
          </cell>
          <cell r="D13" t="str">
            <v>中分類6</v>
          </cell>
        </row>
        <row r="14">
          <cell r="C14" t="str">
            <v>07 職別工事業(設備工事業を除く)</v>
          </cell>
          <cell r="D14" t="str">
            <v>中分類7</v>
          </cell>
        </row>
        <row r="15">
          <cell r="C15" t="str">
            <v>08 設備工事業</v>
          </cell>
          <cell r="D15" t="str">
            <v>中分類8</v>
          </cell>
        </row>
        <row r="16">
          <cell r="C16" t="str">
            <v>09 食料品製造業</v>
          </cell>
          <cell r="D16" t="str">
            <v>中分類9</v>
          </cell>
        </row>
        <row r="17">
          <cell r="C17" t="str">
            <v>10 飲料・たばこ・飼料製造業</v>
          </cell>
          <cell r="D17" t="str">
            <v>中分類10</v>
          </cell>
        </row>
        <row r="18">
          <cell r="C18" t="str">
            <v>11 繊維工業</v>
          </cell>
          <cell r="D18" t="str">
            <v>中分類11</v>
          </cell>
        </row>
        <row r="19">
          <cell r="C19" t="str">
            <v>12 木材・木製品製造業（家具を除く）</v>
          </cell>
          <cell r="D19" t="str">
            <v>中分類12</v>
          </cell>
        </row>
        <row r="20">
          <cell r="C20" t="str">
            <v>13 家具・装備品製造業</v>
          </cell>
          <cell r="D20" t="str">
            <v>中分類13</v>
          </cell>
        </row>
        <row r="21">
          <cell r="C21" t="str">
            <v>14 パルプ・紙・紙加工品製造業</v>
          </cell>
          <cell r="D21" t="str">
            <v>中分類14</v>
          </cell>
        </row>
        <row r="22">
          <cell r="C22" t="str">
            <v>15 印刷・同関連業</v>
          </cell>
          <cell r="D22" t="str">
            <v>中分類15</v>
          </cell>
        </row>
        <row r="23">
          <cell r="C23" t="str">
            <v>16 化学工業</v>
          </cell>
          <cell r="D23" t="str">
            <v>中分類16</v>
          </cell>
        </row>
        <row r="24">
          <cell r="C24" t="str">
            <v>17 石油製品・石炭製品製造業</v>
          </cell>
          <cell r="D24" t="str">
            <v>中分類17</v>
          </cell>
        </row>
        <row r="25">
          <cell r="C25" t="str">
            <v>18 プラスチック製品製造業（別掲を除く）</v>
          </cell>
          <cell r="D25" t="str">
            <v>中分類18</v>
          </cell>
        </row>
        <row r="26">
          <cell r="C26" t="str">
            <v>19 ゴム製品製造業</v>
          </cell>
          <cell r="D26" t="str">
            <v>中分類19</v>
          </cell>
        </row>
        <row r="27">
          <cell r="C27" t="str">
            <v>20 なめし革・同製品・毛皮製造業</v>
          </cell>
          <cell r="D27" t="str">
            <v>中分類20</v>
          </cell>
        </row>
        <row r="28">
          <cell r="C28" t="str">
            <v>21 窯業・土石製品製造業</v>
          </cell>
          <cell r="D28" t="str">
            <v>中分類21</v>
          </cell>
        </row>
        <row r="29">
          <cell r="C29" t="str">
            <v>22 鉄鋼業</v>
          </cell>
          <cell r="D29" t="str">
            <v>中分類22</v>
          </cell>
        </row>
        <row r="30">
          <cell r="C30" t="str">
            <v>23 非鉄金属製造業</v>
          </cell>
          <cell r="D30" t="str">
            <v>中分類23</v>
          </cell>
        </row>
        <row r="31">
          <cell r="C31" t="str">
            <v>24 金属製品製造業</v>
          </cell>
          <cell r="D31" t="str">
            <v>中分類24</v>
          </cell>
        </row>
        <row r="32">
          <cell r="C32" t="str">
            <v>25 はん用機械器具製造業</v>
          </cell>
          <cell r="D32" t="str">
            <v>中分類25</v>
          </cell>
        </row>
        <row r="33">
          <cell r="C33" t="str">
            <v>26 生産用機械器具製造業</v>
          </cell>
          <cell r="D33" t="str">
            <v>中分類26</v>
          </cell>
        </row>
        <row r="34">
          <cell r="C34" t="str">
            <v>27 業務用機械器具製造業</v>
          </cell>
          <cell r="D34" t="str">
            <v>中分類27</v>
          </cell>
        </row>
        <row r="35">
          <cell r="C35" t="str">
            <v>28 電子部品・デバイス・電子回路製造業</v>
          </cell>
          <cell r="D35" t="str">
            <v>中分類28</v>
          </cell>
        </row>
        <row r="36">
          <cell r="C36" t="str">
            <v>29 電気機械器具製造業</v>
          </cell>
          <cell r="D36" t="str">
            <v>中分類29</v>
          </cell>
        </row>
        <row r="37">
          <cell r="C37" t="str">
            <v>30 情報通信機械器具製造業</v>
          </cell>
          <cell r="D37" t="str">
            <v>中分類30</v>
          </cell>
        </row>
        <row r="38">
          <cell r="C38" t="str">
            <v>31 輸送用機械器具製造業</v>
          </cell>
          <cell r="D38" t="str">
            <v>中分類31</v>
          </cell>
        </row>
        <row r="39">
          <cell r="C39" t="str">
            <v>32 その他の製造業</v>
          </cell>
          <cell r="D39" t="str">
            <v>中分類32</v>
          </cell>
        </row>
        <row r="40">
          <cell r="C40" t="str">
            <v>33 電気業</v>
          </cell>
          <cell r="D40" t="str">
            <v>中分類33</v>
          </cell>
        </row>
        <row r="41">
          <cell r="C41" t="str">
            <v>34 ガス業</v>
          </cell>
          <cell r="D41" t="str">
            <v>中分類34</v>
          </cell>
        </row>
        <row r="42">
          <cell r="C42" t="str">
            <v>35 熱供給業</v>
          </cell>
          <cell r="D42" t="str">
            <v>中分類35</v>
          </cell>
        </row>
        <row r="43">
          <cell r="C43" t="str">
            <v>36 水道業</v>
          </cell>
          <cell r="D43" t="str">
            <v>中分類36</v>
          </cell>
        </row>
        <row r="44">
          <cell r="C44" t="str">
            <v>37 通信業</v>
          </cell>
          <cell r="D44" t="str">
            <v>中分類37</v>
          </cell>
        </row>
        <row r="45">
          <cell r="C45" t="str">
            <v>38 放送業</v>
          </cell>
          <cell r="D45" t="str">
            <v>中分類38</v>
          </cell>
        </row>
        <row r="46">
          <cell r="C46" t="str">
            <v>39 情報サービス業</v>
          </cell>
          <cell r="D46" t="str">
            <v>中分類39</v>
          </cell>
        </row>
        <row r="47">
          <cell r="C47" t="str">
            <v>40 インターネット附随サービス業</v>
          </cell>
          <cell r="D47" t="str">
            <v>中分類40</v>
          </cell>
        </row>
        <row r="48">
          <cell r="C48" t="str">
            <v>41 映像・音声・文字情報制作業</v>
          </cell>
          <cell r="D48" t="str">
            <v>中分類41</v>
          </cell>
        </row>
        <row r="49">
          <cell r="C49" t="str">
            <v>42 鉄道業</v>
          </cell>
          <cell r="D49" t="str">
            <v>中分類42</v>
          </cell>
        </row>
        <row r="50">
          <cell r="C50" t="str">
            <v>43 道路旅客運送業</v>
          </cell>
          <cell r="D50" t="str">
            <v>中分類43</v>
          </cell>
        </row>
        <row r="51">
          <cell r="C51" t="str">
            <v>44 道路貨物運送業</v>
          </cell>
          <cell r="D51" t="str">
            <v>中分類44</v>
          </cell>
        </row>
        <row r="52">
          <cell r="C52" t="str">
            <v>45 水運業</v>
          </cell>
          <cell r="D52" t="str">
            <v>中分類45</v>
          </cell>
        </row>
        <row r="53">
          <cell r="C53" t="str">
            <v>46 航空運輸業</v>
          </cell>
          <cell r="D53" t="str">
            <v>中分類46</v>
          </cell>
        </row>
        <row r="54">
          <cell r="C54" t="str">
            <v>47 倉庫業</v>
          </cell>
          <cell r="D54" t="str">
            <v>中分類47</v>
          </cell>
        </row>
        <row r="55">
          <cell r="C55" t="str">
            <v>48 運輸に附帯するサービス業</v>
          </cell>
          <cell r="D55" t="str">
            <v>中分類48</v>
          </cell>
        </row>
        <row r="56">
          <cell r="C56" t="str">
            <v>49 郵便業（信書便事業を含む）</v>
          </cell>
          <cell r="D56" t="str">
            <v>中分類49</v>
          </cell>
        </row>
        <row r="57">
          <cell r="C57" t="str">
            <v>50 各種商品卸売業</v>
          </cell>
          <cell r="D57" t="str">
            <v>中分類50</v>
          </cell>
        </row>
        <row r="58">
          <cell r="C58" t="str">
            <v>51 繊維・衣服等卸売業</v>
          </cell>
          <cell r="D58" t="str">
            <v>中分類51</v>
          </cell>
        </row>
        <row r="59">
          <cell r="C59" t="str">
            <v>52 飲食料品卸売業</v>
          </cell>
          <cell r="D59" t="str">
            <v>中分類52</v>
          </cell>
        </row>
        <row r="60">
          <cell r="C60" t="str">
            <v>53 建築材料，鉱物・金属材料等卸売業</v>
          </cell>
          <cell r="D60" t="str">
            <v>中分類53</v>
          </cell>
        </row>
        <row r="61">
          <cell r="C61" t="str">
            <v>54 機械器具卸売業</v>
          </cell>
          <cell r="D61" t="str">
            <v>中分類54</v>
          </cell>
        </row>
        <row r="62">
          <cell r="C62" t="str">
            <v>55 その他の卸売業</v>
          </cell>
          <cell r="D62" t="str">
            <v>中分類55</v>
          </cell>
        </row>
        <row r="63">
          <cell r="C63" t="str">
            <v>56 各種商品小売業</v>
          </cell>
          <cell r="D63" t="str">
            <v>中分類56</v>
          </cell>
        </row>
        <row r="64">
          <cell r="C64" t="str">
            <v>57 織物・衣服・身の回り品小売業</v>
          </cell>
          <cell r="D64" t="str">
            <v>中分類57</v>
          </cell>
        </row>
        <row r="65">
          <cell r="C65" t="str">
            <v>58 飲食料品小売業</v>
          </cell>
          <cell r="D65" t="str">
            <v>中分類58</v>
          </cell>
        </row>
        <row r="66">
          <cell r="C66" t="str">
            <v>59 機械器具小売業</v>
          </cell>
          <cell r="D66" t="str">
            <v>中分類59</v>
          </cell>
        </row>
        <row r="67">
          <cell r="C67" t="str">
            <v>60 その他の小売業</v>
          </cell>
          <cell r="D67" t="str">
            <v>中分類60</v>
          </cell>
        </row>
        <row r="68">
          <cell r="C68" t="str">
            <v>61 無店舗小売業</v>
          </cell>
          <cell r="D68" t="str">
            <v>中分類61</v>
          </cell>
        </row>
        <row r="69">
          <cell r="C69" t="str">
            <v>62 銀行業</v>
          </cell>
          <cell r="D69" t="str">
            <v>中分類62</v>
          </cell>
        </row>
        <row r="70">
          <cell r="C70" t="str">
            <v>63 協同組織金融業</v>
          </cell>
          <cell r="D70" t="str">
            <v>中分類63</v>
          </cell>
        </row>
        <row r="71">
          <cell r="C71" t="str">
            <v>64 貸金業，クレジットカード業等非預金信用機関</v>
          </cell>
          <cell r="D71" t="str">
            <v>中分類64</v>
          </cell>
        </row>
        <row r="72">
          <cell r="C72" t="str">
            <v>65 金融商品取引業，商品先物取引業</v>
          </cell>
          <cell r="D72" t="str">
            <v>中分類65</v>
          </cell>
        </row>
        <row r="73">
          <cell r="C73" t="str">
            <v>66 補助的金融業等</v>
          </cell>
          <cell r="D73" t="str">
            <v>中分類66</v>
          </cell>
        </row>
        <row r="74">
          <cell r="C74" t="str">
            <v>67 保険業（保険媒介代理業，保険サービス業を含む）</v>
          </cell>
          <cell r="D74" t="str">
            <v>中分類67</v>
          </cell>
        </row>
        <row r="75">
          <cell r="C75" t="str">
            <v>68 不動産取引業</v>
          </cell>
          <cell r="D75" t="str">
            <v>中分類68</v>
          </cell>
        </row>
        <row r="76">
          <cell r="C76" t="str">
            <v>69 不動産賃貸業・管理業</v>
          </cell>
          <cell r="D76" t="str">
            <v>中分類69</v>
          </cell>
        </row>
        <row r="77">
          <cell r="C77" t="str">
            <v>70 物品賃貸業</v>
          </cell>
          <cell r="D77" t="str">
            <v>中分類70</v>
          </cell>
        </row>
        <row r="78">
          <cell r="C78" t="str">
            <v>71 学術・開発研究機関</v>
          </cell>
          <cell r="D78" t="str">
            <v>中分類71</v>
          </cell>
        </row>
        <row r="79">
          <cell r="C79" t="str">
            <v>72 専門サービス業（他に分類されないもの）</v>
          </cell>
          <cell r="D79" t="str">
            <v>中分類72</v>
          </cell>
        </row>
        <row r="80">
          <cell r="C80" t="str">
            <v>73 広告業</v>
          </cell>
          <cell r="D80" t="str">
            <v>中分類73</v>
          </cell>
        </row>
        <row r="81">
          <cell r="C81" t="str">
            <v>74 技術サービス業（他に分類されないもの）</v>
          </cell>
          <cell r="D81" t="str">
            <v>中分類74</v>
          </cell>
        </row>
        <row r="82">
          <cell r="C82" t="str">
            <v>75 宿泊業</v>
          </cell>
          <cell r="D82" t="str">
            <v>中分類75</v>
          </cell>
        </row>
        <row r="83">
          <cell r="C83" t="str">
            <v>76 飲食店</v>
          </cell>
          <cell r="D83" t="str">
            <v>中分類76</v>
          </cell>
        </row>
        <row r="84">
          <cell r="C84" t="str">
            <v>77 持ち帰り・配達飲食サービス業</v>
          </cell>
          <cell r="D84" t="str">
            <v>中分類77</v>
          </cell>
        </row>
        <row r="85">
          <cell r="C85" t="str">
            <v>78 洗濯・理容・美容・浴場業</v>
          </cell>
          <cell r="D85" t="str">
            <v>中分類78</v>
          </cell>
        </row>
        <row r="86">
          <cell r="C86" t="str">
            <v>79 その他の生活関連サービス業</v>
          </cell>
          <cell r="D86" t="str">
            <v>中分類79</v>
          </cell>
        </row>
        <row r="87">
          <cell r="C87" t="str">
            <v>80 娯楽業</v>
          </cell>
          <cell r="D87" t="str">
            <v>中分類80</v>
          </cell>
        </row>
        <row r="88">
          <cell r="C88" t="str">
            <v>81 学校教育</v>
          </cell>
          <cell r="D88" t="str">
            <v>中分類81</v>
          </cell>
        </row>
        <row r="89">
          <cell r="C89" t="str">
            <v>82 その他の教育，学習支援業</v>
          </cell>
          <cell r="D89" t="str">
            <v>中分類82</v>
          </cell>
        </row>
        <row r="90">
          <cell r="C90" t="str">
            <v>83 医療業</v>
          </cell>
          <cell r="D90" t="str">
            <v>中分類83</v>
          </cell>
        </row>
        <row r="91">
          <cell r="C91" t="str">
            <v>84 保健衛生</v>
          </cell>
          <cell r="D91" t="str">
            <v>中分類84</v>
          </cell>
        </row>
        <row r="92">
          <cell r="C92" t="str">
            <v>85 社会保険・社会福祉・介護事業</v>
          </cell>
          <cell r="D92" t="str">
            <v>中分類85</v>
          </cell>
        </row>
        <row r="93">
          <cell r="C93" t="str">
            <v>86 郵便局</v>
          </cell>
          <cell r="D93" t="str">
            <v>中分類86</v>
          </cell>
        </row>
        <row r="94">
          <cell r="C94" t="str">
            <v>87 協同組合（他に分類されないもの）</v>
          </cell>
          <cell r="D94" t="str">
            <v>中分類87</v>
          </cell>
        </row>
        <row r="95">
          <cell r="C95" t="str">
            <v>88 廃棄物処理業</v>
          </cell>
          <cell r="D95" t="str">
            <v>中分類88</v>
          </cell>
        </row>
        <row r="96">
          <cell r="C96" t="str">
            <v>89 自動車整備業</v>
          </cell>
          <cell r="D96" t="str">
            <v>中分類89</v>
          </cell>
        </row>
        <row r="97">
          <cell r="C97" t="str">
            <v>90 機械等修理業（別掲を除く）</v>
          </cell>
          <cell r="D97" t="str">
            <v>中分類90</v>
          </cell>
        </row>
        <row r="98">
          <cell r="C98" t="str">
            <v>91 職業紹介・労働者派遣業</v>
          </cell>
          <cell r="D98" t="str">
            <v>中分類91</v>
          </cell>
        </row>
        <row r="99">
          <cell r="C99" t="str">
            <v>92 その他の事業サービス業</v>
          </cell>
          <cell r="D99" t="str">
            <v>中分類92</v>
          </cell>
        </row>
        <row r="100">
          <cell r="C100" t="str">
            <v>93 政治・経済・文化団体</v>
          </cell>
          <cell r="D100" t="str">
            <v>中分類93</v>
          </cell>
        </row>
        <row r="101">
          <cell r="C101" t="str">
            <v>94 宗教</v>
          </cell>
          <cell r="D101" t="str">
            <v>中分類94</v>
          </cell>
        </row>
        <row r="102">
          <cell r="C102" t="str">
            <v>95 その他のサービス業</v>
          </cell>
          <cell r="D102" t="str">
            <v>中分類95</v>
          </cell>
        </row>
        <row r="103">
          <cell r="C103" t="str">
            <v>96 外国公務</v>
          </cell>
          <cell r="D103" t="str">
            <v>中分類96</v>
          </cell>
        </row>
        <row r="104">
          <cell r="C104" t="str">
            <v>97 国家公務</v>
          </cell>
          <cell r="D104" t="str">
            <v>中分類97</v>
          </cell>
        </row>
        <row r="105">
          <cell r="C105" t="str">
            <v>98 地方公務</v>
          </cell>
          <cell r="D105" t="str">
            <v>中分類98</v>
          </cell>
        </row>
        <row r="106">
          <cell r="C106" t="str">
            <v>99 分類不能の産業</v>
          </cell>
          <cell r="D106" t="str">
            <v>中分類99</v>
          </cell>
        </row>
      </sheetData>
      <sheetData sheetId="26"/>
      <sheetData sheetId="27">
        <row r="10">
          <cell r="D10" t="str">
            <v>（選択してください）</v>
          </cell>
        </row>
        <row r="11">
          <cell r="D11" t="str">
            <v>系統電力</v>
          </cell>
          <cell r="E11">
            <v>1</v>
          </cell>
          <cell r="F11" t="str">
            <v>使用量</v>
          </cell>
          <cell r="G11" t="str">
            <v>kWh</v>
          </cell>
          <cell r="H11" t="str">
            <v>---</v>
          </cell>
          <cell r="I11" t="str">
            <v>---</v>
          </cell>
          <cell r="J11">
            <v>4.4099999999999999e-004</v>
          </cell>
          <cell r="K11" t="str">
            <v>t-CO2/kWh</v>
          </cell>
          <cell r="L11" t="str">
            <v>対象</v>
          </cell>
          <cell r="Q11" t="str">
            <v>系統電力</v>
          </cell>
          <cell r="R11">
            <v>9.7599999999999996e-003</v>
          </cell>
          <cell r="S11" t="str">
            <v>GJ/kWh</v>
          </cell>
        </row>
        <row r="12">
          <cell r="D12" t="str">
            <v>輸入原料炭</v>
          </cell>
          <cell r="E12">
            <v>0</v>
          </cell>
          <cell r="F12" t="str">
            <v>使用量</v>
          </cell>
          <cell r="G12" t="str">
            <v>t</v>
          </cell>
          <cell r="H12">
            <v>28.7</v>
          </cell>
          <cell r="I12" t="str">
            <v>GJ/t</v>
          </cell>
          <cell r="J12">
            <v>8.9099999999999999e-002</v>
          </cell>
          <cell r="K12" t="str">
            <v>t-CO2/GJ</v>
          </cell>
          <cell r="L12" t="str">
            <v>対象</v>
          </cell>
          <cell r="Q12" t="str">
            <v>産業用蒸気</v>
          </cell>
          <cell r="R12">
            <v>1.02</v>
          </cell>
          <cell r="S12" t="str">
            <v>GJ</v>
          </cell>
        </row>
        <row r="13">
          <cell r="D13" t="str">
            <v>国産一般炭</v>
          </cell>
          <cell r="E13">
            <v>0</v>
          </cell>
          <cell r="F13" t="str">
            <v>使用量</v>
          </cell>
          <cell r="G13" t="str">
            <v>t</v>
          </cell>
          <cell r="H13">
            <v>24.2</v>
          </cell>
          <cell r="I13" t="str">
            <v>GJ/t</v>
          </cell>
          <cell r="J13">
            <v>8.8700000000000001e-002</v>
          </cell>
          <cell r="K13" t="str">
            <v>t-CO2/GJ</v>
          </cell>
          <cell r="L13" t="str">
            <v>対象</v>
          </cell>
          <cell r="Q13" t="str">
            <v>温水</v>
          </cell>
          <cell r="R13">
            <v>1.36</v>
          </cell>
          <cell r="S13" t="str">
            <v>GJ</v>
          </cell>
        </row>
        <row r="14">
          <cell r="D14" t="str">
            <v>輸入一般炭</v>
          </cell>
          <cell r="E14">
            <v>0</v>
          </cell>
          <cell r="F14" t="str">
            <v>使用量</v>
          </cell>
          <cell r="G14" t="str">
            <v>t</v>
          </cell>
          <cell r="H14">
            <v>26.1</v>
          </cell>
          <cell r="I14" t="str">
            <v>GJ/t</v>
          </cell>
          <cell r="J14">
            <v>8.9099999999999999e-002</v>
          </cell>
          <cell r="K14" t="str">
            <v>t-CO2/GJ</v>
          </cell>
          <cell r="L14" t="str">
            <v>対象</v>
          </cell>
          <cell r="Q14" t="str">
            <v>冷水</v>
          </cell>
          <cell r="R14">
            <v>1.36</v>
          </cell>
          <cell r="S14" t="str">
            <v>GJ</v>
          </cell>
        </row>
        <row r="15">
          <cell r="D15" t="str">
            <v>輸入無煙炭</v>
          </cell>
          <cell r="E15">
            <v>0</v>
          </cell>
          <cell r="F15" t="str">
            <v>使用量</v>
          </cell>
          <cell r="G15" t="str">
            <v>t</v>
          </cell>
          <cell r="H15">
            <v>27.8</v>
          </cell>
          <cell r="I15" t="str">
            <v>GJ/t</v>
          </cell>
          <cell r="J15">
            <v>9.5000000000000001e-002</v>
          </cell>
          <cell r="K15" t="str">
            <v>t-CO2/GJ</v>
          </cell>
          <cell r="L15" t="str">
            <v>対象</v>
          </cell>
          <cell r="Q15" t="str">
            <v>蒸気（産業用以外）</v>
          </cell>
          <cell r="R15">
            <v>1.36</v>
          </cell>
          <cell r="S15" t="str">
            <v>GJ</v>
          </cell>
        </row>
        <row r="16">
          <cell r="D16" t="str">
            <v>コークス</v>
          </cell>
          <cell r="E16">
            <v>0</v>
          </cell>
          <cell r="F16" t="str">
            <v>使用量</v>
          </cell>
          <cell r="G16" t="str">
            <v>t</v>
          </cell>
          <cell r="H16">
            <v>29</v>
          </cell>
          <cell r="I16" t="str">
            <v>GJ/t</v>
          </cell>
          <cell r="J16">
            <v>0.11</v>
          </cell>
          <cell r="K16" t="str">
            <v>t-CO2/GJ</v>
          </cell>
          <cell r="L16" t="str">
            <v>対象</v>
          </cell>
        </row>
        <row r="17">
          <cell r="D17" t="str">
            <v>原油</v>
          </cell>
          <cell r="E17">
            <v>0</v>
          </cell>
          <cell r="F17" t="str">
            <v>使用量</v>
          </cell>
          <cell r="G17" t="str">
            <v>kl</v>
          </cell>
          <cell r="H17">
            <v>38.299999999999997</v>
          </cell>
          <cell r="I17" t="str">
            <v>GJ/kl</v>
          </cell>
          <cell r="J17">
            <v>6.9699999999999998e-002</v>
          </cell>
          <cell r="K17" t="str">
            <v>t-CO2/GJ</v>
          </cell>
          <cell r="L17" t="str">
            <v>対象</v>
          </cell>
        </row>
        <row r="18">
          <cell r="D18" t="str">
            <v>ガソリン</v>
          </cell>
          <cell r="E18">
            <v>0</v>
          </cell>
          <cell r="F18" t="str">
            <v>使用量</v>
          </cell>
          <cell r="G18" t="str">
            <v>kl</v>
          </cell>
          <cell r="H18">
            <v>33.4</v>
          </cell>
          <cell r="I18" t="str">
            <v>GJ/kl</v>
          </cell>
          <cell r="J18">
            <v>6.8599999999999994e-002</v>
          </cell>
          <cell r="K18" t="str">
            <v>t-CO2/GJ</v>
          </cell>
          <cell r="L18" t="str">
            <v>対象</v>
          </cell>
        </row>
        <row r="19">
          <cell r="D19" t="str">
            <v>ナフサ</v>
          </cell>
          <cell r="E19">
            <v>0</v>
          </cell>
          <cell r="F19" t="str">
            <v>使用量</v>
          </cell>
          <cell r="G19" t="str">
            <v>kl</v>
          </cell>
          <cell r="H19">
            <v>33.299999999999997</v>
          </cell>
          <cell r="I19" t="str">
            <v>GJ/kl</v>
          </cell>
          <cell r="J19">
            <v>6.8199999999999997e-002</v>
          </cell>
          <cell r="K19" t="str">
            <v>t-CO2/GJ</v>
          </cell>
          <cell r="L19" t="str">
            <v>対象</v>
          </cell>
        </row>
        <row r="20">
          <cell r="D20" t="str">
            <v>ジェット燃料</v>
          </cell>
          <cell r="E20">
            <v>0</v>
          </cell>
          <cell r="F20" t="str">
            <v>使用量</v>
          </cell>
          <cell r="G20" t="str">
            <v>kl</v>
          </cell>
          <cell r="H20">
            <v>36.299999999999997</v>
          </cell>
          <cell r="I20" t="str">
            <v>GJ/kl</v>
          </cell>
          <cell r="J20">
            <v>6.8199999999999997e-002</v>
          </cell>
          <cell r="K20" t="str">
            <v>t-CO2/GJ</v>
          </cell>
          <cell r="L20" t="str">
            <v>対象</v>
          </cell>
        </row>
        <row r="21">
          <cell r="D21" t="str">
            <v>灯油</v>
          </cell>
          <cell r="E21">
            <v>0</v>
          </cell>
          <cell r="F21" t="str">
            <v>使用量</v>
          </cell>
          <cell r="G21" t="str">
            <v>kl</v>
          </cell>
          <cell r="H21">
            <v>36.5</v>
          </cell>
          <cell r="I21" t="str">
            <v>GJ/kl</v>
          </cell>
          <cell r="J21">
            <v>6.8599999999999994e-002</v>
          </cell>
          <cell r="K21" t="str">
            <v>t-CO2/GJ</v>
          </cell>
          <cell r="L21" t="str">
            <v>対象</v>
          </cell>
        </row>
        <row r="22">
          <cell r="D22" t="str">
            <v>軽油</v>
          </cell>
          <cell r="E22">
            <v>0</v>
          </cell>
          <cell r="F22" t="str">
            <v>使用量</v>
          </cell>
          <cell r="G22" t="str">
            <v>kl</v>
          </cell>
          <cell r="H22">
            <v>38</v>
          </cell>
          <cell r="I22" t="str">
            <v>GJ/kl</v>
          </cell>
          <cell r="J22">
            <v>6.8900000000000003e-002</v>
          </cell>
          <cell r="K22" t="str">
            <v>t-CO2/GJ</v>
          </cell>
          <cell r="L22" t="str">
            <v>対象</v>
          </cell>
        </row>
        <row r="23">
          <cell r="D23" t="str">
            <v>A重油</v>
          </cell>
          <cell r="E23">
            <v>0</v>
          </cell>
          <cell r="F23" t="str">
            <v>使用量</v>
          </cell>
          <cell r="G23" t="str">
            <v>kl</v>
          </cell>
          <cell r="H23">
            <v>38.9</v>
          </cell>
          <cell r="I23" t="str">
            <v>GJ/kl</v>
          </cell>
          <cell r="J23">
            <v>7.0800000000000002e-002</v>
          </cell>
          <cell r="K23" t="str">
            <v>t-CO2/GJ</v>
          </cell>
          <cell r="L23" t="str">
            <v>対象</v>
          </cell>
        </row>
        <row r="24">
          <cell r="D24" t="str">
            <v>B重油</v>
          </cell>
          <cell r="E24">
            <v>0</v>
          </cell>
          <cell r="F24" t="str">
            <v>使用量</v>
          </cell>
          <cell r="G24" t="str">
            <v>kl</v>
          </cell>
          <cell r="H24">
            <v>40.4</v>
          </cell>
          <cell r="I24" t="str">
            <v>GJ/kl</v>
          </cell>
          <cell r="J24">
            <v>7.3300000000000004e-002</v>
          </cell>
          <cell r="K24" t="str">
            <v>t-CO2/GJ</v>
          </cell>
          <cell r="L24" t="str">
            <v>対象</v>
          </cell>
        </row>
        <row r="25">
          <cell r="D25" t="str">
            <v>C重油</v>
          </cell>
          <cell r="E25">
            <v>0</v>
          </cell>
          <cell r="F25" t="str">
            <v>使用量</v>
          </cell>
          <cell r="G25" t="str">
            <v>kl</v>
          </cell>
          <cell r="H25">
            <v>41.8</v>
          </cell>
          <cell r="I25" t="str">
            <v>GJ/kl</v>
          </cell>
          <cell r="J25">
            <v>7.4099999999999999e-002</v>
          </cell>
          <cell r="K25" t="str">
            <v>t-CO2/GJ</v>
          </cell>
          <cell r="L25" t="str">
            <v>対象</v>
          </cell>
        </row>
        <row r="26">
          <cell r="D26" t="str">
            <v>潤滑油</v>
          </cell>
          <cell r="E26">
            <v>0</v>
          </cell>
          <cell r="F26" t="str">
            <v>使用量</v>
          </cell>
          <cell r="G26" t="str">
            <v>kl</v>
          </cell>
          <cell r="H26">
            <v>40.200000000000003</v>
          </cell>
          <cell r="I26" t="str">
            <v>GJ/kl</v>
          </cell>
          <cell r="J26">
            <v>7.2999999999999995e-002</v>
          </cell>
          <cell r="K26" t="str">
            <v>t-CO2/GJ</v>
          </cell>
          <cell r="L26" t="str">
            <v>対象</v>
          </cell>
        </row>
        <row r="27">
          <cell r="D27" t="str">
            <v>オイルコークス</v>
          </cell>
          <cell r="E27">
            <v>0</v>
          </cell>
          <cell r="F27" t="str">
            <v>使用量</v>
          </cell>
          <cell r="G27" t="str">
            <v>t</v>
          </cell>
          <cell r="H27">
            <v>33.299999999999997</v>
          </cell>
          <cell r="I27" t="str">
            <v>GJ/t</v>
          </cell>
          <cell r="J27">
            <v>8.9800000000000005e-002</v>
          </cell>
          <cell r="K27" t="str">
            <v>t-CO2/GJ</v>
          </cell>
          <cell r="L27" t="str">
            <v>対象</v>
          </cell>
        </row>
        <row r="28">
          <cell r="D28" t="str">
            <v>LPG</v>
          </cell>
          <cell r="E28">
            <v>0</v>
          </cell>
          <cell r="F28" t="str">
            <v>使用量</v>
          </cell>
          <cell r="G28" t="str">
            <v>t</v>
          </cell>
          <cell r="H28">
            <v>50.1</v>
          </cell>
          <cell r="I28" t="str">
            <v>GJ/t</v>
          </cell>
          <cell r="J28">
            <v>6.0100000000000001e-002</v>
          </cell>
          <cell r="K28" t="str">
            <v>t-CO2/GJ</v>
          </cell>
          <cell r="L28" t="str">
            <v>対象</v>
          </cell>
        </row>
        <row r="29">
          <cell r="D29" t="str">
            <v>天然ガス</v>
          </cell>
          <cell r="E29">
            <v>0</v>
          </cell>
          <cell r="F29" t="str">
            <v>使用量</v>
          </cell>
          <cell r="G29" t="str">
            <v>千Nm3</v>
          </cell>
          <cell r="H29">
            <v>42.4</v>
          </cell>
          <cell r="I29" t="str">
            <v>GJ/千Nm3</v>
          </cell>
          <cell r="J29">
            <v>5.0999999999999997e-002</v>
          </cell>
          <cell r="K29" t="str">
            <v>t-CO2/GJ</v>
          </cell>
          <cell r="L29" t="str">
            <v>対象</v>
          </cell>
        </row>
        <row r="30">
          <cell r="D30" t="str">
            <v>LNG</v>
          </cell>
          <cell r="E30">
            <v>0</v>
          </cell>
          <cell r="F30" t="str">
            <v>使用量</v>
          </cell>
          <cell r="G30" t="str">
            <v>t</v>
          </cell>
          <cell r="H30">
            <v>54.7</v>
          </cell>
          <cell r="I30" t="str">
            <v>GJ/t</v>
          </cell>
          <cell r="J30">
            <v>5.0999999999999997e-002</v>
          </cell>
          <cell r="K30" t="str">
            <v>t-CO2/GJ</v>
          </cell>
          <cell r="L30" t="str">
            <v>対象</v>
          </cell>
        </row>
        <row r="31">
          <cell r="D31" t="str">
            <v>都市ガス</v>
          </cell>
          <cell r="E31">
            <v>0</v>
          </cell>
          <cell r="F31" t="str">
            <v>使用量</v>
          </cell>
          <cell r="G31" t="str">
            <v>千Nm3</v>
          </cell>
          <cell r="H31">
            <v>44.2</v>
          </cell>
          <cell r="I31" t="str">
            <v>GJ/千Nm3</v>
          </cell>
          <cell r="J31">
            <v>5.1299999999999998e-002</v>
          </cell>
          <cell r="K31" t="str">
            <v>t-CO2/GJ</v>
          </cell>
          <cell r="L31" t="str">
            <v>対象</v>
          </cell>
        </row>
        <row r="32">
          <cell r="D32" t="str">
            <v>コールタール</v>
          </cell>
          <cell r="E32">
            <v>0</v>
          </cell>
          <cell r="F32" t="str">
            <v>使用量</v>
          </cell>
          <cell r="G32" t="str">
            <v>t</v>
          </cell>
          <cell r="H32">
            <v>37.299999999999997</v>
          </cell>
          <cell r="I32" t="str">
            <v>GJ/t</v>
          </cell>
          <cell r="J32">
            <v>7.6600000000000001e-002</v>
          </cell>
          <cell r="K32" t="str">
            <v>t-CO2/GJ</v>
          </cell>
          <cell r="L32" t="str">
            <v>対象</v>
          </cell>
        </row>
        <row r="33">
          <cell r="D33" t="str">
            <v>アスファルト</v>
          </cell>
          <cell r="E33">
            <v>0</v>
          </cell>
          <cell r="F33" t="str">
            <v>使用量</v>
          </cell>
          <cell r="G33" t="str">
            <v>t</v>
          </cell>
          <cell r="H33">
            <v>40</v>
          </cell>
          <cell r="I33" t="str">
            <v>GJ/t</v>
          </cell>
          <cell r="J33">
            <v>7.6300000000000007e-002</v>
          </cell>
          <cell r="K33" t="str">
            <v>t-CO2/GJ</v>
          </cell>
          <cell r="L33" t="str">
            <v>対象</v>
          </cell>
        </row>
        <row r="34">
          <cell r="D34" t="str">
            <v>NGL・コンデンセート</v>
          </cell>
          <cell r="E34">
            <v>0</v>
          </cell>
          <cell r="F34" t="str">
            <v>使用量</v>
          </cell>
          <cell r="G34" t="str">
            <v>kl</v>
          </cell>
          <cell r="H34">
            <v>34.799999999999997</v>
          </cell>
          <cell r="I34" t="str">
            <v>GJ/kl</v>
          </cell>
          <cell r="J34">
            <v>6.6699999999999995e-002</v>
          </cell>
          <cell r="K34" t="str">
            <v>t-CO2/GJ</v>
          </cell>
          <cell r="L34" t="str">
            <v>対象</v>
          </cell>
        </row>
        <row r="35">
          <cell r="D35" t="str">
            <v>製油所ガス</v>
          </cell>
          <cell r="E35">
            <v>0</v>
          </cell>
          <cell r="F35" t="str">
            <v>使用量</v>
          </cell>
          <cell r="G35" t="str">
            <v>千Nm3</v>
          </cell>
          <cell r="H35">
            <v>51</v>
          </cell>
          <cell r="I35" t="str">
            <v>GJ/千Nm3</v>
          </cell>
          <cell r="J35">
            <v>5.28e-002</v>
          </cell>
          <cell r="K35" t="str">
            <v>t-CO2/GJ</v>
          </cell>
          <cell r="L35" t="str">
            <v>対象</v>
          </cell>
        </row>
        <row r="36">
          <cell r="D36" t="str">
            <v>コークス炉ガス</v>
          </cell>
          <cell r="E36">
            <v>0</v>
          </cell>
          <cell r="F36" t="str">
            <v>使用量</v>
          </cell>
          <cell r="G36" t="str">
            <v>千Nm3</v>
          </cell>
          <cell r="H36">
            <v>20.3</v>
          </cell>
          <cell r="I36" t="str">
            <v>GJ/千Nm3</v>
          </cell>
          <cell r="J36">
            <v>4.e-002</v>
          </cell>
          <cell r="K36" t="str">
            <v>t-CO2/GJ</v>
          </cell>
          <cell r="L36" t="str">
            <v>対象</v>
          </cell>
        </row>
        <row r="37">
          <cell r="D37" t="str">
            <v>高炉ガス</v>
          </cell>
          <cell r="E37">
            <v>0</v>
          </cell>
          <cell r="F37" t="str">
            <v>使用量</v>
          </cell>
          <cell r="G37" t="str">
            <v>千Nm3</v>
          </cell>
          <cell r="H37">
            <v>3.57</v>
          </cell>
          <cell r="I37" t="str">
            <v>GJ/千Nm3</v>
          </cell>
          <cell r="J37">
            <v>9.64e-002</v>
          </cell>
          <cell r="K37" t="str">
            <v>t-CO2/GJ</v>
          </cell>
          <cell r="L37" t="str">
            <v>対象</v>
          </cell>
        </row>
        <row r="38">
          <cell r="D38" t="str">
            <v>転炉ガス</v>
          </cell>
          <cell r="E38">
            <v>0</v>
          </cell>
          <cell r="F38" t="str">
            <v>使用量</v>
          </cell>
          <cell r="G38" t="str">
            <v>千Nm3</v>
          </cell>
          <cell r="H38">
            <v>8.33</v>
          </cell>
          <cell r="I38" t="str">
            <v>GJ/千Nm3</v>
          </cell>
          <cell r="J38">
            <v>0.154</v>
          </cell>
          <cell r="K38" t="str">
            <v>t-CO2/GJ</v>
          </cell>
          <cell r="L38" t="str">
            <v>対象</v>
          </cell>
        </row>
        <row r="39">
          <cell r="D39" t="str">
            <v>産業用蒸気</v>
          </cell>
          <cell r="E39">
            <v>1</v>
          </cell>
          <cell r="F39" t="str">
            <v>使用量</v>
          </cell>
          <cell r="G39" t="str">
            <v>GJ</v>
          </cell>
          <cell r="H39" t="str">
            <v>---</v>
          </cell>
          <cell r="I39" t="str">
            <v>---</v>
          </cell>
          <cell r="J39">
            <v>6.e-002</v>
          </cell>
          <cell r="K39" t="str">
            <v>t-CO2/GJ</v>
          </cell>
          <cell r="L39" t="str">
            <v>対象</v>
          </cell>
        </row>
        <row r="40">
          <cell r="D40" t="str">
            <v>温水</v>
          </cell>
          <cell r="E40">
            <v>1</v>
          </cell>
          <cell r="F40" t="str">
            <v>使用量</v>
          </cell>
          <cell r="G40" t="str">
            <v>GJ</v>
          </cell>
          <cell r="H40" t="str">
            <v>---</v>
          </cell>
          <cell r="I40" t="str">
            <v>---</v>
          </cell>
          <cell r="J40">
            <v>5.7000000000000002e-002</v>
          </cell>
          <cell r="K40" t="str">
            <v>t-CO2/GJ</v>
          </cell>
          <cell r="L40" t="str">
            <v>対象</v>
          </cell>
        </row>
        <row r="41">
          <cell r="D41" t="str">
            <v>冷水</v>
          </cell>
          <cell r="E41">
            <v>1</v>
          </cell>
          <cell r="F41" t="str">
            <v>使用量</v>
          </cell>
          <cell r="G41" t="str">
            <v>GJ</v>
          </cell>
          <cell r="H41" t="str">
            <v>---</v>
          </cell>
          <cell r="I41" t="str">
            <v>---</v>
          </cell>
          <cell r="J41">
            <v>5.7000000000000002e-002</v>
          </cell>
          <cell r="K41" t="str">
            <v>t-CO2/GJ</v>
          </cell>
          <cell r="L41" t="str">
            <v>対象</v>
          </cell>
        </row>
        <row r="42">
          <cell r="D42" t="str">
            <v>蒸気（産業用以外）</v>
          </cell>
          <cell r="E42">
            <v>1</v>
          </cell>
          <cell r="F42" t="str">
            <v>使用量</v>
          </cell>
          <cell r="G42" t="str">
            <v>GJ</v>
          </cell>
          <cell r="H42" t="str">
            <v>---</v>
          </cell>
          <cell r="I42" t="str">
            <v>---</v>
          </cell>
          <cell r="J42">
            <v>5.7000000000000002e-002</v>
          </cell>
          <cell r="K42" t="str">
            <v>t-CO2/GJ</v>
          </cell>
          <cell r="L42" t="str">
            <v>対象</v>
          </cell>
        </row>
      </sheetData>
      <sheetData sheetId="28">
        <row r="8">
          <cell r="E8" t="str">
            <v>①空調システム</v>
          </cell>
          <cell r="H8" t="str">
            <v>高効率化</v>
          </cell>
          <cell r="N8" t="str">
            <v>（選択）</v>
          </cell>
          <cell r="P8" t="str">
            <v>補助対象設備（LED照明設備・再生可能エネルギー設備を除く）</v>
          </cell>
          <cell r="V8" t="str">
            <v>ア　民間企業</v>
          </cell>
        </row>
        <row r="9">
          <cell r="E9" t="str">
            <v>②蒸気システム</v>
          </cell>
          <cell r="H9" t="str">
            <v>燃料転換</v>
          </cell>
          <cell r="N9" t="str">
            <v>北海道</v>
          </cell>
          <cell r="P9" t="str">
            <v>LED照明設備・再生可能エネルギー設備</v>
          </cell>
          <cell r="V9" t="str">
            <v>イ　独立行政法人</v>
          </cell>
        </row>
        <row r="10">
          <cell r="E10" t="str">
            <v>③冷却水システム</v>
          </cell>
          <cell r="H10" t="str">
            <v>電化</v>
          </cell>
          <cell r="N10" t="str">
            <v>青森県</v>
          </cell>
          <cell r="V10" t="str">
            <v>ウ　地方独立行政法人</v>
          </cell>
        </row>
        <row r="11">
          <cell r="E11" t="str">
            <v>④圧空システム</v>
          </cell>
          <cell r="H11" t="str">
            <v>再エネ導入</v>
          </cell>
          <cell r="N11" t="str">
            <v>岩手県</v>
          </cell>
          <cell r="V11" t="str">
            <v>エ　国立大学法人、公立大学法人及び学校法人</v>
          </cell>
        </row>
        <row r="12">
          <cell r="E12" t="str">
            <v>⑤照明設備</v>
          </cell>
          <cell r="N12" t="str">
            <v>宮城県</v>
          </cell>
          <cell r="V12" t="str">
            <v>オ　社会福祉法人</v>
          </cell>
        </row>
        <row r="13">
          <cell r="E13" t="str">
            <v>⑥受変電・配電設備</v>
          </cell>
          <cell r="N13" t="str">
            <v>秋田県</v>
          </cell>
          <cell r="V13" t="str">
            <v>カ　医療法人</v>
          </cell>
        </row>
        <row r="14">
          <cell r="E14" t="str">
            <v>⑦電動機・ポンプ・ファン</v>
          </cell>
          <cell r="N14" t="str">
            <v>山形県</v>
          </cell>
          <cell r="V14" t="str">
            <v>キ　特別法の規定に基づき設立された協同組合等</v>
          </cell>
        </row>
        <row r="15">
          <cell r="E15" t="str">
            <v>⑧工業炉</v>
          </cell>
          <cell r="N15" t="str">
            <v>福島県</v>
          </cell>
          <cell r="V15" t="str">
            <v>ク　一般社団法人、一般財団法人、公益社団法人、公益財団法人</v>
          </cell>
        </row>
        <row r="16">
          <cell r="E16" t="str">
            <v>⑨冷凍・冷蔵設備</v>
          </cell>
          <cell r="N16" t="str">
            <v>茨城県</v>
          </cell>
          <cell r="V16" t="str">
            <v>ケ　その他、環境大臣の承認を得て執行団体が適当と認める者</v>
          </cell>
        </row>
        <row r="17">
          <cell r="E17" t="str">
            <v>⑩排水処理設備</v>
          </cell>
          <cell r="N17" t="str">
            <v>栃木県</v>
          </cell>
        </row>
        <row r="18">
          <cell r="E18" t="str">
            <v>⑪昇降設備</v>
          </cell>
          <cell r="N18" t="str">
            <v>群馬県</v>
          </cell>
        </row>
        <row r="19">
          <cell r="E19" t="str">
            <v>⑫給湯設備</v>
          </cell>
          <cell r="N19" t="str">
            <v>埼玉県</v>
          </cell>
        </row>
        <row r="20">
          <cell r="E20" t="str">
            <v>⑬発電設備</v>
          </cell>
          <cell r="N20" t="str">
            <v>千葉県</v>
          </cell>
        </row>
        <row r="21">
          <cell r="E21" t="str">
            <v>⑭水利用設備</v>
          </cell>
          <cell r="N21" t="str">
            <v>東京都</v>
          </cell>
        </row>
        <row r="22">
          <cell r="E22" t="str">
            <v>⑮エネルギー管理設備</v>
          </cell>
          <cell r="N22" t="str">
            <v>神奈川県</v>
          </cell>
        </row>
        <row r="23">
          <cell r="E23" t="str">
            <v>⑯その他機構が認めるもの</v>
          </cell>
          <cell r="N23" t="str">
            <v>新潟県</v>
          </cell>
        </row>
        <row r="24">
          <cell r="N24" t="str">
            <v>富山県</v>
          </cell>
        </row>
        <row r="25">
          <cell r="N25" t="str">
            <v>石川県</v>
          </cell>
        </row>
        <row r="26">
          <cell r="N26" t="str">
            <v>福井県</v>
          </cell>
        </row>
        <row r="27">
          <cell r="N27" t="str">
            <v>山梨県</v>
          </cell>
        </row>
        <row r="28">
          <cell r="N28" t="str">
            <v>長野県</v>
          </cell>
        </row>
        <row r="29">
          <cell r="N29" t="str">
            <v>岐阜県</v>
          </cell>
        </row>
        <row r="30">
          <cell r="N30" t="str">
            <v>静岡県</v>
          </cell>
        </row>
        <row r="31">
          <cell r="N31" t="str">
            <v>愛知県</v>
          </cell>
        </row>
        <row r="32">
          <cell r="N32" t="str">
            <v>三重県</v>
          </cell>
        </row>
        <row r="33">
          <cell r="N33" t="str">
            <v>滋賀県</v>
          </cell>
        </row>
        <row r="34">
          <cell r="N34" t="str">
            <v>京都府</v>
          </cell>
        </row>
        <row r="35">
          <cell r="N35" t="str">
            <v>大阪府</v>
          </cell>
        </row>
        <row r="36">
          <cell r="N36" t="str">
            <v>兵庫県</v>
          </cell>
        </row>
        <row r="37">
          <cell r="N37" t="str">
            <v>奈良県</v>
          </cell>
        </row>
        <row r="38">
          <cell r="N38" t="str">
            <v>和歌山県</v>
          </cell>
        </row>
        <row r="39">
          <cell r="N39" t="str">
            <v>鳥取県</v>
          </cell>
        </row>
        <row r="40">
          <cell r="N40" t="str">
            <v>島根県</v>
          </cell>
        </row>
        <row r="41">
          <cell r="N41" t="str">
            <v>岡山県</v>
          </cell>
        </row>
        <row r="42">
          <cell r="N42" t="str">
            <v>広島県</v>
          </cell>
        </row>
        <row r="43">
          <cell r="N43" t="str">
            <v>山口県</v>
          </cell>
        </row>
        <row r="44">
          <cell r="N44" t="str">
            <v>徳島県</v>
          </cell>
        </row>
        <row r="45">
          <cell r="N45" t="str">
            <v>香川県</v>
          </cell>
        </row>
        <row r="46">
          <cell r="N46" t="str">
            <v>愛媛県</v>
          </cell>
        </row>
        <row r="47">
          <cell r="N47" t="str">
            <v>高知県</v>
          </cell>
        </row>
        <row r="48">
          <cell r="N48" t="str">
            <v>福岡県</v>
          </cell>
        </row>
        <row r="49">
          <cell r="N49" t="str">
            <v>佐賀県</v>
          </cell>
        </row>
        <row r="50">
          <cell r="N50" t="str">
            <v>長崎県</v>
          </cell>
        </row>
        <row r="51">
          <cell r="N51" t="str">
            <v>熊本県</v>
          </cell>
        </row>
        <row r="52">
          <cell r="N52" t="str">
            <v>大分県</v>
          </cell>
        </row>
        <row r="53">
          <cell r="N53" t="str">
            <v>宮崎県</v>
          </cell>
        </row>
        <row r="54">
          <cell r="N54" t="str">
            <v>鹿児島県</v>
          </cell>
        </row>
        <row r="55">
          <cell r="N55" t="str">
            <v>沖縄県</v>
          </cell>
        </row>
      </sheetData>
      <sheetData sheetId="2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必ずこのシートから始めてください"/>
      <sheetName val="応募申請書"/>
      <sheetName val="別紙1 "/>
      <sheetName val="別添１"/>
      <sheetName val="別添２"/>
      <sheetName val="別添３_基準年度CO2排出量"/>
      <sheetName val="別添４_主要機器とエネルギーフロー"/>
      <sheetName val="別添５"/>
      <sheetName val="別添６_個票1"/>
      <sheetName val="別添７_単価"/>
      <sheetName val="別添8"/>
      <sheetName val="別紙2"/>
      <sheetName val="別添9"/>
      <sheetName val="別添10"/>
      <sheetName val="別添11"/>
      <sheetName val="別添12"/>
      <sheetName val="作業用_業種"/>
      <sheetName val="作業用_係数"/>
      <sheetName val="作業用_区分等"/>
      <sheetName val="（参考1記入例用）換算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Q11" t="str">
            <v>系統電力</v>
          </cell>
          <cell r="R11">
            <v>9.7599999999999996e-003</v>
          </cell>
          <cell r="S11" t="str">
            <v>GJ/kWh</v>
          </cell>
        </row>
        <row r="12">
          <cell r="Q12" t="str">
            <v>産業用蒸気</v>
          </cell>
          <cell r="R12">
            <v>1.02</v>
          </cell>
          <cell r="S12" t="str">
            <v>GJ</v>
          </cell>
        </row>
        <row r="13">
          <cell r="Q13" t="str">
            <v>温水</v>
          </cell>
          <cell r="R13">
            <v>1.36</v>
          </cell>
          <cell r="S13" t="str">
            <v>GJ</v>
          </cell>
        </row>
        <row r="14">
          <cell r="Q14" t="str">
            <v>冷水</v>
          </cell>
          <cell r="R14">
            <v>1.36</v>
          </cell>
          <cell r="S14" t="str">
            <v>GJ</v>
          </cell>
        </row>
        <row r="15">
          <cell r="Q15" t="str">
            <v>蒸気（産業用以外）</v>
          </cell>
          <cell r="R15">
            <v>1.36</v>
          </cell>
          <cell r="S15" t="str">
            <v>GJ</v>
          </cell>
        </row>
      </sheetData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事業実施者・事業内容"/>
      <sheetName val="資金計画"/>
      <sheetName val="比較図"/>
      <sheetName val="省エネ診断"/>
      <sheetName val="資産登録"/>
      <sheetName val="換算シート"/>
      <sheetName val="ボイラ排出量算定"/>
      <sheetName val="ボイラ排出量算定（追加)"/>
      <sheetName val="空調算定(導入前）"/>
      <sheetName val="空調算定（導入後）"/>
      <sheetName val="Sheet1"/>
      <sheetName val="排出量算定（太陽光）"/>
      <sheetName val="排出量算定(コンプレッサー）"/>
      <sheetName val="排出量算定(任意)"/>
    </sheetNames>
    <sheetDataSet>
      <sheetData sheetId="0">
        <row r="84">
          <cell r="A84" t="str">
            <v>農業・林業</v>
          </cell>
          <cell r="B84" t="str">
            <v>漁業</v>
          </cell>
          <cell r="C84" t="str">
            <v>鉱業・採石業・砂利採取業</v>
          </cell>
          <cell r="D84" t="str">
            <v>建設業</v>
          </cell>
          <cell r="E84" t="str">
            <v>製造業</v>
          </cell>
          <cell r="F84" t="str">
            <v>電気・ガス・熱供給・水道業</v>
          </cell>
          <cell r="G84" t="str">
            <v>情報通信業</v>
          </cell>
          <cell r="H84" t="str">
            <v>運輸業・郵便業</v>
          </cell>
          <cell r="I84" t="str">
            <v>卸売業・小売業</v>
          </cell>
          <cell r="J84" t="str">
            <v>金融業・保険業</v>
          </cell>
          <cell r="K84" t="str">
            <v>不動産業・物品賃貸業</v>
          </cell>
          <cell r="L84" t="str">
            <v>学術研究・専門・技術サービス業</v>
          </cell>
          <cell r="M84" t="str">
            <v>宿泊業・飲食サービス業</v>
          </cell>
          <cell r="N84" t="str">
            <v>生活関連サービス業・娯楽業</v>
          </cell>
          <cell r="O84" t="str">
            <v>教育・学習支援業</v>
          </cell>
          <cell r="P84" t="str">
            <v>医療・福祉</v>
          </cell>
          <cell r="Q84" t="str">
            <v>複合サービス事業</v>
          </cell>
          <cell r="R84" t="str">
            <v>サービス業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9">
          <cell r="BB29" t="str">
            <v>1995年以前</v>
          </cell>
          <cell r="BC29">
            <v>1995</v>
          </cell>
          <cell r="BD29">
            <v>1.05</v>
          </cell>
          <cell r="BE29">
            <v>1.0416666666666667</v>
          </cell>
          <cell r="BF29">
            <v>3.e-002</v>
          </cell>
          <cell r="BG29">
            <v>0.15</v>
          </cell>
          <cell r="BH29">
            <v>9.e-002</v>
          </cell>
          <cell r="BI29">
            <v>0.7</v>
          </cell>
          <cell r="BJ29">
            <v>0.64</v>
          </cell>
          <cell r="BK29">
            <v>0.95499999999999996</v>
          </cell>
          <cell r="BL29">
            <v>0.86</v>
          </cell>
          <cell r="BM29">
            <v>0.90749999999999997</v>
          </cell>
        </row>
        <row r="30">
          <cell r="BB30" t="str">
            <v>1996年</v>
          </cell>
          <cell r="BC30">
            <v>1996</v>
          </cell>
          <cell r="BD30">
            <v>1.05</v>
          </cell>
          <cell r="BE30">
            <v>1.0416666666666667</v>
          </cell>
          <cell r="BF30">
            <v>-4.9875000000000003e-002</v>
          </cell>
          <cell r="BG30">
            <v>7.4999999999999997e-002</v>
          </cell>
          <cell r="BH30">
            <v>1.2562499999999997e-002</v>
          </cell>
          <cell r="BI30">
            <v>0.76100000000000001</v>
          </cell>
          <cell r="BJ30">
            <v>0.69550000000000001</v>
          </cell>
          <cell r="BK30">
            <v>1.0365</v>
          </cell>
          <cell r="BL30">
            <v>0.9345</v>
          </cell>
          <cell r="BM30">
            <v>0.98550000000000004</v>
          </cell>
        </row>
        <row r="31">
          <cell r="BB31" t="str">
            <v>1997年</v>
          </cell>
          <cell r="BC31">
            <v>1997</v>
          </cell>
          <cell r="BD31">
            <v>1.05</v>
          </cell>
          <cell r="BE31">
            <v>1.0416666666666667</v>
          </cell>
          <cell r="BF31">
            <v>-0.12975</v>
          </cell>
          <cell r="BG31">
            <v>0</v>
          </cell>
          <cell r="BH31">
            <v>-6.4875000000000002e-002</v>
          </cell>
          <cell r="BI31">
            <v>0.82199999999999995</v>
          </cell>
          <cell r="BJ31">
            <v>0.751</v>
          </cell>
          <cell r="BK31">
            <v>1.1179999999999999</v>
          </cell>
          <cell r="BL31">
            <v>1.0089999999999999</v>
          </cell>
          <cell r="BM31">
            <v>1.0634999999999999</v>
          </cell>
        </row>
        <row r="32">
          <cell r="BB32" t="str">
            <v>1998年</v>
          </cell>
          <cell r="BC32">
            <v>1998</v>
          </cell>
          <cell r="BD32">
            <v>1.05</v>
          </cell>
          <cell r="BE32">
            <v>1.0416666666666667</v>
          </cell>
          <cell r="BF32">
            <v>-0.20962500000000001</v>
          </cell>
          <cell r="BG32">
            <v>-7.4999999999999983e-002</v>
          </cell>
          <cell r="BH32">
            <v>-0.14231250000000001</v>
          </cell>
          <cell r="BI32">
            <v>0.88300000000000001</v>
          </cell>
          <cell r="BJ32">
            <v>0.80649999999999999</v>
          </cell>
          <cell r="BK32">
            <v>1.1995</v>
          </cell>
          <cell r="BL32">
            <v>1.0834999999999999</v>
          </cell>
          <cell r="BM32">
            <v>1.1415</v>
          </cell>
        </row>
        <row r="33">
          <cell r="BB33" t="str">
            <v>1999年</v>
          </cell>
          <cell r="BC33">
            <v>1999</v>
          </cell>
          <cell r="BD33">
            <v>1.05</v>
          </cell>
          <cell r="BE33">
            <v>1.0416666666666667</v>
          </cell>
          <cell r="BF33">
            <v>-0.28949999999999998</v>
          </cell>
          <cell r="BG33">
            <v>-0.15</v>
          </cell>
          <cell r="BH33">
            <v>-0.21975</v>
          </cell>
          <cell r="BI33">
            <v>0.94399999999999995</v>
          </cell>
          <cell r="BJ33">
            <v>0.86199999999999988</v>
          </cell>
          <cell r="BK33">
            <v>1.2809999999999999</v>
          </cell>
          <cell r="BL33">
            <v>1.1579999999999999</v>
          </cell>
          <cell r="BM33">
            <v>1.2195</v>
          </cell>
        </row>
        <row r="34">
          <cell r="BB34" t="str">
            <v>2000年</v>
          </cell>
          <cell r="BC34">
            <v>2000</v>
          </cell>
          <cell r="BD34">
            <v>1.05</v>
          </cell>
          <cell r="BE34">
            <v>1.0416666666666667</v>
          </cell>
          <cell r="BF34">
            <v>-0.36937500000000001</v>
          </cell>
          <cell r="BG34">
            <v>-0.22500000000000001</v>
          </cell>
          <cell r="BH34">
            <v>-0.29718749999999999</v>
          </cell>
          <cell r="BI34">
            <v>1.0049999999999999</v>
          </cell>
          <cell r="BJ34">
            <v>0.91749999999999998</v>
          </cell>
          <cell r="BK34">
            <v>1.3625</v>
          </cell>
          <cell r="BL34">
            <v>1.2324999999999999</v>
          </cell>
          <cell r="BM34">
            <v>1.2974999999999999</v>
          </cell>
        </row>
        <row r="35">
          <cell r="BB35" t="str">
            <v>2001年</v>
          </cell>
          <cell r="BC35">
            <v>2001</v>
          </cell>
          <cell r="BD35">
            <v>1.05</v>
          </cell>
          <cell r="BE35">
            <v>1.0416666666666667</v>
          </cell>
          <cell r="BF35">
            <v>-0.44925000000000004</v>
          </cell>
          <cell r="BG35">
            <v>-0.29999999999999993</v>
          </cell>
          <cell r="BH35">
            <v>-0.37462499999999999</v>
          </cell>
          <cell r="BI35">
            <v>1.0660000000000001</v>
          </cell>
          <cell r="BJ35">
            <v>0.97299999999999986</v>
          </cell>
          <cell r="BK35">
            <v>1.444</v>
          </cell>
          <cell r="BL35">
            <v>1.3069999999999999</v>
          </cell>
          <cell r="BM35">
            <v>1.3754999999999999</v>
          </cell>
        </row>
        <row r="36">
          <cell r="BB36" t="str">
            <v>2002年</v>
          </cell>
          <cell r="BC36">
            <v>2002</v>
          </cell>
          <cell r="BD36">
            <v>1.05</v>
          </cell>
          <cell r="BE36">
            <v>1.0416666666666667</v>
          </cell>
          <cell r="BF36">
            <v>-0.52912499999999996</v>
          </cell>
          <cell r="BG36">
            <v>-0.375</v>
          </cell>
          <cell r="BH36">
            <v>-0.45206249999999998</v>
          </cell>
          <cell r="BI36">
            <v>1.127</v>
          </cell>
          <cell r="BJ36">
            <v>1.0284999999999997</v>
          </cell>
          <cell r="BK36">
            <v>1.5255000000000001</v>
          </cell>
          <cell r="BL36">
            <v>1.3815</v>
          </cell>
          <cell r="BM36">
            <v>1.4535</v>
          </cell>
        </row>
        <row r="37">
          <cell r="BB37" t="str">
            <v>2003年</v>
          </cell>
          <cell r="BC37">
            <v>2003</v>
          </cell>
          <cell r="BD37">
            <v>1.05</v>
          </cell>
          <cell r="BE37">
            <v>1.0416666666666667</v>
          </cell>
          <cell r="BF37">
            <v>-0.60899999999999999</v>
          </cell>
          <cell r="BG37">
            <v>-0.44999999999999996</v>
          </cell>
          <cell r="BH37">
            <v>-0.52949999999999997</v>
          </cell>
          <cell r="BI37">
            <v>1.1880000000000002</v>
          </cell>
          <cell r="BJ37">
            <v>1.0839999999999999</v>
          </cell>
          <cell r="BK37">
            <v>1.607</v>
          </cell>
          <cell r="BL37">
            <v>1.456</v>
          </cell>
          <cell r="BM37">
            <v>1.5314999999999999</v>
          </cell>
        </row>
        <row r="38">
          <cell r="BB38" t="str">
            <v>2004年</v>
          </cell>
          <cell r="BC38">
            <v>2004</v>
          </cell>
          <cell r="BD38">
            <v>1.05</v>
          </cell>
          <cell r="BE38">
            <v>1.0416666666666667</v>
          </cell>
          <cell r="BF38">
            <v>-0.68887500000000002</v>
          </cell>
          <cell r="BG38">
            <v>-0.52499999999999991</v>
          </cell>
          <cell r="BH38">
            <v>-0.60693749999999991</v>
          </cell>
          <cell r="BI38">
            <v>1.2490000000000001</v>
          </cell>
          <cell r="BJ38">
            <v>1.1395</v>
          </cell>
          <cell r="BK38">
            <v>1.6884999999999999</v>
          </cell>
          <cell r="BL38">
            <v>1.5305</v>
          </cell>
          <cell r="BM38">
            <v>1.6094999999999999</v>
          </cell>
        </row>
        <row r="39">
          <cell r="BB39" t="str">
            <v>2005年</v>
          </cell>
          <cell r="BC39">
            <v>2005</v>
          </cell>
          <cell r="BD39">
            <v>1.05</v>
          </cell>
          <cell r="BE39">
            <v>1.0416666666666667</v>
          </cell>
          <cell r="BF39">
            <v>-0.77</v>
          </cell>
          <cell r="BG39">
            <v>-0.60499999999999998</v>
          </cell>
          <cell r="BH39">
            <v>-0.6875</v>
          </cell>
          <cell r="BI39">
            <v>1.31</v>
          </cell>
          <cell r="BJ39">
            <v>1.1950000000000001</v>
          </cell>
          <cell r="BK39">
            <v>1.77</v>
          </cell>
          <cell r="BL39">
            <v>1.605</v>
          </cell>
          <cell r="BM39">
            <v>1.6875</v>
          </cell>
        </row>
        <row r="40">
          <cell r="BB40" t="str">
            <v>2006年</v>
          </cell>
          <cell r="BC40">
            <v>2006</v>
          </cell>
          <cell r="BD40">
            <v>1.05</v>
          </cell>
          <cell r="BE40">
            <v>1.0416666666666667</v>
          </cell>
          <cell r="BF40">
            <v>-0.84087500000000004</v>
          </cell>
          <cell r="BG40">
            <v>-0.63575000000000004</v>
          </cell>
          <cell r="BH40">
            <v>-0.73831250000000004</v>
          </cell>
          <cell r="BI40">
            <v>1.363</v>
          </cell>
          <cell r="BJ40">
            <v>1.218</v>
          </cell>
          <cell r="BK40">
            <v>1.841</v>
          </cell>
          <cell r="BL40">
            <v>1.6359999999999999</v>
          </cell>
          <cell r="BM40">
            <v>1.7384999999999999</v>
          </cell>
        </row>
        <row r="41">
          <cell r="BB41" t="str">
            <v>2007年</v>
          </cell>
          <cell r="BC41">
            <v>2007</v>
          </cell>
          <cell r="BD41">
            <v>1.05</v>
          </cell>
          <cell r="BE41">
            <v>1.0416666666666667</v>
          </cell>
          <cell r="BF41">
            <v>-0.91175000000000006</v>
          </cell>
          <cell r="BG41">
            <v>-0.66649999999999998</v>
          </cell>
          <cell r="BH41">
            <v>-0.78912500000000008</v>
          </cell>
          <cell r="BI41">
            <v>1.4159999999999999</v>
          </cell>
          <cell r="BJ41">
            <v>1.2410000000000001</v>
          </cell>
          <cell r="BK41">
            <v>1.9119999999999999</v>
          </cell>
          <cell r="BL41">
            <v>1.667</v>
          </cell>
          <cell r="BM41">
            <v>1.7894999999999999</v>
          </cell>
        </row>
        <row r="42">
          <cell r="BB42" t="str">
            <v>2008年</v>
          </cell>
          <cell r="BC42">
            <v>2008</v>
          </cell>
          <cell r="BD42">
            <v>1.05</v>
          </cell>
          <cell r="BE42">
            <v>1.0416666666666667</v>
          </cell>
          <cell r="BF42">
            <v>-0.98262499999999997</v>
          </cell>
          <cell r="BG42">
            <v>-0.69724999999999993</v>
          </cell>
          <cell r="BH42">
            <v>-0.8399375</v>
          </cell>
          <cell r="BI42">
            <v>1.4689999999999999</v>
          </cell>
          <cell r="BJ42">
            <v>1.264</v>
          </cell>
          <cell r="BK42">
            <v>1.9830000000000001</v>
          </cell>
          <cell r="BL42">
            <v>1.698</v>
          </cell>
          <cell r="BM42">
            <v>1.8405</v>
          </cell>
        </row>
        <row r="43">
          <cell r="BB43" t="str">
            <v>2009年</v>
          </cell>
          <cell r="BC43">
            <v>2009</v>
          </cell>
          <cell r="BD43">
            <v>1.05</v>
          </cell>
          <cell r="BE43">
            <v>1.0416666666666667</v>
          </cell>
          <cell r="BF43">
            <v>-1.0535000000000001</v>
          </cell>
          <cell r="BG43">
            <v>-0.72799999999999998</v>
          </cell>
          <cell r="BH43">
            <v>-0.89075000000000004</v>
          </cell>
          <cell r="BI43">
            <v>1.522</v>
          </cell>
          <cell r="BJ43">
            <v>1.2870000000000001</v>
          </cell>
          <cell r="BK43">
            <v>2.0539999999999998</v>
          </cell>
          <cell r="BL43">
            <v>1.7290000000000001</v>
          </cell>
          <cell r="BM43">
            <v>1.8915</v>
          </cell>
        </row>
        <row r="44">
          <cell r="BB44" t="str">
            <v>2010年</v>
          </cell>
          <cell r="BC44">
            <v>2010</v>
          </cell>
          <cell r="BD44">
            <v>1.05</v>
          </cell>
          <cell r="BE44">
            <v>1.0416666666666667</v>
          </cell>
          <cell r="BF44">
            <v>-1.1243750000000001</v>
          </cell>
          <cell r="BG44">
            <v>-0.75875000000000004</v>
          </cell>
          <cell r="BH44">
            <v>-0.94156250000000008</v>
          </cell>
          <cell r="BI44">
            <v>1.575</v>
          </cell>
          <cell r="BJ44">
            <v>1.31</v>
          </cell>
          <cell r="BK44">
            <v>2.125</v>
          </cell>
          <cell r="BL44">
            <v>1.76</v>
          </cell>
          <cell r="BM44">
            <v>1.9424999999999999</v>
          </cell>
        </row>
        <row r="45">
          <cell r="BB45" t="str">
            <v>2011年</v>
          </cell>
          <cell r="BC45">
            <v>2011</v>
          </cell>
          <cell r="BD45">
            <v>1.05</v>
          </cell>
          <cell r="BE45">
            <v>1.0416666666666667</v>
          </cell>
          <cell r="BF45">
            <v>-1.1952499999999999</v>
          </cell>
          <cell r="BG45">
            <v>-0.78949999999999998</v>
          </cell>
          <cell r="BH45">
            <v>-0.99237500000000001</v>
          </cell>
          <cell r="BI45">
            <v>1.6279999999999999</v>
          </cell>
          <cell r="BJ45">
            <v>1.3330000000000002</v>
          </cell>
          <cell r="BK45">
            <v>2.1959999999999997</v>
          </cell>
          <cell r="BL45">
            <v>1.7909999999999999</v>
          </cell>
          <cell r="BM45">
            <v>1.9934999999999998</v>
          </cell>
        </row>
        <row r="46">
          <cell r="BB46" t="str">
            <v>2012年</v>
          </cell>
          <cell r="BC46">
            <v>2012</v>
          </cell>
          <cell r="BD46">
            <v>1.05</v>
          </cell>
          <cell r="BE46">
            <v>1.0416666666666667</v>
          </cell>
          <cell r="BF46">
            <v>-1.2661249999999999</v>
          </cell>
          <cell r="BG46">
            <v>-0.82024999999999992</v>
          </cell>
          <cell r="BH46">
            <v>-1.0431874999999999</v>
          </cell>
          <cell r="BI46">
            <v>1.6809999999999998</v>
          </cell>
          <cell r="BJ46">
            <v>1.3560000000000001</v>
          </cell>
          <cell r="BK46">
            <v>2.2669999999999999</v>
          </cell>
          <cell r="BL46">
            <v>1.8220000000000001</v>
          </cell>
          <cell r="BM46">
            <v>2.0445000000000002</v>
          </cell>
        </row>
        <row r="47">
          <cell r="BB47" t="str">
            <v>2013年</v>
          </cell>
          <cell r="BC47">
            <v>2013</v>
          </cell>
          <cell r="BD47">
            <v>1.05</v>
          </cell>
          <cell r="BE47">
            <v>1.0416666666666667</v>
          </cell>
          <cell r="BF47">
            <v>-1.337</v>
          </cell>
          <cell r="BG47">
            <v>-0.85099999999999998</v>
          </cell>
          <cell r="BH47">
            <v>-1.0939999999999999</v>
          </cell>
          <cell r="BI47">
            <v>1.734</v>
          </cell>
          <cell r="BJ47">
            <v>1.379</v>
          </cell>
          <cell r="BK47">
            <v>2.3380000000000001</v>
          </cell>
          <cell r="BL47">
            <v>1.853</v>
          </cell>
          <cell r="BM47">
            <v>2.0954999999999999</v>
          </cell>
        </row>
        <row r="48">
          <cell r="BB48" t="str">
            <v>2014年</v>
          </cell>
          <cell r="BC48">
            <v>2014</v>
          </cell>
          <cell r="BD48">
            <v>1.05</v>
          </cell>
          <cell r="BE48">
            <v>1.0416666666666667</v>
          </cell>
          <cell r="BF48">
            <v>-1.407875</v>
          </cell>
          <cell r="BG48">
            <v>-0.88175000000000003</v>
          </cell>
          <cell r="BH48">
            <v>-1.1448125</v>
          </cell>
          <cell r="BI48">
            <v>1.7869999999999999</v>
          </cell>
          <cell r="BJ48">
            <v>1.4020000000000001</v>
          </cell>
          <cell r="BK48">
            <v>2.4089999999999998</v>
          </cell>
          <cell r="BL48">
            <v>1.8840000000000001</v>
          </cell>
          <cell r="BM48">
            <v>2.1465000000000001</v>
          </cell>
        </row>
        <row r="49">
          <cell r="BB49" t="str">
            <v>2015年以降</v>
          </cell>
          <cell r="BC49">
            <v>2015</v>
          </cell>
          <cell r="BD49">
            <v>1.05</v>
          </cell>
          <cell r="BE49">
            <v>1.0416666666666667</v>
          </cell>
          <cell r="BF49">
            <v>-1.47875</v>
          </cell>
          <cell r="BG49">
            <v>-0.91249999999999998</v>
          </cell>
          <cell r="BH49">
            <v>-1.1956249999999999</v>
          </cell>
          <cell r="BI49">
            <v>1.84</v>
          </cell>
          <cell r="BJ49">
            <v>1.425</v>
          </cell>
          <cell r="BK49">
            <v>2.48</v>
          </cell>
          <cell r="BL49">
            <v>1.915</v>
          </cell>
          <cell r="BM49">
            <v>2.1974999999999998</v>
          </cell>
        </row>
        <row r="50">
          <cell r="BB50" t="str">
            <v>不明</v>
          </cell>
          <cell r="BC50">
            <v>2009</v>
          </cell>
          <cell r="BD50">
            <v>1.05</v>
          </cell>
          <cell r="BE50">
            <v>1.0416666666666667</v>
          </cell>
          <cell r="BF50">
            <v>-1.5496249999999998</v>
          </cell>
          <cell r="BG50">
            <v>-0.94324999999999992</v>
          </cell>
          <cell r="BH50">
            <v>-1.2464374999999999</v>
          </cell>
          <cell r="BI50">
            <v>1.8929999999999998</v>
          </cell>
          <cell r="BJ50">
            <v>1.448</v>
          </cell>
          <cell r="BK50">
            <v>2.5510000000000002</v>
          </cell>
          <cell r="BL50">
            <v>1.9460000000000002</v>
          </cell>
          <cell r="BM50">
            <v>2.2484999999999999</v>
          </cell>
        </row>
        <row r="51">
          <cell r="BC51">
            <v>2016</v>
          </cell>
          <cell r="BD51">
            <v>1.05</v>
          </cell>
          <cell r="BE51">
            <v>1.0416666666666667</v>
          </cell>
          <cell r="BF51">
            <v>-1.6204999999999998</v>
          </cell>
          <cell r="BG51">
            <v>-0.97399999999999998</v>
          </cell>
          <cell r="BH51">
            <v>-1.29725</v>
          </cell>
          <cell r="BI51">
            <v>1.9459999999999997</v>
          </cell>
          <cell r="BJ51">
            <v>1.4710000000000001</v>
          </cell>
          <cell r="BK51">
            <v>2.6219999999999999</v>
          </cell>
          <cell r="BL51">
            <v>1.9770000000000001</v>
          </cell>
          <cell r="BM51">
            <v>2.2995000000000001</v>
          </cell>
        </row>
        <row r="52">
          <cell r="BC52">
            <v>2017</v>
          </cell>
          <cell r="BD52">
            <v>1.05</v>
          </cell>
          <cell r="BE52">
            <v>1.0416666666666667</v>
          </cell>
          <cell r="BF52">
            <v>-1.6913749999999999</v>
          </cell>
          <cell r="BG52">
            <v>-1.00475</v>
          </cell>
          <cell r="BH52">
            <v>-1.3480624999999999</v>
          </cell>
          <cell r="BI52">
            <v>1.9989999999999997</v>
          </cell>
          <cell r="BJ52">
            <v>1.494</v>
          </cell>
          <cell r="BK52">
            <v>2.6930000000000001</v>
          </cell>
          <cell r="BL52">
            <v>2.008</v>
          </cell>
          <cell r="BM52">
            <v>2.3505000000000003</v>
          </cell>
        </row>
        <row r="53">
          <cell r="BC53">
            <v>2018</v>
          </cell>
          <cell r="BD53">
            <v>1.05</v>
          </cell>
          <cell r="BE53">
            <v>1.0416666666666667</v>
          </cell>
          <cell r="BF53">
            <v>-1.7036249999999999</v>
          </cell>
          <cell r="BG53">
            <v>-1.0661250000000002</v>
          </cell>
          <cell r="BH53">
            <v>-1.3848750000000001</v>
          </cell>
          <cell r="BI53">
            <v>2.0110000000000001</v>
          </cell>
          <cell r="BJ53">
            <v>1.5427499999999998</v>
          </cell>
          <cell r="BK53">
            <v>2.7087499999999998</v>
          </cell>
          <cell r="BL53">
            <v>2.0732499999999998</v>
          </cell>
          <cell r="BM53">
            <v>2.391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G131"/>
  <sheetViews>
    <sheetView tabSelected="1" view="pageBreakPreview" topLeftCell="A7" zoomScale="85" zoomScaleSheetLayoutView="85" workbookViewId="0">
      <selection activeCell="AD28" sqref="AD28"/>
    </sheetView>
  </sheetViews>
  <sheetFormatPr defaultRowHeight="13.2"/>
  <cols>
    <col min="1" max="22" width="3.625" style="1" customWidth="1"/>
    <col min="23" max="23" width="3.75" style="1" customWidth="1"/>
    <col min="24" max="26" width="3.625" style="1" customWidth="1"/>
    <col min="27" max="27" width="12" style="1" customWidth="1"/>
    <col min="28" max="28" width="3.625" style="1" customWidth="1"/>
    <col min="29" max="29" width="12.25" style="1" customWidth="1"/>
    <col min="30" max="86" width="3.625" style="1" customWidth="1"/>
    <col min="87" max="16384" width="8.796875" style="1" customWidth="1"/>
  </cols>
  <sheetData>
    <row r="1" spans="1:26" ht="16.2" customHeight="1">
      <c r="A1" s="3" t="s">
        <v>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6" ht="13.9" customHeight="1">
      <c r="A2" s="4" t="s">
        <v>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6" ht="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6" ht="24" customHeight="1">
      <c r="A4" s="5" t="s">
        <v>50</v>
      </c>
    </row>
    <row r="5" spans="1:26" s="2" customFormat="1" ht="22" customHeight="1">
      <c r="A5" s="6" t="s">
        <v>15</v>
      </c>
      <c r="B5" s="17"/>
      <c r="C5" s="25"/>
      <c r="D5" s="29" t="s">
        <v>0</v>
      </c>
      <c r="E5" s="37"/>
      <c r="F5" s="37"/>
      <c r="G5" s="38"/>
      <c r="H5" s="49" t="s">
        <v>185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64"/>
    </row>
    <row r="6" spans="1:26" s="2" customFormat="1" ht="22" customHeight="1">
      <c r="A6" s="7"/>
      <c r="B6" s="18"/>
      <c r="C6" s="26"/>
      <c r="D6" s="29" t="s">
        <v>2</v>
      </c>
      <c r="E6" s="38"/>
      <c r="F6" s="29" t="s">
        <v>6</v>
      </c>
      <c r="G6" s="38"/>
      <c r="H6" s="49" t="s">
        <v>186</v>
      </c>
      <c r="I6" s="49"/>
      <c r="J6" s="49"/>
      <c r="K6" s="49"/>
      <c r="L6" s="49"/>
      <c r="M6" s="49"/>
      <c r="N6" s="64"/>
      <c r="O6" s="29" t="s">
        <v>11</v>
      </c>
      <c r="P6" s="68"/>
      <c r="Q6" s="71" t="s">
        <v>170</v>
      </c>
      <c r="R6" s="49"/>
      <c r="S6" s="49"/>
      <c r="T6" s="49"/>
      <c r="U6" s="49"/>
      <c r="V6" s="49"/>
      <c r="W6" s="49"/>
      <c r="X6" s="64"/>
    </row>
    <row r="7" spans="1:26" s="2" customFormat="1" ht="15" customHeight="1">
      <c r="A7" s="7"/>
      <c r="B7" s="18"/>
      <c r="C7" s="26"/>
      <c r="D7" s="30" t="s">
        <v>53</v>
      </c>
      <c r="E7" s="39"/>
      <c r="F7" s="39"/>
      <c r="G7" s="44"/>
      <c r="H7" s="50" t="s">
        <v>95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76"/>
    </row>
    <row r="8" spans="1:26" s="2" customFormat="1" ht="15" customHeight="1">
      <c r="A8" s="7"/>
      <c r="B8" s="18"/>
      <c r="C8" s="26"/>
      <c r="D8" s="31"/>
      <c r="E8" s="40"/>
      <c r="F8" s="40"/>
      <c r="G8" s="45"/>
      <c r="H8" s="51" t="s">
        <v>187</v>
      </c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77"/>
    </row>
    <row r="9" spans="1:26" s="2" customFormat="1" ht="22" customHeight="1">
      <c r="A9" s="7"/>
      <c r="B9" s="18"/>
      <c r="C9" s="26"/>
      <c r="D9" s="32" t="s">
        <v>169</v>
      </c>
      <c r="E9" s="41"/>
      <c r="F9" s="41"/>
      <c r="G9" s="46"/>
      <c r="H9" s="49" t="s">
        <v>62</v>
      </c>
      <c r="I9" s="49"/>
      <c r="J9" s="49"/>
      <c r="K9" s="49"/>
      <c r="L9" s="49"/>
      <c r="M9" s="49"/>
      <c r="N9" s="64"/>
      <c r="O9" s="66" t="s">
        <v>172</v>
      </c>
      <c r="P9" s="69"/>
      <c r="Q9" s="69"/>
      <c r="R9" s="72"/>
      <c r="S9" s="71" t="s">
        <v>148</v>
      </c>
      <c r="T9" s="49"/>
      <c r="U9" s="49"/>
      <c r="V9" s="49"/>
      <c r="W9" s="49"/>
      <c r="X9" s="64"/>
      <c r="Y9" s="82"/>
      <c r="Z9" s="82"/>
    </row>
    <row r="10" spans="1:26" s="2" customFormat="1" ht="22" customHeight="1">
      <c r="A10" s="7"/>
      <c r="B10" s="19"/>
      <c r="C10" s="26"/>
      <c r="D10" s="33" t="s">
        <v>3</v>
      </c>
      <c r="E10" s="42"/>
      <c r="F10" s="42"/>
      <c r="G10" s="47"/>
      <c r="H10" s="52">
        <v>10000000</v>
      </c>
      <c r="I10" s="52"/>
      <c r="J10" s="52"/>
      <c r="K10" s="52"/>
      <c r="L10" s="52"/>
      <c r="M10" s="52"/>
      <c r="N10" s="65" t="s">
        <v>13</v>
      </c>
      <c r="O10" s="67" t="s">
        <v>183</v>
      </c>
      <c r="P10" s="70"/>
      <c r="Q10" s="70"/>
      <c r="R10" s="73"/>
      <c r="S10" s="74">
        <v>100</v>
      </c>
      <c r="T10" s="74"/>
      <c r="U10" s="74"/>
      <c r="V10" s="74"/>
      <c r="W10" s="74"/>
      <c r="X10" s="78" t="s">
        <v>16</v>
      </c>
    </row>
    <row r="11" spans="1:26" s="2" customFormat="1" ht="22" customHeight="1">
      <c r="A11" s="8" t="s">
        <v>79</v>
      </c>
      <c r="B11" s="8"/>
      <c r="C11" s="8" t="s">
        <v>160</v>
      </c>
      <c r="D11" s="8" t="s">
        <v>5</v>
      </c>
      <c r="E11" s="8"/>
      <c r="F11" s="8"/>
      <c r="G11" s="8"/>
      <c r="H11" s="53" t="s">
        <v>188</v>
      </c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</row>
    <row r="12" spans="1:26" s="2" customFormat="1" ht="15" customHeight="1">
      <c r="A12" s="8"/>
      <c r="B12" s="8"/>
      <c r="C12" s="8"/>
      <c r="D12" s="6" t="s">
        <v>8</v>
      </c>
      <c r="E12" s="17"/>
      <c r="F12" s="17"/>
      <c r="G12" s="25"/>
      <c r="H12" s="54" t="s">
        <v>190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 spans="1:26" s="2" customFormat="1" ht="15" customHeight="1">
      <c r="A13" s="8"/>
      <c r="B13" s="8"/>
      <c r="C13" s="8"/>
      <c r="D13" s="34"/>
      <c r="E13" s="43"/>
      <c r="F13" s="43"/>
      <c r="G13" s="48"/>
      <c r="H13" s="55" t="s">
        <v>191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79"/>
    </row>
    <row r="14" spans="1:26" s="2" customFormat="1" ht="22" customHeight="1">
      <c r="A14" s="8"/>
      <c r="B14" s="8"/>
      <c r="C14" s="8"/>
      <c r="D14" s="32" t="s">
        <v>184</v>
      </c>
      <c r="E14" s="41"/>
      <c r="F14" s="41"/>
      <c r="G14" s="46"/>
      <c r="H14" s="56" t="s">
        <v>197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80"/>
    </row>
    <row r="15" spans="1:26" s="2" customFormat="1" ht="22" customHeight="1">
      <c r="A15" s="8"/>
      <c r="B15" s="8"/>
      <c r="C15" s="8" t="s">
        <v>161</v>
      </c>
      <c r="D15" s="8" t="s">
        <v>5</v>
      </c>
      <c r="E15" s="8"/>
      <c r="F15" s="8"/>
      <c r="G15" s="8"/>
      <c r="H15" s="53" t="s">
        <v>193</v>
      </c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</row>
    <row r="16" spans="1:26" s="2" customFormat="1" ht="15" customHeight="1">
      <c r="A16" s="8"/>
      <c r="B16" s="8"/>
      <c r="C16" s="8"/>
      <c r="D16" s="6" t="s">
        <v>8</v>
      </c>
      <c r="E16" s="17"/>
      <c r="F16" s="17"/>
      <c r="G16" s="25"/>
      <c r="H16" s="54" t="s">
        <v>195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</row>
    <row r="17" spans="1:33" s="2" customFormat="1" ht="15" customHeight="1">
      <c r="A17" s="8"/>
      <c r="B17" s="8"/>
      <c r="C17" s="8"/>
      <c r="D17" s="34"/>
      <c r="E17" s="43"/>
      <c r="F17" s="43"/>
      <c r="G17" s="48"/>
      <c r="H17" s="55" t="s">
        <v>98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79"/>
    </row>
    <row r="18" spans="1:33" s="2" customFormat="1" ht="22" customHeight="1">
      <c r="A18" s="8"/>
      <c r="B18" s="8"/>
      <c r="C18" s="8"/>
      <c r="D18" s="32" t="s">
        <v>184</v>
      </c>
      <c r="E18" s="41"/>
      <c r="F18" s="41"/>
      <c r="G18" s="46"/>
      <c r="H18" s="56" t="s">
        <v>197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80"/>
    </row>
    <row r="19" spans="1:33" s="2" customFormat="1" ht="4.1500000000000004" customHeight="1">
      <c r="A19" s="9"/>
      <c r="B19" s="20"/>
      <c r="C19" s="20"/>
      <c r="D19" s="35"/>
      <c r="E19" s="35"/>
      <c r="F19" s="35"/>
      <c r="G19" s="35"/>
    </row>
    <row r="20" spans="1:33" s="2" customFormat="1" ht="15.6" customHeight="1">
      <c r="A20" s="10" t="s">
        <v>171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33" s="2" customFormat="1" ht="20.399999999999999" customHeight="1">
      <c r="A21" s="11" t="s">
        <v>9</v>
      </c>
      <c r="B21" s="21"/>
      <c r="C21" s="21"/>
      <c r="D21" s="21"/>
      <c r="E21" s="21"/>
      <c r="F21" s="21"/>
      <c r="G21" s="21"/>
      <c r="H21" s="57" t="s">
        <v>26</v>
      </c>
      <c r="I21" s="60"/>
      <c r="J21" s="61">
        <v>8</v>
      </c>
      <c r="K21" s="61"/>
      <c r="L21" s="62" t="s">
        <v>143</v>
      </c>
      <c r="M21" s="63">
        <v>8</v>
      </c>
      <c r="N21" s="63"/>
      <c r="O21" s="62" t="s">
        <v>144</v>
      </c>
      <c r="P21" s="62" t="s">
        <v>146</v>
      </c>
      <c r="Q21" s="60" t="s">
        <v>26</v>
      </c>
      <c r="R21" s="60"/>
      <c r="S21" s="75">
        <v>8</v>
      </c>
      <c r="T21" s="75"/>
      <c r="U21" s="62" t="s">
        <v>143</v>
      </c>
      <c r="V21" s="61">
        <v>12</v>
      </c>
      <c r="W21" s="61"/>
      <c r="X21" s="62" t="s">
        <v>144</v>
      </c>
      <c r="Y21" s="83"/>
      <c r="Z21" s="84"/>
      <c r="AC21" s="83"/>
    </row>
    <row r="22" spans="1:33" s="2" customFormat="1" ht="31.8" customHeight="1">
      <c r="A22" s="12"/>
      <c r="B22" s="12"/>
      <c r="C22" s="12"/>
      <c r="D22" s="12"/>
      <c r="E22" s="12"/>
      <c r="F22" s="12"/>
      <c r="G22" s="12"/>
    </row>
    <row r="23" spans="1:33" s="2" customFormat="1" ht="15.6" customHeight="1">
      <c r="A23" s="12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33" s="2" customFormat="1" ht="16.5" customHeight="1">
      <c r="A24" s="13" t="s">
        <v>47</v>
      </c>
      <c r="B24" s="13"/>
      <c r="C24" s="13" t="s">
        <v>157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 t="s">
        <v>158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33" s="2" customFormat="1" ht="65.400000000000006" customHeight="1">
      <c r="A25" s="14">
        <v>1</v>
      </c>
      <c r="B25" s="14"/>
      <c r="C25" s="27" t="s">
        <v>100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 t="s">
        <v>198</v>
      </c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33" s="2" customFormat="1" ht="63" customHeight="1">
      <c r="A26" s="14">
        <v>2</v>
      </c>
      <c r="B26" s="14"/>
      <c r="C26" s="27" t="s">
        <v>199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 t="s">
        <v>196</v>
      </c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33" s="2" customFormat="1" ht="66" customHeight="1">
      <c r="A27" s="14">
        <v>3</v>
      </c>
      <c r="B27" s="14"/>
      <c r="C27" s="27" t="s">
        <v>201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 t="s">
        <v>200</v>
      </c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33" s="2" customFormat="1" ht="118.8" customHeight="1">
      <c r="A28" s="14">
        <v>4</v>
      </c>
      <c r="B28" s="14"/>
      <c r="C28" s="27" t="s">
        <v>192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 t="s">
        <v>208</v>
      </c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33" s="2" customFormat="1" ht="15" customHeight="1">
      <c r="A29" s="15" t="s">
        <v>173</v>
      </c>
      <c r="B29" s="22"/>
      <c r="C29" s="28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81"/>
      <c r="Y29" s="81"/>
      <c r="Z29" s="81"/>
      <c r="AA29" s="81"/>
      <c r="AB29" s="81"/>
      <c r="AC29" s="81"/>
      <c r="AD29" s="81"/>
      <c r="AE29" s="81"/>
      <c r="AF29" s="81"/>
      <c r="AG29" s="81"/>
    </row>
    <row r="30" spans="1:33" s="2" customFormat="1" ht="16.899999999999999" customHeight="1">
      <c r="A30" s="16" t="s">
        <v>159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s="2" customFormat="1" ht="16.149999999999999" customHeight="1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ht="20.100000000000001" customHeight="1"/>
    <row r="33" spans="2:15" ht="20.100000000000001" customHeight="1">
      <c r="B33" s="24" t="s">
        <v>21</v>
      </c>
      <c r="C33" s="2"/>
      <c r="D33" s="2"/>
      <c r="K33" s="1" t="s">
        <v>55</v>
      </c>
      <c r="O33" s="1" t="s">
        <v>147</v>
      </c>
    </row>
    <row r="34" spans="2:15" ht="20.100000000000001" customHeight="1">
      <c r="B34" s="24" t="s">
        <v>12</v>
      </c>
      <c r="C34" s="2"/>
      <c r="D34" s="2"/>
      <c r="K34" s="1" t="s">
        <v>10</v>
      </c>
      <c r="O34" s="1" t="s">
        <v>148</v>
      </c>
    </row>
    <row r="35" spans="2:15" ht="20.100000000000001" customHeight="1">
      <c r="B35" s="24" t="s">
        <v>56</v>
      </c>
      <c r="C35" s="2"/>
      <c r="D35" s="2"/>
    </row>
    <row r="36" spans="2:15" ht="20.100000000000001" customHeight="1">
      <c r="B36" s="24" t="s">
        <v>57</v>
      </c>
      <c r="C36" s="2"/>
      <c r="D36" s="2"/>
    </row>
    <row r="37" spans="2:15" ht="20.100000000000001" customHeight="1">
      <c r="B37" s="24" t="s">
        <v>58</v>
      </c>
      <c r="C37" s="2"/>
      <c r="D37" s="2"/>
    </row>
    <row r="38" spans="2:15" ht="20.100000000000001" customHeight="1">
      <c r="B38" s="24" t="s">
        <v>60</v>
      </c>
      <c r="C38" s="2"/>
      <c r="D38" s="2"/>
    </row>
    <row r="39" spans="2:15" ht="20.100000000000001" customHeight="1">
      <c r="B39" s="24" t="s">
        <v>61</v>
      </c>
      <c r="C39" s="2"/>
      <c r="D39" s="2"/>
    </row>
    <row r="40" spans="2:15" ht="20.100000000000001" customHeight="1">
      <c r="B40" s="24" t="s">
        <v>46</v>
      </c>
      <c r="C40" s="2"/>
      <c r="D40" s="2"/>
    </row>
    <row r="41" spans="2:15" ht="20.100000000000001" customHeight="1">
      <c r="B41" s="24" t="s">
        <v>62</v>
      </c>
      <c r="C41" s="2"/>
      <c r="D41" s="2"/>
    </row>
    <row r="42" spans="2:15" ht="20.100000000000001" customHeight="1">
      <c r="B42" s="24" t="s">
        <v>59</v>
      </c>
      <c r="C42" s="2"/>
      <c r="D42" s="2"/>
    </row>
    <row r="43" spans="2:15" ht="20.100000000000001" customHeight="1">
      <c r="B43" s="24" t="s">
        <v>49</v>
      </c>
      <c r="C43" s="2"/>
      <c r="D43" s="2"/>
    </row>
    <row r="44" spans="2:15" ht="20.100000000000001" customHeight="1">
      <c r="B44" s="24" t="s">
        <v>64</v>
      </c>
      <c r="C44" s="2"/>
      <c r="D44" s="2"/>
    </row>
    <row r="45" spans="2:15" ht="20.100000000000001" customHeight="1">
      <c r="B45" s="24" t="s">
        <v>65</v>
      </c>
      <c r="C45" s="2"/>
      <c r="D45" s="2"/>
    </row>
    <row r="46" spans="2:15" ht="20.100000000000001" customHeight="1">
      <c r="B46" s="24" t="s">
        <v>66</v>
      </c>
      <c r="C46" s="2"/>
      <c r="D46" s="2"/>
    </row>
    <row r="47" spans="2:15" ht="20.100000000000001" customHeight="1">
      <c r="B47" s="24" t="s">
        <v>68</v>
      </c>
      <c r="C47" s="2"/>
      <c r="D47" s="2"/>
    </row>
    <row r="48" spans="2:15" ht="20.100000000000001" customHeight="1">
      <c r="B48" s="24" t="s">
        <v>14</v>
      </c>
      <c r="C48" s="2"/>
      <c r="D48" s="2"/>
    </row>
    <row r="49" spans="2:4" ht="20.100000000000001" customHeight="1">
      <c r="B49" s="24" t="s">
        <v>69</v>
      </c>
      <c r="C49" s="2"/>
      <c r="D49" s="2"/>
    </row>
    <row r="50" spans="2:4" ht="20.100000000000001" customHeight="1">
      <c r="B50" s="24" t="s">
        <v>20</v>
      </c>
      <c r="C50" s="2"/>
      <c r="D50" s="2"/>
    </row>
    <row r="51" spans="2:4" ht="20.100000000000001" customHeight="1">
      <c r="B51" s="24" t="s">
        <v>41</v>
      </c>
      <c r="C51" s="2"/>
      <c r="D51" s="2"/>
    </row>
    <row r="52" spans="2:4" ht="20.100000000000001" customHeight="1">
      <c r="B52" s="24" t="s">
        <v>71</v>
      </c>
      <c r="C52" s="2"/>
      <c r="D52" s="2"/>
    </row>
    <row r="53" spans="2:4" ht="20.100000000000001" customHeight="1">
      <c r="B53" s="24" t="s">
        <v>73</v>
      </c>
      <c r="C53" s="2"/>
      <c r="D53" s="2"/>
    </row>
    <row r="54" spans="2:4" ht="20.100000000000001" customHeight="1">
      <c r="B54" s="24" t="s">
        <v>74</v>
      </c>
      <c r="C54" s="2"/>
      <c r="D54" s="2"/>
    </row>
    <row r="55" spans="2:4" ht="20.100000000000001" customHeight="1">
      <c r="B55" s="24" t="s">
        <v>75</v>
      </c>
      <c r="C55" s="2"/>
      <c r="D55" s="2"/>
    </row>
    <row r="56" spans="2:4" ht="20.100000000000001" customHeight="1">
      <c r="B56" s="24" t="s">
        <v>67</v>
      </c>
      <c r="C56" s="2"/>
      <c r="D56" s="2"/>
    </row>
    <row r="57" spans="2:4" ht="20.100000000000001" customHeight="1">
      <c r="B57" s="24" t="s">
        <v>77</v>
      </c>
      <c r="C57" s="2"/>
      <c r="D57" s="2"/>
    </row>
    <row r="58" spans="2:4" ht="20.100000000000001" customHeight="1">
      <c r="B58" s="24" t="s">
        <v>78</v>
      </c>
      <c r="C58" s="2"/>
      <c r="D58" s="2"/>
    </row>
    <row r="59" spans="2:4" ht="20.100000000000001" customHeight="1">
      <c r="B59" s="24" t="s">
        <v>80</v>
      </c>
      <c r="C59" s="2"/>
      <c r="D59" s="2"/>
    </row>
    <row r="60" spans="2:4" ht="20.100000000000001" customHeight="1">
      <c r="B60" s="24" t="s">
        <v>81</v>
      </c>
      <c r="C60" s="2"/>
      <c r="D60" s="2"/>
    </row>
    <row r="61" spans="2:4" ht="20.100000000000001" customHeight="1">
      <c r="B61" s="24" t="s">
        <v>82</v>
      </c>
      <c r="C61" s="2"/>
      <c r="D61" s="2"/>
    </row>
    <row r="62" spans="2:4" ht="20.100000000000001" customHeight="1">
      <c r="B62" s="24" t="s">
        <v>83</v>
      </c>
      <c r="C62" s="2"/>
      <c r="D62" s="2"/>
    </row>
    <row r="63" spans="2:4" ht="20.100000000000001" customHeight="1">
      <c r="B63" s="24" t="s">
        <v>45</v>
      </c>
      <c r="C63" s="2"/>
      <c r="D63" s="2"/>
    </row>
    <row r="64" spans="2:4" ht="20.100000000000001" customHeight="1">
      <c r="B64" s="24" t="s">
        <v>85</v>
      </c>
      <c r="C64" s="2"/>
      <c r="D64" s="2"/>
    </row>
    <row r="65" spans="2:4" ht="20.100000000000001" customHeight="1">
      <c r="B65" s="24" t="s">
        <v>87</v>
      </c>
      <c r="C65" s="2"/>
      <c r="D65" s="2"/>
    </row>
    <row r="66" spans="2:4" ht="20.100000000000001" customHeight="1">
      <c r="B66" s="24" t="s">
        <v>88</v>
      </c>
      <c r="C66" s="2"/>
      <c r="D66" s="2"/>
    </row>
    <row r="67" spans="2:4" ht="20.100000000000001" customHeight="1">
      <c r="B67" s="24" t="s">
        <v>89</v>
      </c>
      <c r="C67" s="2"/>
      <c r="D67" s="2"/>
    </row>
    <row r="68" spans="2:4" ht="20.100000000000001" customHeight="1">
      <c r="B68" s="24" t="s">
        <v>90</v>
      </c>
      <c r="C68" s="2"/>
      <c r="D68" s="2"/>
    </row>
    <row r="69" spans="2:4" ht="20.100000000000001" customHeight="1">
      <c r="B69" s="24" t="s">
        <v>4</v>
      </c>
      <c r="C69" s="2"/>
      <c r="D69" s="2"/>
    </row>
    <row r="70" spans="2:4" ht="20.100000000000001" customHeight="1">
      <c r="B70" s="24" t="s">
        <v>91</v>
      </c>
      <c r="C70" s="2"/>
      <c r="D70" s="2"/>
    </row>
    <row r="71" spans="2:4" ht="20.100000000000001" customHeight="1">
      <c r="B71" s="24" t="s">
        <v>92</v>
      </c>
      <c r="C71" s="2"/>
      <c r="D71" s="2"/>
    </row>
    <row r="72" spans="2:4" ht="20.100000000000001" customHeight="1">
      <c r="B72" s="24" t="s">
        <v>94</v>
      </c>
      <c r="C72" s="2"/>
      <c r="D72" s="2"/>
    </row>
    <row r="73" spans="2:4" ht="20.100000000000001" customHeight="1">
      <c r="B73" s="24" t="s">
        <v>96</v>
      </c>
      <c r="C73" s="2"/>
      <c r="D73" s="2"/>
    </row>
    <row r="74" spans="2:4" ht="20.100000000000001" customHeight="1">
      <c r="B74" s="24" t="s">
        <v>97</v>
      </c>
      <c r="C74" s="2"/>
      <c r="D74" s="2"/>
    </row>
    <row r="75" spans="2:4" ht="20.100000000000001" customHeight="1">
      <c r="B75" s="24" t="s">
        <v>54</v>
      </c>
      <c r="C75" s="2"/>
      <c r="D75" s="2"/>
    </row>
    <row r="76" spans="2:4" ht="20.100000000000001" customHeight="1">
      <c r="B76" s="24" t="s">
        <v>99</v>
      </c>
      <c r="C76" s="2"/>
      <c r="D76" s="2"/>
    </row>
    <row r="77" spans="2:4" ht="20.100000000000001" customHeight="1">
      <c r="B77" s="24" t="s">
        <v>93</v>
      </c>
      <c r="C77" s="2"/>
      <c r="D77" s="2"/>
    </row>
    <row r="78" spans="2:4" ht="20.100000000000001" customHeight="1">
      <c r="B78" s="24" t="s">
        <v>101</v>
      </c>
      <c r="C78" s="2"/>
      <c r="D78" s="2"/>
    </row>
    <row r="79" spans="2:4" ht="20.100000000000001" customHeight="1">
      <c r="B79" s="24" t="s">
        <v>102</v>
      </c>
      <c r="C79" s="2"/>
      <c r="D79" s="2"/>
    </row>
    <row r="80" spans="2:4" ht="20.100000000000001" customHeight="1">
      <c r="B80" s="24" t="s">
        <v>7</v>
      </c>
      <c r="C80" s="2"/>
      <c r="D80" s="2"/>
    </row>
    <row r="81" spans="2:4" ht="20.100000000000001" customHeight="1">
      <c r="B81" s="24" t="s">
        <v>103</v>
      </c>
      <c r="C81" s="2"/>
      <c r="D81" s="2"/>
    </row>
    <row r="82" spans="2:4" ht="20.100000000000001" customHeight="1">
      <c r="B82" s="24" t="s">
        <v>104</v>
      </c>
      <c r="C82" s="2"/>
      <c r="D82" s="2"/>
    </row>
    <row r="83" spans="2:4" ht="20.100000000000001" customHeight="1">
      <c r="B83" s="24" t="s">
        <v>70</v>
      </c>
      <c r="C83" s="2"/>
      <c r="D83" s="2"/>
    </row>
    <row r="84" spans="2:4" ht="20.100000000000001" customHeight="1">
      <c r="B84" s="24" t="s">
        <v>105</v>
      </c>
      <c r="C84" s="2"/>
      <c r="D84" s="2"/>
    </row>
    <row r="85" spans="2:4" ht="20.100000000000001" customHeight="1">
      <c r="B85" s="24" t="s">
        <v>84</v>
      </c>
      <c r="C85" s="2"/>
      <c r="D85" s="2"/>
    </row>
    <row r="86" spans="2:4" ht="20.100000000000001" customHeight="1">
      <c r="B86" s="24" t="s">
        <v>76</v>
      </c>
      <c r="C86" s="2"/>
      <c r="D86" s="2"/>
    </row>
    <row r="87" spans="2:4" ht="20.100000000000001" customHeight="1">
      <c r="B87" s="24" t="s">
        <v>17</v>
      </c>
      <c r="C87" s="2"/>
      <c r="D87" s="2"/>
    </row>
    <row r="88" spans="2:4" ht="20.100000000000001" customHeight="1">
      <c r="B88" s="24" t="s">
        <v>107</v>
      </c>
      <c r="C88" s="2"/>
      <c r="D88" s="2"/>
    </row>
    <row r="89" spans="2:4" ht="20.100000000000001" customHeight="1">
      <c r="B89" s="24" t="s">
        <v>19</v>
      </c>
      <c r="C89" s="2"/>
      <c r="D89" s="2"/>
    </row>
    <row r="90" spans="2:4" ht="20.100000000000001" customHeight="1">
      <c r="B90" s="24" t="s">
        <v>108</v>
      </c>
      <c r="C90" s="2"/>
      <c r="D90" s="2"/>
    </row>
    <row r="91" spans="2:4" ht="20.100000000000001" customHeight="1">
      <c r="B91" s="24" t="s">
        <v>109</v>
      </c>
      <c r="C91" s="2"/>
      <c r="D91" s="2"/>
    </row>
    <row r="92" spans="2:4" ht="20.100000000000001" customHeight="1">
      <c r="B92" s="24" t="s">
        <v>23</v>
      </c>
      <c r="C92" s="2"/>
      <c r="D92" s="2"/>
    </row>
    <row r="93" spans="2:4" ht="20.100000000000001" customHeight="1">
      <c r="B93" s="24" t="s">
        <v>63</v>
      </c>
      <c r="C93" s="2"/>
      <c r="D93" s="2"/>
    </row>
    <row r="94" spans="2:4" ht="20.100000000000001" customHeight="1">
      <c r="B94" s="24" t="s">
        <v>110</v>
      </c>
      <c r="C94" s="2"/>
      <c r="D94" s="2"/>
    </row>
    <row r="95" spans="2:4" ht="20.100000000000001" customHeight="1">
      <c r="B95" s="24" t="s">
        <v>1</v>
      </c>
      <c r="C95" s="2"/>
      <c r="D95" s="2"/>
    </row>
    <row r="96" spans="2:4" ht="20.100000000000001" customHeight="1">
      <c r="B96" s="24" t="s">
        <v>112</v>
      </c>
      <c r="C96" s="2"/>
      <c r="D96" s="2"/>
    </row>
    <row r="97" spans="2:4" ht="20.100000000000001" customHeight="1">
      <c r="B97" s="24" t="s">
        <v>52</v>
      </c>
      <c r="C97" s="2"/>
      <c r="D97" s="2"/>
    </row>
    <row r="98" spans="2:4" ht="9.9499999999999993" customHeight="1">
      <c r="B98" s="24" t="s">
        <v>113</v>
      </c>
      <c r="C98" s="2"/>
      <c r="D98" s="2"/>
    </row>
    <row r="99" spans="2:4" ht="9.9499999999999993" customHeight="1">
      <c r="B99" s="24" t="s">
        <v>114</v>
      </c>
      <c r="C99" s="2"/>
      <c r="D99" s="2"/>
    </row>
    <row r="100" spans="2:4" ht="9.9499999999999993" customHeight="1">
      <c r="B100" s="24" t="s">
        <v>115</v>
      </c>
      <c r="C100" s="2"/>
      <c r="D100" s="2"/>
    </row>
    <row r="101" spans="2:4" ht="9.9499999999999993" customHeight="1">
      <c r="B101" s="24" t="s">
        <v>116</v>
      </c>
      <c r="C101" s="2"/>
      <c r="D101" s="2"/>
    </row>
    <row r="102" spans="2:4" ht="9.9499999999999993" customHeight="1">
      <c r="B102" s="24" t="s">
        <v>117</v>
      </c>
      <c r="C102" s="2"/>
      <c r="D102" s="2"/>
    </row>
    <row r="103" spans="2:4" ht="9.9499999999999993" customHeight="1">
      <c r="B103" s="24" t="s">
        <v>32</v>
      </c>
      <c r="C103" s="2"/>
      <c r="D103" s="2"/>
    </row>
    <row r="104" spans="2:4" ht="9.9499999999999993" customHeight="1">
      <c r="B104" s="24" t="s">
        <v>119</v>
      </c>
      <c r="C104" s="2"/>
      <c r="D104" s="2"/>
    </row>
    <row r="105" spans="2:4" ht="9.9499999999999993" customHeight="1">
      <c r="B105" s="24" t="s">
        <v>111</v>
      </c>
      <c r="C105" s="2"/>
      <c r="D105" s="2"/>
    </row>
    <row r="106" spans="2:4" ht="9.9499999999999993" customHeight="1">
      <c r="B106" s="24" t="s">
        <v>120</v>
      </c>
      <c r="C106" s="2"/>
      <c r="D106" s="2"/>
    </row>
    <row r="107" spans="2:4" ht="9.9499999999999993" customHeight="1">
      <c r="B107" s="24" t="s">
        <v>122</v>
      </c>
      <c r="C107" s="2"/>
      <c r="D107" s="2"/>
    </row>
    <row r="108" spans="2:4" ht="9.9499999999999993" customHeight="1">
      <c r="B108" s="24" t="s">
        <v>123</v>
      </c>
      <c r="C108" s="2"/>
      <c r="D108" s="2"/>
    </row>
    <row r="109" spans="2:4" ht="9.9499999999999993" customHeight="1">
      <c r="B109" s="24" t="s">
        <v>124</v>
      </c>
      <c r="C109" s="2"/>
      <c r="D109" s="2"/>
    </row>
    <row r="110" spans="2:4" ht="9.9499999999999993" customHeight="1">
      <c r="B110" s="24" t="s">
        <v>125</v>
      </c>
      <c r="C110" s="2"/>
      <c r="D110" s="2"/>
    </row>
    <row r="111" spans="2:4" ht="9.9499999999999993" customHeight="1">
      <c r="B111" s="24" t="s">
        <v>126</v>
      </c>
      <c r="C111" s="2"/>
      <c r="D111" s="2"/>
    </row>
    <row r="112" spans="2:4" ht="9.9499999999999993" customHeight="1">
      <c r="B112" s="24" t="s">
        <v>106</v>
      </c>
      <c r="C112" s="2"/>
      <c r="D112" s="2"/>
    </row>
    <row r="113" spans="2:4" ht="9.9499999999999993" customHeight="1">
      <c r="B113" s="24" t="s">
        <v>127</v>
      </c>
      <c r="C113" s="2"/>
      <c r="D113" s="2"/>
    </row>
    <row r="114" spans="2:4" ht="9.9499999999999993" customHeight="1">
      <c r="B114" s="24" t="s">
        <v>129</v>
      </c>
      <c r="C114" s="2"/>
      <c r="D114" s="2"/>
    </row>
    <row r="115" spans="2:4" ht="9.9499999999999993" customHeight="1">
      <c r="B115" s="24" t="s">
        <v>131</v>
      </c>
      <c r="C115" s="2"/>
      <c r="D115" s="2"/>
    </row>
    <row r="116" spans="2:4" ht="9.9499999999999993" customHeight="1">
      <c r="B116" s="24" t="s">
        <v>132</v>
      </c>
      <c r="C116" s="2"/>
      <c r="D116" s="2"/>
    </row>
    <row r="117" spans="2:4" ht="9.9499999999999993" customHeight="1">
      <c r="B117" s="24" t="s">
        <v>133</v>
      </c>
      <c r="C117" s="2"/>
      <c r="D117" s="2"/>
    </row>
    <row r="118" spans="2:4" ht="9.9499999999999993" customHeight="1">
      <c r="B118" s="24" t="s">
        <v>134</v>
      </c>
      <c r="C118" s="2"/>
      <c r="D118" s="2"/>
    </row>
    <row r="119" spans="2:4" ht="9.9499999999999993" customHeight="1">
      <c r="B119" s="24" t="s">
        <v>135</v>
      </c>
      <c r="C119" s="2"/>
      <c r="D119" s="2"/>
    </row>
    <row r="120" spans="2:4" ht="9.9499999999999993" customHeight="1">
      <c r="B120" s="24" t="s">
        <v>136</v>
      </c>
      <c r="C120" s="2"/>
      <c r="D120" s="2"/>
    </row>
    <row r="121" spans="2:4" ht="9.9499999999999993" customHeight="1">
      <c r="B121" s="24" t="s">
        <v>86</v>
      </c>
      <c r="C121" s="2"/>
      <c r="D121" s="2"/>
    </row>
    <row r="122" spans="2:4" ht="9.9499999999999993" customHeight="1">
      <c r="B122" s="24" t="s">
        <v>137</v>
      </c>
      <c r="C122" s="2"/>
      <c r="D122" s="2"/>
    </row>
    <row r="123" spans="2:4" ht="9.9499999999999993" customHeight="1">
      <c r="B123" s="24" t="s">
        <v>128</v>
      </c>
      <c r="C123" s="2"/>
      <c r="D123" s="2"/>
    </row>
    <row r="124" spans="2:4" ht="9.9499999999999993" customHeight="1">
      <c r="B124" s="24" t="s">
        <v>138</v>
      </c>
      <c r="C124" s="2"/>
      <c r="D124" s="2"/>
    </row>
    <row r="125" spans="2:4" ht="9.9499999999999993" customHeight="1">
      <c r="B125" s="24" t="s">
        <v>139</v>
      </c>
      <c r="C125" s="2"/>
      <c r="D125" s="2"/>
    </row>
    <row r="126" spans="2:4" ht="9.9499999999999993" customHeight="1">
      <c r="B126" s="24" t="s">
        <v>140</v>
      </c>
      <c r="C126" s="2"/>
      <c r="D126" s="2"/>
    </row>
    <row r="127" spans="2:4" ht="9.9499999999999993" customHeight="1">
      <c r="B127" s="24" t="s">
        <v>43</v>
      </c>
      <c r="C127" s="2"/>
      <c r="D127" s="2"/>
    </row>
    <row r="128" spans="2:4" ht="9.9499999999999993" customHeight="1">
      <c r="B128" s="24" t="s">
        <v>121</v>
      </c>
      <c r="C128" s="2"/>
      <c r="D128" s="2"/>
    </row>
    <row r="129" spans="2:4" ht="9.9499999999999993" customHeight="1">
      <c r="B129" s="24" t="s">
        <v>44</v>
      </c>
      <c r="C129" s="2"/>
      <c r="D129" s="2"/>
    </row>
    <row r="130" spans="2:4" ht="9.9499999999999993" customHeight="1">
      <c r="B130" s="24" t="s">
        <v>141</v>
      </c>
      <c r="C130" s="2"/>
      <c r="D130" s="2"/>
    </row>
    <row r="131" spans="2:4" ht="9.9499999999999993" customHeight="1">
      <c r="B131" s="24" t="s">
        <v>142</v>
      </c>
      <c r="C131" s="2"/>
      <c r="D131" s="2"/>
    </row>
    <row r="132" spans="2:4" ht="9.9499999999999993" customHeight="1"/>
    <row r="133" spans="2:4" ht="9.9499999999999993" customHeight="1"/>
    <row r="134" spans="2:4" ht="9.9499999999999993" customHeight="1"/>
    <row r="135" spans="2:4" ht="9.9499999999999993" customHeight="1"/>
    <row r="136" spans="2:4" ht="9.9499999999999993" customHeight="1"/>
    <row r="137" spans="2:4" ht="9.9499999999999993" customHeight="1"/>
    <row r="138" spans="2:4" ht="9.9499999999999993" customHeight="1"/>
    <row r="139" spans="2:4" ht="9.9499999999999993" customHeight="1"/>
    <row r="140" spans="2:4" ht="9.9499999999999993" customHeight="1"/>
    <row r="141" spans="2:4" ht="9.9499999999999993" customHeight="1"/>
    <row r="142" spans="2:4" ht="9.9499999999999993" customHeight="1"/>
    <row r="143" spans="2:4" ht="9.9499999999999993" customHeight="1"/>
    <row r="144" spans="2:4" ht="9.9499999999999993" customHeight="1"/>
    <row r="145" ht="9.9499999999999993" customHeight="1"/>
    <row r="146" ht="9.9499999999999993" customHeight="1"/>
    <row r="147" ht="9.9499999999999993" customHeight="1"/>
    <row r="148" ht="9.9499999999999993" customHeight="1"/>
    <row r="149" ht="9.9499999999999993" customHeight="1"/>
    <row r="150" ht="9.9499999999999993" customHeight="1"/>
    <row r="151" ht="9.9499999999999993" customHeight="1"/>
    <row r="152" ht="9.9499999999999993" customHeight="1"/>
    <row r="153" ht="9.9499999999999993" customHeight="1"/>
    <row r="154" ht="9.9499999999999993" customHeight="1"/>
    <row r="155" ht="9.9499999999999993" customHeight="1"/>
    <row r="156" ht="9.9499999999999993" customHeight="1"/>
    <row r="157" ht="9.9499999999999993" customHeight="1"/>
    <row r="158" ht="9.9499999999999993" customHeight="1"/>
    <row r="159" ht="9.9499999999999993" customHeight="1"/>
    <row r="160" ht="9.9499999999999993" customHeight="1"/>
    <row r="161" ht="9.9499999999999993" customHeight="1"/>
    <row r="162" ht="9.9499999999999993" customHeight="1"/>
    <row r="163" ht="9.9499999999999993" customHeight="1"/>
    <row r="164" ht="9.9499999999999993" customHeight="1"/>
    <row r="165" ht="9.9499999999999993" customHeight="1"/>
    <row r="166" ht="9.9499999999999993" customHeight="1"/>
    <row r="167" ht="9.9499999999999993" customHeight="1"/>
    <row r="168" ht="9.9499999999999993" customHeight="1"/>
    <row r="169" ht="9.9499999999999993" customHeight="1"/>
    <row r="170" ht="9.9499999999999993" customHeight="1"/>
    <row r="171" ht="9.9499999999999993" customHeight="1"/>
    <row r="172" ht="9.9499999999999993" customHeight="1"/>
    <row r="173" ht="9.9499999999999993" customHeight="1"/>
    <row r="174" ht="9.9499999999999993" customHeight="1"/>
    <row r="175" ht="9.9499999999999993" customHeight="1"/>
    <row r="176" ht="9.9499999999999993" customHeight="1"/>
    <row r="177" ht="9.9499999999999993" customHeight="1"/>
    <row r="178" ht="9.9499999999999993" customHeight="1"/>
    <row r="179" ht="9.9499999999999993" customHeight="1"/>
    <row r="180" ht="9.9499999999999993" customHeight="1"/>
    <row r="181" ht="9.9499999999999993" customHeight="1"/>
    <row r="182" ht="9.9499999999999993" customHeight="1"/>
    <row r="183" ht="9.9499999999999993" customHeight="1"/>
    <row r="184" ht="9.9499999999999993" customHeight="1"/>
    <row r="185" ht="9.9499999999999993" customHeight="1"/>
    <row r="186" ht="9.9499999999999993" customHeight="1"/>
    <row r="187" ht="9.9499999999999993" customHeight="1"/>
    <row r="188" ht="9.9499999999999993" customHeight="1"/>
    <row r="189" ht="9.9499999999999993" customHeight="1"/>
    <row r="190" ht="9.9499999999999993" customHeight="1"/>
    <row r="191" ht="9.9499999999999993" customHeight="1"/>
    <row r="192" ht="9.9499999999999993" customHeight="1"/>
    <row r="193" ht="9.9499999999999993" customHeight="1"/>
    <row r="194" ht="9.9499999999999993" customHeight="1"/>
    <row r="195" ht="9.9499999999999993" customHeight="1"/>
    <row r="196" ht="9.9499999999999993" customHeight="1"/>
    <row r="197" ht="9.9499999999999993" customHeight="1"/>
    <row r="198" ht="9.9499999999999993" customHeight="1"/>
    <row r="199" ht="9.9499999999999993" customHeight="1"/>
    <row r="200" ht="9.9499999999999993" customHeight="1"/>
    <row r="201" ht="9.9499999999999993" customHeight="1"/>
    <row r="202" ht="9.9499999999999993" customHeight="1"/>
    <row r="203" ht="9.9499999999999993" customHeight="1"/>
    <row r="204" ht="9.9499999999999993" customHeight="1"/>
    <row r="205" ht="9.9499999999999993" customHeight="1"/>
    <row r="206" ht="9.9499999999999993" customHeight="1"/>
    <row r="207" ht="9.9499999999999993" customHeight="1"/>
    <row r="208" ht="9.9499999999999993" customHeight="1"/>
    <row r="209" ht="9.9499999999999993" customHeight="1"/>
    <row r="210" ht="9.9499999999999993" customHeight="1"/>
    <row r="211" ht="9.9499999999999993" customHeight="1"/>
    <row r="212" ht="9.9499999999999993" customHeight="1"/>
    <row r="213" ht="9.9499999999999993" customHeight="1"/>
    <row r="214" ht="9.9499999999999993" customHeight="1"/>
    <row r="215" ht="9.9499999999999993" customHeight="1"/>
    <row r="216" ht="9.9499999999999993" customHeight="1"/>
    <row r="217" ht="9.9499999999999993" customHeight="1"/>
    <row r="218" ht="9.9499999999999993" customHeight="1"/>
    <row r="219" ht="9.9499999999999993" customHeight="1"/>
    <row r="220" ht="9.9499999999999993" customHeight="1"/>
    <row r="221" ht="9.9499999999999993" customHeight="1"/>
    <row r="222" ht="9.9499999999999993" customHeight="1"/>
    <row r="223" ht="9.9499999999999993" customHeight="1"/>
    <row r="224" ht="9.9499999999999993" customHeight="1"/>
    <row r="225" ht="9.9499999999999993" customHeight="1"/>
    <row r="226" ht="9.9499999999999993" customHeight="1"/>
    <row r="227" ht="9.9499999999999993" customHeight="1"/>
    <row r="228" ht="9.9499999999999993" customHeight="1"/>
    <row r="229" ht="9.9499999999999993" customHeight="1"/>
    <row r="230" ht="9.9499999999999993" customHeight="1"/>
    <row r="231" ht="9.9499999999999993" customHeight="1"/>
    <row r="232" ht="9.9499999999999993" customHeight="1"/>
    <row r="233" ht="9.9499999999999993" customHeight="1"/>
  </sheetData>
  <mergeCells count="60">
    <mergeCell ref="A1:X1"/>
    <mergeCell ref="D5:G5"/>
    <mergeCell ref="H5:X5"/>
    <mergeCell ref="D6:E6"/>
    <mergeCell ref="F6:G6"/>
    <mergeCell ref="H6:N6"/>
    <mergeCell ref="O6:P6"/>
    <mergeCell ref="Q6:X6"/>
    <mergeCell ref="H7:X7"/>
    <mergeCell ref="H8:X8"/>
    <mergeCell ref="D9:G9"/>
    <mergeCell ref="H9:N9"/>
    <mergeCell ref="O9:R9"/>
    <mergeCell ref="S9:X9"/>
    <mergeCell ref="D10:G10"/>
    <mergeCell ref="H10:M10"/>
    <mergeCell ref="O10:R10"/>
    <mergeCell ref="S10:W10"/>
    <mergeCell ref="D11:G11"/>
    <mergeCell ref="H11:X11"/>
    <mergeCell ref="H12:X12"/>
    <mergeCell ref="H13:X13"/>
    <mergeCell ref="D14:G14"/>
    <mergeCell ref="H14:X14"/>
    <mergeCell ref="D15:G15"/>
    <mergeCell ref="H15:X15"/>
    <mergeCell ref="H16:X16"/>
    <mergeCell ref="H17:X17"/>
    <mergeCell ref="D18:G18"/>
    <mergeCell ref="H18:X18"/>
    <mergeCell ref="A21:G21"/>
    <mergeCell ref="H21:I21"/>
    <mergeCell ref="J21:K21"/>
    <mergeCell ref="M21:N21"/>
    <mergeCell ref="Q21:R21"/>
    <mergeCell ref="S21:T21"/>
    <mergeCell ref="V21:W21"/>
    <mergeCell ref="A24:B24"/>
    <mergeCell ref="C24:M24"/>
    <mergeCell ref="N24:X24"/>
    <mergeCell ref="A25:B25"/>
    <mergeCell ref="C25:M25"/>
    <mergeCell ref="N25:X25"/>
    <mergeCell ref="A26:B26"/>
    <mergeCell ref="C26:M26"/>
    <mergeCell ref="N26:X26"/>
    <mergeCell ref="A27:B27"/>
    <mergeCell ref="C27:M27"/>
    <mergeCell ref="N27:X27"/>
    <mergeCell ref="A28:B28"/>
    <mergeCell ref="C28:M28"/>
    <mergeCell ref="N28:X28"/>
    <mergeCell ref="A2:X3"/>
    <mergeCell ref="A5:C10"/>
    <mergeCell ref="D7:G8"/>
    <mergeCell ref="C11:C14"/>
    <mergeCell ref="D12:G13"/>
    <mergeCell ref="C15:C18"/>
    <mergeCell ref="D16:G17"/>
    <mergeCell ref="A11:B18"/>
  </mergeCells>
  <phoneticPr fontId="4"/>
  <dataValidations count="2">
    <dataValidation type="list" allowBlank="1" showDropDown="0" showInputMessage="1" showErrorMessage="1" sqref="H9">
      <formula1>$B$33:$B$131</formula1>
    </dataValidation>
    <dataValidation type="list" allowBlank="1" showDropDown="0" showInputMessage="1" showErrorMessage="1" sqref="S9:X9">
      <formula1>$O$33:$O$34</formula1>
    </dataValidation>
  </dataValidations>
  <printOptions horizontalCentered="1"/>
  <pageMargins left="0.39370078740157483" right="0.39370078740157483" top="0.55118110236220474" bottom="0.35433070866141736" header="0.31496062992125984" footer="0.31496062992125984"/>
  <pageSetup paperSize="9" scale="96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57"/>
  <sheetViews>
    <sheetView view="pageBreakPreview" zoomScale="70" zoomScaleSheetLayoutView="70" workbookViewId="0">
      <selection activeCell="K4" sqref="K4:AB4"/>
    </sheetView>
  </sheetViews>
  <sheetFormatPr defaultRowHeight="18"/>
  <cols>
    <col min="1" max="14" width="2.625" style="85" customWidth="1"/>
    <col min="15" max="15" width="3.5" style="85" customWidth="1"/>
    <col min="16" max="21" width="2.625" style="85" customWidth="1"/>
    <col min="22" max="22" width="2.875" style="85" customWidth="1"/>
    <col min="23" max="26" width="2.625" style="85" customWidth="1"/>
    <col min="27" max="27" width="2.5" style="85" customWidth="1"/>
    <col min="28" max="32" width="2.625" style="85" customWidth="1"/>
    <col min="33" max="33" width="3" style="85" customWidth="1"/>
  </cols>
  <sheetData>
    <row r="1" spans="1:33">
      <c r="A1" s="88" t="s">
        <v>174</v>
      </c>
    </row>
    <row r="2" spans="1:33" s="1" customFormat="1" ht="16.899999999999999" customHeight="1">
      <c r="A2" s="89" t="s">
        <v>180</v>
      </c>
      <c r="B2" s="89"/>
      <c r="C2" s="89"/>
      <c r="D2" s="89"/>
      <c r="E2" s="89"/>
      <c r="F2" s="89"/>
      <c r="G2" s="89"/>
      <c r="H2" s="89"/>
      <c r="I2" s="89"/>
      <c r="J2" s="89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89"/>
      <c r="AD2" s="89"/>
      <c r="AE2" s="89"/>
      <c r="AF2" s="89"/>
      <c r="AG2" s="248" t="s">
        <v>24</v>
      </c>
    </row>
    <row r="3" spans="1:33" s="2" customFormat="1" ht="12.75">
      <c r="A3" s="90" t="s">
        <v>25</v>
      </c>
      <c r="B3" s="113"/>
      <c r="C3" s="113"/>
      <c r="D3" s="113"/>
      <c r="E3" s="113"/>
      <c r="F3" s="113"/>
      <c r="G3" s="113"/>
      <c r="H3" s="113"/>
      <c r="I3" s="113"/>
      <c r="J3" s="151"/>
      <c r="K3" s="162" t="s">
        <v>151</v>
      </c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231"/>
      <c r="AC3" s="162" t="s">
        <v>176</v>
      </c>
      <c r="AD3" s="176"/>
      <c r="AE3" s="176"/>
      <c r="AF3" s="176"/>
      <c r="AG3" s="249"/>
    </row>
    <row r="4" spans="1:33" s="2" customFormat="1" ht="20.399999999999999" customHeight="1">
      <c r="A4" s="91" t="s">
        <v>177</v>
      </c>
      <c r="B4" s="114"/>
      <c r="C4" s="114"/>
      <c r="D4" s="114"/>
      <c r="E4" s="114"/>
      <c r="F4" s="114"/>
      <c r="G4" s="114"/>
      <c r="H4" s="114"/>
      <c r="I4" s="114"/>
      <c r="J4" s="152"/>
      <c r="K4" s="163">
        <f>R42</f>
        <v>2875000</v>
      </c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232"/>
      <c r="AC4" s="237"/>
      <c r="AD4" s="245"/>
      <c r="AE4" s="245"/>
      <c r="AF4" s="245"/>
      <c r="AG4" s="250"/>
    </row>
    <row r="5" spans="1:33" s="2" customFormat="1" ht="20.399999999999999" customHeight="1">
      <c r="A5" s="92" t="s">
        <v>175</v>
      </c>
      <c r="B5" s="115"/>
      <c r="C5" s="115"/>
      <c r="D5" s="115"/>
      <c r="E5" s="115"/>
      <c r="F5" s="115"/>
      <c r="G5" s="115"/>
      <c r="H5" s="115"/>
      <c r="I5" s="115"/>
      <c r="J5" s="115"/>
      <c r="K5" s="164">
        <v>5210000</v>
      </c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238"/>
      <c r="AD5" s="238"/>
      <c r="AE5" s="238"/>
      <c r="AF5" s="238"/>
      <c r="AG5" s="251"/>
    </row>
    <row r="6" spans="1:33" s="2" customFormat="1" ht="20.399999999999999" customHeight="1">
      <c r="A6" s="92" t="s">
        <v>178</v>
      </c>
      <c r="B6" s="115"/>
      <c r="C6" s="115"/>
      <c r="D6" s="115"/>
      <c r="E6" s="115"/>
      <c r="F6" s="115"/>
      <c r="G6" s="115"/>
      <c r="H6" s="115"/>
      <c r="I6" s="115"/>
      <c r="J6" s="115"/>
      <c r="K6" s="164">
        <v>0</v>
      </c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238"/>
      <c r="AD6" s="238"/>
      <c r="AE6" s="238"/>
      <c r="AF6" s="238"/>
      <c r="AG6" s="251"/>
    </row>
    <row r="7" spans="1:33" s="2" customFormat="1" ht="20.399999999999999" customHeight="1">
      <c r="A7" s="92" t="s">
        <v>179</v>
      </c>
      <c r="B7" s="115"/>
      <c r="C7" s="115"/>
      <c r="D7" s="115"/>
      <c r="E7" s="115"/>
      <c r="F7" s="115"/>
      <c r="G7" s="115"/>
      <c r="H7" s="115"/>
      <c r="I7" s="115"/>
      <c r="J7" s="115"/>
      <c r="K7" s="164">
        <v>0</v>
      </c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238"/>
      <c r="AD7" s="238"/>
      <c r="AE7" s="238"/>
      <c r="AF7" s="238"/>
      <c r="AG7" s="251"/>
    </row>
    <row r="8" spans="1:33" s="2" customFormat="1" ht="20.399999999999999" customHeight="1">
      <c r="A8" s="93" t="s">
        <v>181</v>
      </c>
      <c r="B8" s="116"/>
      <c r="C8" s="116"/>
      <c r="D8" s="116"/>
      <c r="E8" s="116"/>
      <c r="F8" s="116"/>
      <c r="G8" s="116"/>
      <c r="H8" s="116"/>
      <c r="I8" s="116"/>
      <c r="J8" s="116"/>
      <c r="K8" s="165">
        <f>SUM(K4:AB7)</f>
        <v>8085000</v>
      </c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239"/>
      <c r="AD8" s="239"/>
      <c r="AE8" s="239"/>
      <c r="AF8" s="239"/>
      <c r="AG8" s="252"/>
    </row>
    <row r="9" spans="1:33" s="2" customFormat="1" ht="12">
      <c r="A9" s="94"/>
      <c r="B9" s="117"/>
      <c r="C9" s="117"/>
      <c r="D9" s="117"/>
      <c r="E9" s="117"/>
      <c r="F9" s="117"/>
      <c r="G9" s="117"/>
      <c r="H9" s="117"/>
      <c r="I9" s="117"/>
      <c r="J9" s="117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</row>
    <row r="10" spans="1:33" s="2" customFormat="1" ht="13.95">
      <c r="A10" s="95" t="s">
        <v>182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</row>
    <row r="11" spans="1:33" s="2" customFormat="1" ht="12">
      <c r="A11" s="96" t="s">
        <v>25</v>
      </c>
      <c r="B11" s="118"/>
      <c r="C11" s="118"/>
      <c r="D11" s="118"/>
      <c r="E11" s="118"/>
      <c r="F11" s="118"/>
      <c r="G11" s="118"/>
      <c r="H11" s="118"/>
      <c r="I11" s="118"/>
      <c r="J11" s="153"/>
      <c r="K11" s="167" t="s">
        <v>38</v>
      </c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221"/>
      <c r="W11" s="223" t="s">
        <v>18</v>
      </c>
      <c r="X11" s="228"/>
      <c r="Y11" s="228"/>
      <c r="Z11" s="228"/>
      <c r="AA11" s="228"/>
      <c r="AB11" s="233"/>
      <c r="AC11" s="228" t="s">
        <v>28</v>
      </c>
      <c r="AD11" s="228"/>
      <c r="AE11" s="228"/>
      <c r="AF11" s="228"/>
      <c r="AG11" s="253"/>
    </row>
    <row r="12" spans="1:33" s="2" customFormat="1" ht="12.75">
      <c r="A12" s="97"/>
      <c r="B12" s="119"/>
      <c r="C12" s="119"/>
      <c r="D12" s="119"/>
      <c r="E12" s="119"/>
      <c r="F12" s="119"/>
      <c r="G12" s="119"/>
      <c r="H12" s="119"/>
      <c r="I12" s="119"/>
      <c r="J12" s="154"/>
      <c r="K12" s="168" t="s">
        <v>31</v>
      </c>
      <c r="L12" s="168"/>
      <c r="M12" s="168"/>
      <c r="N12" s="168"/>
      <c r="O12" s="168"/>
      <c r="P12" s="168" t="s">
        <v>33</v>
      </c>
      <c r="Q12" s="168"/>
      <c r="R12" s="168" t="s">
        <v>29</v>
      </c>
      <c r="S12" s="168"/>
      <c r="T12" s="168"/>
      <c r="U12" s="168"/>
      <c r="V12" s="175"/>
      <c r="W12" s="224"/>
      <c r="X12" s="229"/>
      <c r="Y12" s="229"/>
      <c r="Z12" s="229"/>
      <c r="AA12" s="229"/>
      <c r="AB12" s="234"/>
      <c r="AC12" s="229"/>
      <c r="AD12" s="229"/>
      <c r="AE12" s="229"/>
      <c r="AF12" s="229"/>
      <c r="AG12" s="254"/>
    </row>
    <row r="13" spans="1:33" s="2" customFormat="1" ht="12">
      <c r="A13" s="98" t="s">
        <v>27</v>
      </c>
      <c r="B13" s="120" t="s">
        <v>202</v>
      </c>
      <c r="C13" s="51"/>
      <c r="D13" s="51"/>
      <c r="E13" s="51"/>
      <c r="F13" s="51"/>
      <c r="G13" s="51"/>
      <c r="H13" s="51"/>
      <c r="I13" s="51"/>
      <c r="J13" s="51"/>
      <c r="K13" s="169"/>
      <c r="L13" s="169"/>
      <c r="M13" s="169"/>
      <c r="N13" s="169"/>
      <c r="O13" s="169"/>
      <c r="P13" s="190"/>
      <c r="Q13" s="190"/>
      <c r="R13" s="206"/>
      <c r="S13" s="215"/>
      <c r="T13" s="215"/>
      <c r="U13" s="215"/>
      <c r="V13" s="222"/>
      <c r="W13" s="169"/>
      <c r="X13" s="169"/>
      <c r="Y13" s="169"/>
      <c r="Z13" s="169"/>
      <c r="AA13" s="169"/>
      <c r="AB13" s="169"/>
      <c r="AC13" s="240"/>
      <c r="AD13" s="240"/>
      <c r="AE13" s="240"/>
      <c r="AF13" s="240"/>
      <c r="AG13" s="255"/>
    </row>
    <row r="14" spans="1:33" s="2" customFormat="1" ht="12">
      <c r="A14" s="99"/>
      <c r="B14" s="53" t="s">
        <v>203</v>
      </c>
      <c r="C14" s="53"/>
      <c r="D14" s="53"/>
      <c r="E14" s="53"/>
      <c r="F14" s="53"/>
      <c r="G14" s="53"/>
      <c r="H14" s="53"/>
      <c r="I14" s="53"/>
      <c r="J14" s="53"/>
      <c r="K14" s="170">
        <v>2000000</v>
      </c>
      <c r="L14" s="170"/>
      <c r="M14" s="170"/>
      <c r="N14" s="170"/>
      <c r="O14" s="170"/>
      <c r="P14" s="191">
        <v>1</v>
      </c>
      <c r="Q14" s="191"/>
      <c r="R14" s="207">
        <f>K14*P14</f>
        <v>2000000</v>
      </c>
      <c r="S14" s="207"/>
      <c r="T14" s="207"/>
      <c r="U14" s="207"/>
      <c r="V14" s="207"/>
      <c r="W14" s="170">
        <v>200000</v>
      </c>
      <c r="X14" s="170"/>
      <c r="Y14" s="170"/>
      <c r="Z14" s="170"/>
      <c r="AA14" s="170"/>
      <c r="AB14" s="170"/>
      <c r="AC14" s="207">
        <f>R14+W14</f>
        <v>2200000</v>
      </c>
      <c r="AD14" s="207"/>
      <c r="AE14" s="207"/>
      <c r="AF14" s="207"/>
      <c r="AG14" s="207"/>
    </row>
    <row r="15" spans="1:33" s="2" customFormat="1" ht="12">
      <c r="A15" s="99"/>
      <c r="B15" s="120" t="s">
        <v>130</v>
      </c>
      <c r="C15" s="51"/>
      <c r="D15" s="51"/>
      <c r="E15" s="51"/>
      <c r="F15" s="51"/>
      <c r="G15" s="51"/>
      <c r="H15" s="51"/>
      <c r="I15" s="51"/>
      <c r="J15" s="51"/>
      <c r="K15" s="169">
        <v>100000</v>
      </c>
      <c r="L15" s="169"/>
      <c r="M15" s="169"/>
      <c r="N15" s="169"/>
      <c r="O15" s="169"/>
      <c r="P15" s="190">
        <v>10</v>
      </c>
      <c r="Q15" s="190"/>
      <c r="R15" s="207">
        <f>K15*P15</f>
        <v>1000000</v>
      </c>
      <c r="S15" s="207"/>
      <c r="T15" s="207"/>
      <c r="U15" s="207"/>
      <c r="V15" s="207"/>
      <c r="W15" s="169">
        <v>200000</v>
      </c>
      <c r="X15" s="169"/>
      <c r="Y15" s="169"/>
      <c r="Z15" s="169"/>
      <c r="AA15" s="169"/>
      <c r="AB15" s="169"/>
      <c r="AC15" s="207">
        <f>R15+W15</f>
        <v>1200000</v>
      </c>
      <c r="AD15" s="207"/>
      <c r="AE15" s="207"/>
      <c r="AF15" s="207"/>
      <c r="AG15" s="256"/>
    </row>
    <row r="16" spans="1:33" s="2" customFormat="1" ht="12">
      <c r="A16" s="99"/>
      <c r="B16" s="120" t="s">
        <v>204</v>
      </c>
      <c r="C16" s="51"/>
      <c r="D16" s="51"/>
      <c r="E16" s="51"/>
      <c r="F16" s="51"/>
      <c r="G16" s="51"/>
      <c r="H16" s="51"/>
      <c r="I16" s="51"/>
      <c r="J16" s="51"/>
      <c r="K16" s="169"/>
      <c r="L16" s="169"/>
      <c r="M16" s="169"/>
      <c r="N16" s="169"/>
      <c r="O16" s="169"/>
      <c r="P16" s="190"/>
      <c r="Q16" s="190"/>
      <c r="R16" s="207"/>
      <c r="S16" s="207"/>
      <c r="T16" s="207"/>
      <c r="U16" s="207"/>
      <c r="V16" s="207"/>
      <c r="W16" s="169"/>
      <c r="X16" s="169"/>
      <c r="Y16" s="169"/>
      <c r="Z16" s="169"/>
      <c r="AA16" s="169"/>
      <c r="AB16" s="169"/>
      <c r="AC16" s="207"/>
      <c r="AD16" s="207"/>
      <c r="AE16" s="207"/>
      <c r="AF16" s="207"/>
      <c r="AG16" s="256"/>
    </row>
    <row r="17" spans="1:33" s="2" customFormat="1" ht="12">
      <c r="A17" s="99"/>
      <c r="B17" s="120" t="s">
        <v>205</v>
      </c>
      <c r="C17" s="51"/>
      <c r="D17" s="51"/>
      <c r="E17" s="51"/>
      <c r="F17" s="51"/>
      <c r="G17" s="51"/>
      <c r="H17" s="51"/>
      <c r="I17" s="51"/>
      <c r="J17" s="51"/>
      <c r="K17" s="169">
        <v>100000</v>
      </c>
      <c r="L17" s="169"/>
      <c r="M17" s="169"/>
      <c r="N17" s="169"/>
      <c r="O17" s="169"/>
      <c r="P17" s="192">
        <v>1</v>
      </c>
      <c r="Q17" s="201"/>
      <c r="R17" s="207">
        <f>K17*P17</f>
        <v>100000</v>
      </c>
      <c r="S17" s="207"/>
      <c r="T17" s="207"/>
      <c r="U17" s="207"/>
      <c r="V17" s="207"/>
      <c r="W17" s="169">
        <v>50000</v>
      </c>
      <c r="X17" s="169"/>
      <c r="Y17" s="169"/>
      <c r="Z17" s="169"/>
      <c r="AA17" s="169"/>
      <c r="AB17" s="169"/>
      <c r="AC17" s="207">
        <f>R17+W17</f>
        <v>150000</v>
      </c>
      <c r="AD17" s="207"/>
      <c r="AE17" s="207"/>
      <c r="AF17" s="207"/>
      <c r="AG17" s="256"/>
    </row>
    <row r="18" spans="1:33" s="2" customFormat="1" ht="12">
      <c r="A18" s="99"/>
      <c r="B18" s="121" t="s">
        <v>206</v>
      </c>
      <c r="C18" s="49"/>
      <c r="D18" s="49"/>
      <c r="E18" s="49"/>
      <c r="F18" s="49"/>
      <c r="G18" s="49"/>
      <c r="H18" s="49"/>
      <c r="I18" s="49"/>
      <c r="J18" s="64"/>
      <c r="K18" s="169">
        <v>2000000</v>
      </c>
      <c r="L18" s="169"/>
      <c r="M18" s="169"/>
      <c r="N18" s="169"/>
      <c r="O18" s="169"/>
      <c r="P18" s="192">
        <v>1</v>
      </c>
      <c r="Q18" s="201"/>
      <c r="R18" s="207">
        <f>K18*P18</f>
        <v>2000000</v>
      </c>
      <c r="S18" s="207"/>
      <c r="T18" s="207"/>
      <c r="U18" s="207"/>
      <c r="V18" s="207"/>
      <c r="W18" s="169">
        <v>200000</v>
      </c>
      <c r="X18" s="169"/>
      <c r="Y18" s="169"/>
      <c r="Z18" s="169"/>
      <c r="AA18" s="169"/>
      <c r="AB18" s="169"/>
      <c r="AC18" s="207">
        <f>R18+W18</f>
        <v>2200000</v>
      </c>
      <c r="AD18" s="207"/>
      <c r="AE18" s="207"/>
      <c r="AF18" s="207"/>
      <c r="AG18" s="256"/>
    </row>
    <row r="19" spans="1:33" s="2" customFormat="1" ht="12.75">
      <c r="A19" s="99"/>
      <c r="B19" s="122"/>
      <c r="C19" s="137"/>
      <c r="D19" s="137"/>
      <c r="E19" s="137"/>
      <c r="F19" s="137"/>
      <c r="G19" s="137"/>
      <c r="H19" s="137"/>
      <c r="I19" s="137"/>
      <c r="J19" s="155"/>
      <c r="K19" s="171"/>
      <c r="L19" s="171"/>
      <c r="M19" s="171"/>
      <c r="N19" s="171"/>
      <c r="O19" s="171"/>
      <c r="P19" s="193"/>
      <c r="Q19" s="202"/>
      <c r="R19" s="208">
        <f>K19*P19</f>
        <v>0</v>
      </c>
      <c r="S19" s="208"/>
      <c r="T19" s="208"/>
      <c r="U19" s="208"/>
      <c r="V19" s="208"/>
      <c r="W19" s="171"/>
      <c r="X19" s="171"/>
      <c r="Y19" s="171"/>
      <c r="Z19" s="171"/>
      <c r="AA19" s="171"/>
      <c r="AB19" s="171"/>
      <c r="AC19" s="241">
        <f>R19+W19</f>
        <v>0</v>
      </c>
      <c r="AD19" s="246"/>
      <c r="AE19" s="246"/>
      <c r="AF19" s="246"/>
      <c r="AG19" s="257"/>
    </row>
    <row r="20" spans="1:33" s="2" customFormat="1" ht="13.5">
      <c r="A20" s="100"/>
      <c r="B20" s="123" t="s">
        <v>34</v>
      </c>
      <c r="C20" s="138"/>
      <c r="D20" s="138"/>
      <c r="E20" s="138"/>
      <c r="F20" s="138"/>
      <c r="G20" s="138"/>
      <c r="H20" s="138"/>
      <c r="I20" s="138"/>
      <c r="J20" s="138"/>
      <c r="K20" s="172"/>
      <c r="L20" s="179"/>
      <c r="M20" s="179"/>
      <c r="N20" s="179"/>
      <c r="O20" s="186"/>
      <c r="P20" s="172"/>
      <c r="Q20" s="186"/>
      <c r="R20" s="209">
        <f>SUM(R13:V19)</f>
        <v>5100000</v>
      </c>
      <c r="S20" s="209"/>
      <c r="T20" s="209"/>
      <c r="U20" s="209"/>
      <c r="V20" s="209"/>
      <c r="W20" s="209">
        <f>SUM(W13:AB19)</f>
        <v>650000</v>
      </c>
      <c r="X20" s="209"/>
      <c r="Y20" s="209"/>
      <c r="Z20" s="209"/>
      <c r="AA20" s="209"/>
      <c r="AB20" s="209"/>
      <c r="AC20" s="209">
        <f>SUM(AC13:AG19)</f>
        <v>5750000</v>
      </c>
      <c r="AD20" s="209"/>
      <c r="AE20" s="209"/>
      <c r="AF20" s="209"/>
      <c r="AG20" s="258"/>
    </row>
    <row r="21" spans="1:33" s="2" customFormat="1" ht="12">
      <c r="A21" s="101" t="s">
        <v>35</v>
      </c>
      <c r="B21" s="124" t="s">
        <v>202</v>
      </c>
      <c r="C21" s="139"/>
      <c r="D21" s="139"/>
      <c r="E21" s="139"/>
      <c r="F21" s="139"/>
      <c r="G21" s="139"/>
      <c r="H21" s="139"/>
      <c r="I21" s="139"/>
      <c r="J21" s="139"/>
      <c r="K21" s="169"/>
      <c r="L21" s="169"/>
      <c r="M21" s="169"/>
      <c r="N21" s="169"/>
      <c r="O21" s="169"/>
      <c r="P21" s="190"/>
      <c r="Q21" s="190"/>
      <c r="R21" s="210"/>
      <c r="S21" s="210"/>
      <c r="T21" s="210"/>
      <c r="U21" s="210"/>
      <c r="V21" s="210"/>
      <c r="W21" s="225"/>
      <c r="X21" s="225"/>
      <c r="Y21" s="225"/>
      <c r="Z21" s="225"/>
      <c r="AA21" s="225"/>
      <c r="AB21" s="225"/>
      <c r="AC21" s="240"/>
      <c r="AD21" s="240"/>
      <c r="AE21" s="240"/>
      <c r="AF21" s="240"/>
      <c r="AG21" s="255"/>
    </row>
    <row r="22" spans="1:33" s="2" customFormat="1" ht="12">
      <c r="A22" s="102"/>
      <c r="B22" s="125" t="s">
        <v>145</v>
      </c>
      <c r="C22" s="140"/>
      <c r="D22" s="140"/>
      <c r="E22" s="140"/>
      <c r="F22" s="140"/>
      <c r="G22" s="140"/>
      <c r="H22" s="140"/>
      <c r="I22" s="140"/>
      <c r="J22" s="140"/>
      <c r="K22" s="169"/>
      <c r="L22" s="169"/>
      <c r="M22" s="169"/>
      <c r="N22" s="169"/>
      <c r="O22" s="169"/>
      <c r="P22" s="190"/>
      <c r="Q22" s="190"/>
      <c r="R22" s="207">
        <f>K22*P22</f>
        <v>0</v>
      </c>
      <c r="S22" s="207"/>
      <c r="T22" s="207"/>
      <c r="U22" s="207"/>
      <c r="V22" s="207"/>
      <c r="W22" s="170">
        <v>200000</v>
      </c>
      <c r="X22" s="170"/>
      <c r="Y22" s="170"/>
      <c r="Z22" s="170"/>
      <c r="AA22" s="170"/>
      <c r="AB22" s="170"/>
      <c r="AC22" s="207">
        <f>R22+W22</f>
        <v>200000</v>
      </c>
      <c r="AD22" s="207"/>
      <c r="AE22" s="207"/>
      <c r="AF22" s="207"/>
      <c r="AG22" s="256"/>
    </row>
    <row r="23" spans="1:33" s="2" customFormat="1" ht="12">
      <c r="A23" s="102"/>
      <c r="B23" s="125" t="s">
        <v>189</v>
      </c>
      <c r="C23" s="140"/>
      <c r="D23" s="140"/>
      <c r="E23" s="140"/>
      <c r="F23" s="140"/>
      <c r="G23" s="140"/>
      <c r="H23" s="140"/>
      <c r="I23" s="140"/>
      <c r="J23" s="140"/>
      <c r="K23" s="169"/>
      <c r="L23" s="169"/>
      <c r="M23" s="169"/>
      <c r="N23" s="169"/>
      <c r="O23" s="169"/>
      <c r="P23" s="190"/>
      <c r="Q23" s="190"/>
      <c r="R23" s="207">
        <f>K23*P23</f>
        <v>0</v>
      </c>
      <c r="S23" s="207"/>
      <c r="T23" s="207"/>
      <c r="U23" s="207"/>
      <c r="V23" s="207"/>
      <c r="W23" s="170">
        <v>200000</v>
      </c>
      <c r="X23" s="170"/>
      <c r="Y23" s="170"/>
      <c r="Z23" s="170"/>
      <c r="AA23" s="170"/>
      <c r="AB23" s="170"/>
      <c r="AC23" s="207">
        <f>R23+W23</f>
        <v>200000</v>
      </c>
      <c r="AD23" s="207"/>
      <c r="AE23" s="207"/>
      <c r="AF23" s="207"/>
      <c r="AG23" s="256"/>
    </row>
    <row r="24" spans="1:33" s="2" customFormat="1" ht="12">
      <c r="A24" s="102"/>
      <c r="B24" s="125" t="s">
        <v>207</v>
      </c>
      <c r="C24" s="140"/>
      <c r="D24" s="140"/>
      <c r="E24" s="140"/>
      <c r="F24" s="140"/>
      <c r="G24" s="140"/>
      <c r="H24" s="140"/>
      <c r="I24" s="140"/>
      <c r="J24" s="140"/>
      <c r="K24" s="169"/>
      <c r="L24" s="169"/>
      <c r="M24" s="169"/>
      <c r="N24" s="169"/>
      <c r="O24" s="169"/>
      <c r="P24" s="192"/>
      <c r="Q24" s="201"/>
      <c r="R24" s="207">
        <f>K24*P24</f>
        <v>0</v>
      </c>
      <c r="S24" s="207"/>
      <c r="T24" s="207"/>
      <c r="U24" s="207"/>
      <c r="V24" s="207"/>
      <c r="W24" s="170">
        <v>200000</v>
      </c>
      <c r="X24" s="170"/>
      <c r="Y24" s="170"/>
      <c r="Z24" s="170"/>
      <c r="AA24" s="170"/>
      <c r="AB24" s="170"/>
      <c r="AC24" s="207">
        <f>R24+W24</f>
        <v>200000</v>
      </c>
      <c r="AD24" s="207"/>
      <c r="AE24" s="207"/>
      <c r="AF24" s="207"/>
      <c r="AG24" s="256"/>
    </row>
    <row r="25" spans="1:33" s="2" customFormat="1" ht="12">
      <c r="A25" s="102"/>
      <c r="B25" s="125" t="s">
        <v>194</v>
      </c>
      <c r="C25" s="140"/>
      <c r="D25" s="140"/>
      <c r="E25" s="140"/>
      <c r="F25" s="140"/>
      <c r="G25" s="140"/>
      <c r="H25" s="140"/>
      <c r="I25" s="140"/>
      <c r="J25" s="156"/>
      <c r="K25" s="173"/>
      <c r="L25" s="180"/>
      <c r="M25" s="180"/>
      <c r="N25" s="180"/>
      <c r="O25" s="187"/>
      <c r="P25" s="192"/>
      <c r="Q25" s="201"/>
      <c r="R25" s="207">
        <f>K25*P25</f>
        <v>0</v>
      </c>
      <c r="S25" s="207"/>
      <c r="T25" s="207"/>
      <c r="U25" s="207"/>
      <c r="V25" s="207"/>
      <c r="W25" s="170">
        <v>200000</v>
      </c>
      <c r="X25" s="170"/>
      <c r="Y25" s="170"/>
      <c r="Z25" s="170"/>
      <c r="AA25" s="170"/>
      <c r="AB25" s="170"/>
      <c r="AC25" s="207">
        <f>R25+W25</f>
        <v>200000</v>
      </c>
      <c r="AD25" s="207"/>
      <c r="AE25" s="207"/>
      <c r="AF25" s="207"/>
      <c r="AG25" s="256"/>
    </row>
    <row r="26" spans="1:33" s="2" customFormat="1" ht="12">
      <c r="A26" s="102"/>
      <c r="B26" s="126" t="s">
        <v>204</v>
      </c>
      <c r="C26" s="126"/>
      <c r="D26" s="126"/>
      <c r="E26" s="126"/>
      <c r="F26" s="126"/>
      <c r="G26" s="126"/>
      <c r="H26" s="126"/>
      <c r="I26" s="126"/>
      <c r="J26" s="126"/>
      <c r="K26" s="170"/>
      <c r="L26" s="170"/>
      <c r="M26" s="170"/>
      <c r="N26" s="170"/>
      <c r="O26" s="170"/>
      <c r="P26" s="191"/>
      <c r="Q26" s="191"/>
      <c r="R26" s="207"/>
      <c r="S26" s="207"/>
      <c r="T26" s="207"/>
      <c r="U26" s="207"/>
      <c r="V26" s="207"/>
      <c r="W26" s="170"/>
      <c r="X26" s="170"/>
      <c r="Y26" s="170"/>
      <c r="Z26" s="170"/>
      <c r="AA26" s="170"/>
      <c r="AB26" s="170"/>
      <c r="AC26" s="207"/>
      <c r="AD26" s="207"/>
      <c r="AE26" s="207"/>
      <c r="AF26" s="207"/>
      <c r="AG26" s="207"/>
    </row>
    <row r="27" spans="1:33" s="2" customFormat="1" ht="12">
      <c r="A27" s="102"/>
      <c r="B27" s="125" t="s">
        <v>145</v>
      </c>
      <c r="C27" s="140"/>
      <c r="D27" s="140"/>
      <c r="E27" s="140"/>
      <c r="F27" s="140"/>
      <c r="G27" s="140"/>
      <c r="H27" s="140"/>
      <c r="I27" s="140"/>
      <c r="J27" s="140"/>
      <c r="K27" s="169"/>
      <c r="L27" s="169"/>
      <c r="M27" s="169"/>
      <c r="N27" s="169"/>
      <c r="O27" s="169"/>
      <c r="P27" s="190"/>
      <c r="Q27" s="190"/>
      <c r="R27" s="207">
        <f>K27*P27</f>
        <v>0</v>
      </c>
      <c r="S27" s="207"/>
      <c r="T27" s="207"/>
      <c r="U27" s="207"/>
      <c r="V27" s="207"/>
      <c r="W27" s="170">
        <v>200000</v>
      </c>
      <c r="X27" s="170"/>
      <c r="Y27" s="170"/>
      <c r="Z27" s="170"/>
      <c r="AA27" s="170"/>
      <c r="AB27" s="170"/>
      <c r="AC27" s="207">
        <f>R27+W27</f>
        <v>200000</v>
      </c>
      <c r="AD27" s="207"/>
      <c r="AE27" s="207"/>
      <c r="AF27" s="207"/>
      <c r="AG27" s="256"/>
    </row>
    <row r="28" spans="1:33" s="2" customFormat="1" ht="12">
      <c r="A28" s="102"/>
      <c r="B28" s="125" t="s">
        <v>189</v>
      </c>
      <c r="C28" s="140"/>
      <c r="D28" s="140"/>
      <c r="E28" s="140"/>
      <c r="F28" s="140"/>
      <c r="G28" s="140"/>
      <c r="H28" s="140"/>
      <c r="I28" s="140"/>
      <c r="J28" s="140"/>
      <c r="K28" s="169"/>
      <c r="L28" s="169"/>
      <c r="M28" s="169"/>
      <c r="N28" s="169"/>
      <c r="O28" s="169"/>
      <c r="P28" s="190"/>
      <c r="Q28" s="190"/>
      <c r="R28" s="207">
        <f>K28*P28</f>
        <v>0</v>
      </c>
      <c r="S28" s="207"/>
      <c r="T28" s="207"/>
      <c r="U28" s="207"/>
      <c r="V28" s="207"/>
      <c r="W28" s="170">
        <v>200000</v>
      </c>
      <c r="X28" s="170"/>
      <c r="Y28" s="170"/>
      <c r="Z28" s="170"/>
      <c r="AA28" s="170"/>
      <c r="AB28" s="170"/>
      <c r="AC28" s="207">
        <f>R28+W28</f>
        <v>200000</v>
      </c>
      <c r="AD28" s="207"/>
      <c r="AE28" s="207"/>
      <c r="AF28" s="207"/>
      <c r="AG28" s="256"/>
    </row>
    <row r="29" spans="1:33" s="2" customFormat="1" ht="12">
      <c r="A29" s="102"/>
      <c r="B29" s="125" t="s">
        <v>207</v>
      </c>
      <c r="C29" s="140"/>
      <c r="D29" s="140"/>
      <c r="E29" s="140"/>
      <c r="F29" s="140"/>
      <c r="G29" s="140"/>
      <c r="H29" s="140"/>
      <c r="I29" s="140"/>
      <c r="J29" s="140"/>
      <c r="K29" s="169"/>
      <c r="L29" s="169"/>
      <c r="M29" s="169"/>
      <c r="N29" s="169"/>
      <c r="O29" s="169"/>
      <c r="P29" s="192"/>
      <c r="Q29" s="201"/>
      <c r="R29" s="207">
        <f>K29*P29</f>
        <v>0</v>
      </c>
      <c r="S29" s="207"/>
      <c r="T29" s="207"/>
      <c r="U29" s="207"/>
      <c r="V29" s="207"/>
      <c r="W29" s="170">
        <v>200000</v>
      </c>
      <c r="X29" s="170"/>
      <c r="Y29" s="170"/>
      <c r="Z29" s="170"/>
      <c r="AA29" s="170"/>
      <c r="AB29" s="170"/>
      <c r="AC29" s="207">
        <f>R29+W29</f>
        <v>200000</v>
      </c>
      <c r="AD29" s="207"/>
      <c r="AE29" s="207"/>
      <c r="AF29" s="207"/>
      <c r="AG29" s="256"/>
    </row>
    <row r="30" spans="1:33" s="2" customFormat="1" ht="12.75">
      <c r="A30" s="102"/>
      <c r="B30" s="125" t="s">
        <v>194</v>
      </c>
      <c r="C30" s="140"/>
      <c r="D30" s="140"/>
      <c r="E30" s="140"/>
      <c r="F30" s="140"/>
      <c r="G30" s="140"/>
      <c r="H30" s="140"/>
      <c r="I30" s="140"/>
      <c r="J30" s="156"/>
      <c r="K30" s="173"/>
      <c r="L30" s="180"/>
      <c r="M30" s="180"/>
      <c r="N30" s="180"/>
      <c r="O30" s="187"/>
      <c r="P30" s="192"/>
      <c r="Q30" s="201"/>
      <c r="R30" s="207">
        <f>K30*P30</f>
        <v>0</v>
      </c>
      <c r="S30" s="207"/>
      <c r="T30" s="207"/>
      <c r="U30" s="207"/>
      <c r="V30" s="207"/>
      <c r="W30" s="170">
        <v>200000</v>
      </c>
      <c r="X30" s="170"/>
      <c r="Y30" s="170"/>
      <c r="Z30" s="170"/>
      <c r="AA30" s="170"/>
      <c r="AB30" s="170"/>
      <c r="AC30" s="207">
        <f>R30+W30</f>
        <v>200000</v>
      </c>
      <c r="AD30" s="207"/>
      <c r="AE30" s="207"/>
      <c r="AF30" s="207"/>
      <c r="AG30" s="256"/>
    </row>
    <row r="31" spans="1:33" s="2" customFormat="1" ht="13.5">
      <c r="A31" s="103"/>
      <c r="B31" s="127" t="s">
        <v>34</v>
      </c>
      <c r="C31" s="141"/>
      <c r="D31" s="141"/>
      <c r="E31" s="141"/>
      <c r="F31" s="141"/>
      <c r="G31" s="141"/>
      <c r="H31" s="141"/>
      <c r="I31" s="141"/>
      <c r="J31" s="157"/>
      <c r="K31" s="174"/>
      <c r="L31" s="174"/>
      <c r="M31" s="174"/>
      <c r="N31" s="174"/>
      <c r="O31" s="174"/>
      <c r="P31" s="194"/>
      <c r="Q31" s="194"/>
      <c r="R31" s="211">
        <f>SUM(R21:V30)</f>
        <v>0</v>
      </c>
      <c r="S31" s="211"/>
      <c r="T31" s="211"/>
      <c r="U31" s="211"/>
      <c r="V31" s="211"/>
      <c r="W31" s="211">
        <f>SUM(W21:AB30)</f>
        <v>1600000</v>
      </c>
      <c r="X31" s="211"/>
      <c r="Y31" s="211"/>
      <c r="Z31" s="211"/>
      <c r="AA31" s="211"/>
      <c r="AB31" s="211"/>
      <c r="AC31" s="211">
        <f>SUM(AC21:AG30)</f>
        <v>1600000</v>
      </c>
      <c r="AD31" s="211"/>
      <c r="AE31" s="211"/>
      <c r="AF31" s="211"/>
      <c r="AG31" s="259"/>
    </row>
    <row r="32" spans="1:33" s="2" customFormat="1" ht="12">
      <c r="A32" s="104" t="s">
        <v>39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67" t="s">
        <v>30</v>
      </c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221"/>
      <c r="AC32" s="210">
        <f>AC31+AC20</f>
        <v>7350000</v>
      </c>
      <c r="AD32" s="210"/>
      <c r="AE32" s="210"/>
      <c r="AF32" s="210"/>
      <c r="AG32" s="260"/>
    </row>
    <row r="33" spans="1:35" s="2" customFormat="1" ht="12.75">
      <c r="A33" s="105" t="s">
        <v>36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75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235"/>
      <c r="AC33" s="242">
        <f>ROUNDDOWN(AC32*0.1,0)</f>
        <v>735000</v>
      </c>
      <c r="AD33" s="242"/>
      <c r="AE33" s="242"/>
      <c r="AF33" s="242"/>
      <c r="AG33" s="261"/>
    </row>
    <row r="34" spans="1:35" s="2" customFormat="1" ht="12.75">
      <c r="A34" s="90" t="s">
        <v>40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62" t="s">
        <v>42</v>
      </c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231"/>
      <c r="AC34" s="243">
        <f>AC33+AC32</f>
        <v>8085000</v>
      </c>
      <c r="AD34" s="243"/>
      <c r="AE34" s="243"/>
      <c r="AF34" s="243"/>
      <c r="AG34" s="262"/>
    </row>
    <row r="35" spans="1:35" s="86" customFormat="1" ht="6.6" customHeight="1">
      <c r="A35" s="106"/>
      <c r="B35" s="106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</row>
    <row r="36" spans="1:35">
      <c r="A36" s="107" t="s">
        <v>149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</row>
    <row r="37" spans="1:35" s="1" customFormat="1" ht="13.2">
      <c r="A37" s="108"/>
      <c r="B37" s="108" t="s">
        <v>156</v>
      </c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</row>
    <row r="38" spans="1:35" s="1" customFormat="1" ht="6" customHeight="1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</row>
    <row r="39" spans="1:35" s="1" customFormat="1" ht="15" customHeight="1">
      <c r="A39" s="109" t="s">
        <v>164</v>
      </c>
      <c r="B39" s="10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</row>
    <row r="40" spans="1:35" ht="5.45" customHeight="1">
      <c r="B40" s="110"/>
    </row>
    <row r="41" spans="1:35" ht="15" customHeight="1">
      <c r="D41" s="16" t="s">
        <v>152</v>
      </c>
      <c r="E41" s="16"/>
      <c r="F41" s="16"/>
      <c r="G41" s="16"/>
      <c r="H41" s="16"/>
      <c r="I41" s="16"/>
      <c r="J41" s="16"/>
      <c r="K41" s="16"/>
      <c r="L41" s="16"/>
      <c r="M41" s="16" t="s">
        <v>155</v>
      </c>
      <c r="N41" s="16"/>
      <c r="O41" s="16"/>
      <c r="P41" s="195"/>
      <c r="Q41" s="195"/>
      <c r="R41" s="212" t="s">
        <v>22</v>
      </c>
      <c r="S41" s="195"/>
      <c r="T41" s="195"/>
      <c r="U41" s="195"/>
      <c r="V41" s="195"/>
      <c r="W41" s="195"/>
      <c r="X41" s="195"/>
      <c r="Y41" s="195"/>
      <c r="Z41" s="195"/>
      <c r="AH41" s="1"/>
      <c r="AI41" s="1"/>
    </row>
    <row r="42" spans="1:35" ht="15" customHeight="1">
      <c r="B42" s="130"/>
      <c r="C42" s="143"/>
      <c r="D42" s="144">
        <f>AC20</f>
        <v>5750000</v>
      </c>
      <c r="E42" s="146"/>
      <c r="F42" s="146"/>
      <c r="G42" s="146"/>
      <c r="H42" s="146"/>
      <c r="I42" s="149"/>
      <c r="J42" s="158"/>
      <c r="K42" s="158" t="s">
        <v>153</v>
      </c>
      <c r="L42" s="158"/>
      <c r="M42" s="182">
        <v>0.5</v>
      </c>
      <c r="N42" s="184"/>
      <c r="O42" s="188"/>
      <c r="P42" s="196" t="s">
        <v>154</v>
      </c>
      <c r="Q42" s="196"/>
      <c r="R42" s="213">
        <f>IF(5000000&gt;=ROUNDDOWN(D42*M42,-3),ROUNDDOWN(D42*M42,-3),5000000)</f>
        <v>2875000</v>
      </c>
      <c r="S42" s="216"/>
      <c r="T42" s="216"/>
      <c r="U42" s="216"/>
      <c r="V42" s="216"/>
      <c r="W42" s="226"/>
      <c r="X42" s="230"/>
      <c r="Y42" s="143"/>
      <c r="Z42" s="143"/>
      <c r="AA42" s="143"/>
      <c r="AB42" s="143"/>
      <c r="AC42" s="143"/>
      <c r="AD42" s="143"/>
      <c r="AE42" s="143"/>
      <c r="AH42" s="263">
        <v>0.5</v>
      </c>
      <c r="AI42" s="1"/>
    </row>
    <row r="43" spans="1:35" ht="13.15" customHeight="1">
      <c r="A43" s="110"/>
      <c r="D43" s="145"/>
      <c r="E43" s="147"/>
      <c r="F43" s="147"/>
      <c r="G43" s="147"/>
      <c r="H43" s="147"/>
      <c r="I43" s="150"/>
      <c r="J43" s="89" t="s">
        <v>13</v>
      </c>
      <c r="K43" s="158"/>
      <c r="L43" s="158"/>
      <c r="M43" s="183"/>
      <c r="N43" s="185"/>
      <c r="O43" s="189"/>
      <c r="P43" s="196"/>
      <c r="Q43" s="196"/>
      <c r="R43" s="214"/>
      <c r="S43" s="217"/>
      <c r="T43" s="217"/>
      <c r="U43" s="217"/>
      <c r="V43" s="217"/>
      <c r="W43" s="227"/>
      <c r="X43" s="85" t="s">
        <v>13</v>
      </c>
      <c r="AH43" s="263">
        <v>0.66666666666666663</v>
      </c>
      <c r="AI43" s="1"/>
    </row>
    <row r="44" spans="1:35" ht="8.4499999999999993" customHeight="1"/>
    <row r="45" spans="1:35" ht="41.4" customHeight="1">
      <c r="A45" s="106"/>
      <c r="B45" s="106"/>
      <c r="C45" s="106"/>
      <c r="D45" s="106"/>
      <c r="E45" s="148"/>
      <c r="F45" s="148"/>
      <c r="G45" s="148"/>
      <c r="H45" s="148"/>
      <c r="I45" s="148"/>
      <c r="J45" s="106"/>
      <c r="K45" s="106"/>
      <c r="L45" s="106"/>
      <c r="M45" s="106"/>
      <c r="N45" s="148"/>
      <c r="O45" s="148"/>
      <c r="P45" s="148"/>
      <c r="Q45" s="148"/>
      <c r="R45" s="148"/>
      <c r="S45" s="148"/>
      <c r="T45" s="106"/>
      <c r="U45" s="106"/>
      <c r="V45" s="106"/>
      <c r="W45" s="106"/>
      <c r="X45" s="148"/>
      <c r="Y45" s="148"/>
      <c r="Z45" s="148"/>
      <c r="AA45" s="148"/>
      <c r="AB45" s="148"/>
      <c r="AC45" s="148"/>
      <c r="AD45" s="148"/>
      <c r="AE45" s="106"/>
      <c r="AF45" s="106"/>
      <c r="AG45" s="106"/>
    </row>
    <row r="46" spans="1:35" ht="15" customHeight="1">
      <c r="A46" s="111" t="s">
        <v>150</v>
      </c>
    </row>
    <row r="47" spans="1:35" ht="4.1500000000000004" customHeight="1"/>
    <row r="48" spans="1:35" s="1" customFormat="1" ht="15" customHeight="1">
      <c r="A48" s="89" t="s">
        <v>167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</row>
    <row r="49" spans="1:33" s="1" customFormat="1" ht="2.4500000000000002" customHeight="1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</row>
    <row r="50" spans="1:33" s="87" customFormat="1" ht="15" customHeight="1">
      <c r="A50" s="112"/>
      <c r="B50" s="131" t="s">
        <v>162</v>
      </c>
      <c r="C50" s="131"/>
      <c r="D50" s="131"/>
      <c r="E50" s="131"/>
      <c r="F50" s="131"/>
      <c r="G50" s="131"/>
      <c r="H50" s="131"/>
      <c r="I50" s="131"/>
      <c r="J50" s="131" t="s">
        <v>118</v>
      </c>
      <c r="K50" s="131"/>
      <c r="L50" s="131"/>
      <c r="M50" s="131"/>
      <c r="N50" s="131"/>
      <c r="O50" s="131"/>
      <c r="P50" s="197" t="s">
        <v>166</v>
      </c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12"/>
    </row>
    <row r="51" spans="1:33" s="87" customFormat="1" ht="19.149999999999999" customHeight="1">
      <c r="A51" s="11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98" t="s">
        <v>163</v>
      </c>
      <c r="Q51" s="203"/>
      <c r="R51" s="203"/>
      <c r="S51" s="203"/>
      <c r="T51" s="203"/>
      <c r="U51" s="218"/>
      <c r="V51" s="198" t="s">
        <v>48</v>
      </c>
      <c r="W51" s="203"/>
      <c r="X51" s="203"/>
      <c r="Y51" s="203"/>
      <c r="Z51" s="203"/>
      <c r="AA51" s="218"/>
      <c r="AB51" s="236" t="s">
        <v>165</v>
      </c>
      <c r="AC51" s="244"/>
      <c r="AD51" s="244"/>
      <c r="AE51" s="244"/>
      <c r="AF51" s="247"/>
      <c r="AG51" s="112"/>
    </row>
    <row r="52" spans="1:33" ht="13.9" customHeight="1">
      <c r="B52" s="133"/>
      <c r="C52" s="133"/>
      <c r="D52" s="133"/>
      <c r="E52" s="133"/>
      <c r="F52" s="133"/>
      <c r="G52" s="133"/>
      <c r="H52" s="133"/>
      <c r="I52" s="133"/>
      <c r="J52" s="159"/>
      <c r="K52" s="159"/>
      <c r="L52" s="159"/>
      <c r="M52" s="159"/>
      <c r="N52" s="159"/>
      <c r="O52" s="159"/>
      <c r="P52" s="199"/>
      <c r="Q52" s="205"/>
      <c r="R52" s="205"/>
      <c r="S52" s="205"/>
      <c r="T52" s="205"/>
      <c r="U52" s="219"/>
      <c r="V52" s="199"/>
      <c r="W52" s="205"/>
      <c r="X52" s="205"/>
      <c r="Y52" s="205"/>
      <c r="Z52" s="205"/>
      <c r="AA52" s="219"/>
      <c r="AB52" s="199">
        <f>P52-V52</f>
        <v>0</v>
      </c>
      <c r="AC52" s="205"/>
      <c r="AD52" s="205"/>
      <c r="AE52" s="205"/>
      <c r="AF52" s="219"/>
    </row>
    <row r="53" spans="1:33" ht="13.9" customHeight="1">
      <c r="B53" s="134"/>
      <c r="C53" s="134"/>
      <c r="D53" s="134"/>
      <c r="E53" s="134"/>
      <c r="F53" s="134"/>
      <c r="G53" s="134"/>
      <c r="H53" s="134"/>
      <c r="I53" s="134"/>
      <c r="J53" s="160"/>
      <c r="K53" s="160"/>
      <c r="L53" s="160"/>
      <c r="M53" s="160"/>
      <c r="N53" s="160"/>
      <c r="O53" s="160"/>
      <c r="P53" s="200"/>
      <c r="Q53" s="204"/>
      <c r="R53" s="204"/>
      <c r="S53" s="204"/>
      <c r="T53" s="204"/>
      <c r="U53" s="220"/>
      <c r="V53" s="200"/>
      <c r="W53" s="204"/>
      <c r="X53" s="204"/>
      <c r="Y53" s="204"/>
      <c r="Z53" s="204"/>
      <c r="AA53" s="220"/>
      <c r="AB53" s="200"/>
      <c r="AC53" s="204"/>
      <c r="AD53" s="204"/>
      <c r="AE53" s="204"/>
      <c r="AF53" s="220"/>
    </row>
    <row r="54" spans="1:33">
      <c r="B54" s="135" t="s">
        <v>168</v>
      </c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</row>
    <row r="55" spans="1:33" ht="17.399999999999999" customHeight="1"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</row>
    <row r="56" spans="1:33" ht="15.6" customHeight="1"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</row>
    <row r="57" spans="1:33" ht="13.8" customHeight="1"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</row>
  </sheetData>
  <mergeCells count="170">
    <mergeCell ref="A3:J3"/>
    <mergeCell ref="K3:AB3"/>
    <mergeCell ref="AC3:AG3"/>
    <mergeCell ref="A4:J4"/>
    <mergeCell ref="K4:AB4"/>
    <mergeCell ref="AC4:AG4"/>
    <mergeCell ref="A5:J5"/>
    <mergeCell ref="K5:AB5"/>
    <mergeCell ref="AC5:AG5"/>
    <mergeCell ref="A6:J6"/>
    <mergeCell ref="K6:AB6"/>
    <mergeCell ref="AC6:AG6"/>
    <mergeCell ref="A7:J7"/>
    <mergeCell ref="K7:AB7"/>
    <mergeCell ref="AC7:AG7"/>
    <mergeCell ref="A8:J8"/>
    <mergeCell ref="K8:AB8"/>
    <mergeCell ref="AC8:AG8"/>
    <mergeCell ref="K11:V11"/>
    <mergeCell ref="K12:O12"/>
    <mergeCell ref="P12:Q12"/>
    <mergeCell ref="R12:V12"/>
    <mergeCell ref="B13:J13"/>
    <mergeCell ref="K13:O13"/>
    <mergeCell ref="P13:Q13"/>
    <mergeCell ref="R13:V13"/>
    <mergeCell ref="W13:AB13"/>
    <mergeCell ref="AC13:AG13"/>
    <mergeCell ref="B14:J14"/>
    <mergeCell ref="K14:O14"/>
    <mergeCell ref="P14:Q14"/>
    <mergeCell ref="R14:V14"/>
    <mergeCell ref="W14:AB14"/>
    <mergeCell ref="AC14:AG14"/>
    <mergeCell ref="B15:J15"/>
    <mergeCell ref="K15:O15"/>
    <mergeCell ref="P15:Q15"/>
    <mergeCell ref="R15:V15"/>
    <mergeCell ref="W15:AB15"/>
    <mergeCell ref="AC15:AG15"/>
    <mergeCell ref="B16:J16"/>
    <mergeCell ref="K16:O16"/>
    <mergeCell ref="P16:Q16"/>
    <mergeCell ref="R16:V16"/>
    <mergeCell ref="W16:AB16"/>
    <mergeCell ref="AC16:AG16"/>
    <mergeCell ref="B17:J17"/>
    <mergeCell ref="K17:O17"/>
    <mergeCell ref="P17:Q17"/>
    <mergeCell ref="R17:V17"/>
    <mergeCell ref="W17:AB17"/>
    <mergeCell ref="AC17:AG17"/>
    <mergeCell ref="B18:J18"/>
    <mergeCell ref="K18:O18"/>
    <mergeCell ref="P18:Q18"/>
    <mergeCell ref="R18:V18"/>
    <mergeCell ref="W18:AB18"/>
    <mergeCell ref="AC18:AG18"/>
    <mergeCell ref="B19:J19"/>
    <mergeCell ref="K19:O19"/>
    <mergeCell ref="P19:Q19"/>
    <mergeCell ref="R19:V19"/>
    <mergeCell ref="W19:AB19"/>
    <mergeCell ref="AC19:AG19"/>
    <mergeCell ref="B20:J20"/>
    <mergeCell ref="K20:O20"/>
    <mergeCell ref="P20:Q20"/>
    <mergeCell ref="R20:V20"/>
    <mergeCell ref="W20:AB20"/>
    <mergeCell ref="AC20:AG20"/>
    <mergeCell ref="B21:J21"/>
    <mergeCell ref="K21:O21"/>
    <mergeCell ref="P21:Q21"/>
    <mergeCell ref="R21:V21"/>
    <mergeCell ref="W21:AB21"/>
    <mergeCell ref="AC21:AG21"/>
    <mergeCell ref="B22:J22"/>
    <mergeCell ref="K22:O22"/>
    <mergeCell ref="P22:Q22"/>
    <mergeCell ref="R22:V22"/>
    <mergeCell ref="W22:AB22"/>
    <mergeCell ref="AC22:AG22"/>
    <mergeCell ref="B23:J23"/>
    <mergeCell ref="K23:O23"/>
    <mergeCell ref="P23:Q23"/>
    <mergeCell ref="R23:V23"/>
    <mergeCell ref="W23:AB23"/>
    <mergeCell ref="AC23:AG23"/>
    <mergeCell ref="B24:J24"/>
    <mergeCell ref="K24:O24"/>
    <mergeCell ref="P24:Q24"/>
    <mergeCell ref="R24:V24"/>
    <mergeCell ref="W24:AB24"/>
    <mergeCell ref="AC24:AG24"/>
    <mergeCell ref="B25:J25"/>
    <mergeCell ref="K25:O25"/>
    <mergeCell ref="P25:Q25"/>
    <mergeCell ref="R25:V25"/>
    <mergeCell ref="W25:AB25"/>
    <mergeCell ref="AC25:AG25"/>
    <mergeCell ref="B26:J26"/>
    <mergeCell ref="K26:O26"/>
    <mergeCell ref="P26:Q26"/>
    <mergeCell ref="R26:V26"/>
    <mergeCell ref="W26:AB26"/>
    <mergeCell ref="AC26:AG26"/>
    <mergeCell ref="B27:J27"/>
    <mergeCell ref="K27:O27"/>
    <mergeCell ref="P27:Q27"/>
    <mergeCell ref="R27:V27"/>
    <mergeCell ref="W27:AB27"/>
    <mergeCell ref="AC27:AG27"/>
    <mergeCell ref="B28:J28"/>
    <mergeCell ref="K28:O28"/>
    <mergeCell ref="P28:Q28"/>
    <mergeCell ref="R28:V28"/>
    <mergeCell ref="W28:AB28"/>
    <mergeCell ref="AC28:AG28"/>
    <mergeCell ref="B29:J29"/>
    <mergeCell ref="K29:O29"/>
    <mergeCell ref="P29:Q29"/>
    <mergeCell ref="R29:V29"/>
    <mergeCell ref="W29:AB29"/>
    <mergeCell ref="AC29:AG29"/>
    <mergeCell ref="B30:J30"/>
    <mergeCell ref="K30:O30"/>
    <mergeCell ref="P30:Q30"/>
    <mergeCell ref="R30:V30"/>
    <mergeCell ref="W30:AB30"/>
    <mergeCell ref="AC30:AG30"/>
    <mergeCell ref="B31:J31"/>
    <mergeCell ref="K31:O31"/>
    <mergeCell ref="P31:Q31"/>
    <mergeCell ref="R31:V31"/>
    <mergeCell ref="W31:AB31"/>
    <mergeCell ref="AC31:AG31"/>
    <mergeCell ref="A32:J32"/>
    <mergeCell ref="K32:AB32"/>
    <mergeCell ref="AC32:AG32"/>
    <mergeCell ref="A33:J33"/>
    <mergeCell ref="K33:AB33"/>
    <mergeCell ref="AC33:AG33"/>
    <mergeCell ref="A34:J34"/>
    <mergeCell ref="K34:AB34"/>
    <mergeCell ref="AC34:AG34"/>
    <mergeCell ref="A35:B35"/>
    <mergeCell ref="C35:AG35"/>
    <mergeCell ref="A36:AG36"/>
    <mergeCell ref="P50:AF50"/>
    <mergeCell ref="P51:U51"/>
    <mergeCell ref="V51:AA51"/>
    <mergeCell ref="AB51:AF51"/>
    <mergeCell ref="A11:J12"/>
    <mergeCell ref="W11:AB12"/>
    <mergeCell ref="AC11:AG12"/>
    <mergeCell ref="D42:I43"/>
    <mergeCell ref="K42:L43"/>
    <mergeCell ref="M42:O43"/>
    <mergeCell ref="P42:Q43"/>
    <mergeCell ref="R42:W43"/>
    <mergeCell ref="B50:I51"/>
    <mergeCell ref="J50:O51"/>
    <mergeCell ref="B52:I53"/>
    <mergeCell ref="J52:O53"/>
    <mergeCell ref="P52:U53"/>
    <mergeCell ref="V52:AA53"/>
    <mergeCell ref="AB52:AF53"/>
    <mergeCell ref="B54:AF57"/>
    <mergeCell ref="A13:A20"/>
    <mergeCell ref="A21:A31"/>
  </mergeCells>
  <phoneticPr fontId="4"/>
  <dataValidations count="1">
    <dataValidation type="list" allowBlank="1" showDropDown="0" showInputMessage="1" showErrorMessage="1" sqref="M42:O43">
      <formula1>$AH$42:$AH$43</formula1>
    </dataValidation>
  </dataValidations>
  <printOptions horizontalCentered="1"/>
  <pageMargins left="0.39370078740157483" right="0.39370078740157483" top="0.55118110236220474" bottom="0.15748031496062992" header="0.31496062992125984" footer="0.31496062992125984"/>
  <pageSetup paperSize="9" scale="98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事業計画書P1</vt:lpstr>
      <vt:lpstr>事業計画書P2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2023-09-15T01:05:20Z</dcterms:created>
  <dcterms:modified xsi:type="dcterms:W3CDTF">2026-06-23T07:20:27Z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2026-06-23T07:20:27Z</vt:filetime>
  </property>
</Properties>
</file>