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80農林水産局\080林業課\03 木材産業Ｇ\●●020　住宅関係\058 8 予算【住宅】\01 交付決定\申請書等（様式）\"/>
    </mc:Choice>
  </mc:AlternateContent>
  <xr:revisionPtr revIDLastSave="0" documentId="13_ncr:1_{57BB625C-2136-454C-BA3F-91F6F1734F3B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申請書" sheetId="6" r:id="rId1"/>
    <sheet name="事業計画書 " sheetId="8" r:id="rId2"/>
    <sheet name="年間利用計画" sheetId="7" r:id="rId3"/>
    <sheet name="収支予算書" sheetId="2" r:id="rId4"/>
    <sheet name="誓約書" sheetId="3" r:id="rId5"/>
  </sheets>
  <definedNames>
    <definedName name="_xlnm.Print_Area" localSheetId="1">'事業計画書 '!$A$1:$P$67</definedName>
    <definedName name="_xlnm.Print_Area" localSheetId="3">収支予算書!$A$1:$F$20</definedName>
    <definedName name="_xlnm.Print_Area" localSheetId="0">申請書!$A$1:$I$34</definedName>
    <definedName name="_xlnm.Print_Area" localSheetId="4">誓約書!$A$1:$J$30</definedName>
    <definedName name="_xlnm.Print_Area" localSheetId="2">年間利用計画!$B$4:$R$37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8" l="1"/>
  <c r="D25" i="8"/>
  <c r="D24" i="8"/>
  <c r="D23" i="8"/>
  <c r="D22" i="8"/>
  <c r="D21" i="8"/>
  <c r="F32" i="7" l="1"/>
  <c r="F31" i="7"/>
  <c r="N31" i="7" l="1"/>
  <c r="Q32" i="7"/>
  <c r="P32" i="7"/>
  <c r="O32" i="7"/>
  <c r="N32" i="7"/>
  <c r="M32" i="7"/>
  <c r="L32" i="7"/>
  <c r="K32" i="7"/>
  <c r="J32" i="7"/>
  <c r="I32" i="7"/>
  <c r="H32" i="7"/>
  <c r="G32" i="7"/>
  <c r="Q31" i="7"/>
  <c r="P31" i="7"/>
  <c r="O31" i="7"/>
  <c r="M31" i="7"/>
  <c r="L31" i="7"/>
  <c r="K31" i="7"/>
  <c r="J31" i="7"/>
  <c r="I31" i="7"/>
  <c r="H31" i="7"/>
  <c r="R31" i="7" s="1"/>
  <c r="G31" i="7"/>
  <c r="Q28" i="7"/>
  <c r="P28" i="7"/>
  <c r="O28" i="7"/>
  <c r="N28" i="7"/>
  <c r="M28" i="7"/>
  <c r="L28" i="7"/>
  <c r="K28" i="7"/>
  <c r="J28" i="7"/>
  <c r="I28" i="7"/>
  <c r="H28" i="7"/>
  <c r="G28" i="7"/>
  <c r="Q27" i="7"/>
  <c r="P27" i="7"/>
  <c r="O27" i="7"/>
  <c r="N27" i="7"/>
  <c r="M27" i="7"/>
  <c r="L27" i="7"/>
  <c r="K27" i="7"/>
  <c r="J27" i="7"/>
  <c r="I27" i="7"/>
  <c r="H27" i="7"/>
  <c r="G27" i="7"/>
  <c r="Q26" i="7"/>
  <c r="P26" i="7"/>
  <c r="O26" i="7"/>
  <c r="N26" i="7"/>
  <c r="M26" i="7"/>
  <c r="L26" i="7"/>
  <c r="K26" i="7"/>
  <c r="J26" i="7"/>
  <c r="I26" i="7"/>
  <c r="H26" i="7"/>
  <c r="G26" i="7"/>
  <c r="F28" i="7"/>
  <c r="F27" i="7"/>
  <c r="F26" i="7"/>
  <c r="D50" i="8"/>
  <c r="D49" i="8"/>
  <c r="D48" i="8"/>
  <c r="D42" i="8"/>
  <c r="D43" i="8"/>
  <c r="D44" i="8"/>
  <c r="D45" i="8"/>
  <c r="D46" i="8"/>
  <c r="Q30" i="7"/>
  <c r="P30" i="7"/>
  <c r="O30" i="7"/>
  <c r="N30" i="7"/>
  <c r="M30" i="7"/>
  <c r="L30" i="7"/>
  <c r="K30" i="7"/>
  <c r="J30" i="7"/>
  <c r="I30" i="7"/>
  <c r="H30" i="7"/>
  <c r="G30" i="7"/>
  <c r="F30" i="7"/>
  <c r="F25" i="7"/>
  <c r="R25" i="7" s="1"/>
  <c r="N43" i="8" s="1"/>
  <c r="R37" i="7"/>
  <c r="C36" i="8" s="1"/>
  <c r="F23" i="7"/>
  <c r="G23" i="7"/>
  <c r="F8" i="7"/>
  <c r="F19" i="7"/>
  <c r="Q29" i="7"/>
  <c r="P29" i="7"/>
  <c r="O29" i="7"/>
  <c r="N29" i="7"/>
  <c r="M29" i="7"/>
  <c r="L29" i="7"/>
  <c r="K29" i="7"/>
  <c r="J29" i="7"/>
  <c r="I29" i="7"/>
  <c r="H29" i="7"/>
  <c r="G29" i="7"/>
  <c r="O24" i="7"/>
  <c r="Q24" i="7"/>
  <c r="P24" i="7"/>
  <c r="N24" i="7"/>
  <c r="M24" i="7"/>
  <c r="L24" i="7"/>
  <c r="K24" i="7"/>
  <c r="J24" i="7"/>
  <c r="I24" i="7"/>
  <c r="H24" i="7"/>
  <c r="G24" i="7"/>
  <c r="Q23" i="7"/>
  <c r="P23" i="7"/>
  <c r="O23" i="7"/>
  <c r="N23" i="7"/>
  <c r="M23" i="7"/>
  <c r="L23" i="7"/>
  <c r="K23" i="7"/>
  <c r="J23" i="7"/>
  <c r="I23" i="7"/>
  <c r="H23" i="7"/>
  <c r="F24" i="7"/>
  <c r="F29" i="7"/>
  <c r="D47" i="8"/>
  <c r="D41" i="8"/>
  <c r="Q36" i="7"/>
  <c r="P36" i="7"/>
  <c r="O36" i="7"/>
  <c r="N36" i="7"/>
  <c r="M36" i="7"/>
  <c r="L36" i="7"/>
  <c r="K36" i="7"/>
  <c r="J36" i="7"/>
  <c r="I36" i="7"/>
  <c r="H36" i="7"/>
  <c r="G36" i="7"/>
  <c r="F36" i="7"/>
  <c r="R35" i="7"/>
  <c r="E33" i="7"/>
  <c r="R28" i="7" l="1"/>
  <c r="N46" i="8" s="1"/>
  <c r="R27" i="7"/>
  <c r="N45" i="8" s="1"/>
  <c r="R26" i="7"/>
  <c r="N44" i="8" s="1"/>
  <c r="R30" i="7"/>
  <c r="N48" i="8" s="1"/>
  <c r="N49" i="8"/>
  <c r="F33" i="7"/>
  <c r="R23" i="7"/>
  <c r="G8" i="7" l="1"/>
  <c r="H8" i="7"/>
  <c r="E14" i="7" l="1"/>
  <c r="G15" i="3" l="1"/>
  <c r="G13" i="3" l="1"/>
  <c r="G14" i="3"/>
  <c r="G12" i="3"/>
  <c r="I7" i="3"/>
  <c r="I15" i="7" l="1"/>
  <c r="H15" i="7"/>
  <c r="G15" i="7"/>
  <c r="F15" i="7"/>
  <c r="E16" i="7" l="1"/>
  <c r="Q15" i="7"/>
  <c r="H13" i="7"/>
  <c r="I13" i="7"/>
  <c r="J13" i="7"/>
  <c r="K13" i="7"/>
  <c r="L13" i="7"/>
  <c r="M13" i="7"/>
  <c r="N13" i="7"/>
  <c r="O13" i="7"/>
  <c r="P13" i="7"/>
  <c r="G13" i="7"/>
  <c r="F13" i="7"/>
  <c r="Q13" i="7"/>
  <c r="Q12" i="7"/>
  <c r="Q11" i="7"/>
  <c r="Q10" i="7"/>
  <c r="Q9" i="7"/>
  <c r="Q8" i="7"/>
  <c r="I8" i="7"/>
  <c r="J8" i="7"/>
  <c r="K8" i="7"/>
  <c r="L8" i="7"/>
  <c r="M8" i="7"/>
  <c r="N8" i="7"/>
  <c r="O8" i="7"/>
  <c r="P8" i="7"/>
  <c r="H9" i="7"/>
  <c r="I9" i="7"/>
  <c r="J9" i="7"/>
  <c r="K9" i="7"/>
  <c r="L9" i="7"/>
  <c r="M9" i="7"/>
  <c r="N9" i="7"/>
  <c r="O9" i="7"/>
  <c r="P9" i="7"/>
  <c r="H10" i="7"/>
  <c r="I10" i="7"/>
  <c r="J10" i="7"/>
  <c r="K10" i="7"/>
  <c r="L10" i="7"/>
  <c r="M10" i="7"/>
  <c r="N10" i="7"/>
  <c r="O10" i="7"/>
  <c r="P10" i="7"/>
  <c r="H11" i="7"/>
  <c r="I11" i="7"/>
  <c r="J11" i="7"/>
  <c r="K11" i="7"/>
  <c r="L11" i="7"/>
  <c r="M11" i="7"/>
  <c r="N11" i="7"/>
  <c r="O11" i="7"/>
  <c r="P11" i="7"/>
  <c r="H12" i="7"/>
  <c r="I12" i="7"/>
  <c r="J12" i="7"/>
  <c r="K12" i="7"/>
  <c r="L12" i="7"/>
  <c r="M12" i="7"/>
  <c r="N12" i="7"/>
  <c r="O12" i="7"/>
  <c r="P12" i="7"/>
  <c r="G12" i="7"/>
  <c r="G11" i="7"/>
  <c r="G10" i="7"/>
  <c r="G9" i="7"/>
  <c r="F11" i="7"/>
  <c r="F12" i="7"/>
  <c r="F9" i="7"/>
  <c r="F10" i="7"/>
  <c r="G33" i="7" l="1"/>
  <c r="H33" i="7"/>
  <c r="R10" i="7"/>
  <c r="N23" i="8" s="1"/>
  <c r="R9" i="7"/>
  <c r="N22" i="8" s="1"/>
  <c r="R12" i="7"/>
  <c r="N25" i="8" s="1"/>
  <c r="R11" i="7"/>
  <c r="N24" i="8" s="1"/>
  <c r="R13" i="7"/>
  <c r="N26" i="8" s="1"/>
  <c r="P14" i="7"/>
  <c r="R8" i="7"/>
  <c r="N21" i="8" s="1"/>
  <c r="M14" i="7"/>
  <c r="Q14" i="7"/>
  <c r="Q16" i="7" s="1"/>
  <c r="F14" i="7"/>
  <c r="F16" i="7" s="1"/>
  <c r="K14" i="7"/>
  <c r="L14" i="7"/>
  <c r="O14" i="7"/>
  <c r="I14" i="7"/>
  <c r="N14" i="7"/>
  <c r="J14" i="7"/>
  <c r="G14" i="7"/>
  <c r="H14" i="7"/>
  <c r="P33" i="7" l="1"/>
  <c r="R14" i="7"/>
  <c r="G16" i="7"/>
  <c r="H16" i="7"/>
  <c r="I16" i="7"/>
  <c r="J15" i="7"/>
  <c r="K15" i="7"/>
  <c r="L15" i="7"/>
  <c r="M15" i="7"/>
  <c r="N15" i="7"/>
  <c r="O15" i="7"/>
  <c r="P15" i="7"/>
  <c r="R17" i="7"/>
  <c r="A12" i="8" s="1"/>
  <c r="R18" i="7"/>
  <c r="G19" i="7"/>
  <c r="H19" i="7"/>
  <c r="I19" i="7"/>
  <c r="J19" i="7"/>
  <c r="K19" i="7"/>
  <c r="L19" i="7"/>
  <c r="M19" i="7"/>
  <c r="N19" i="7"/>
  <c r="O19" i="7"/>
  <c r="P19" i="7"/>
  <c r="Q19" i="7"/>
  <c r="O16" i="7" l="1"/>
  <c r="N16" i="7"/>
  <c r="M16" i="7"/>
  <c r="L16" i="7"/>
  <c r="K16" i="7"/>
  <c r="P16" i="7"/>
  <c r="O33" i="7"/>
  <c r="J16" i="7"/>
  <c r="R15" i="7"/>
  <c r="N27" i="8" s="1"/>
  <c r="N28" i="8" s="1"/>
  <c r="N29" i="8" s="1"/>
  <c r="G60" i="8" s="1"/>
  <c r="R19" i="7"/>
  <c r="J33" i="7" l="1"/>
  <c r="M33" i="7"/>
  <c r="I33" i="7"/>
  <c r="L33" i="7"/>
  <c r="N33" i="7"/>
  <c r="R29" i="7"/>
  <c r="N47" i="8" s="1"/>
  <c r="N41" i="8"/>
  <c r="R16" i="7"/>
  <c r="S16" i="7" s="1"/>
  <c r="K33" i="7"/>
  <c r="R24" i="7" l="1"/>
  <c r="R32" i="7"/>
  <c r="N50" i="8" s="1"/>
  <c r="T51" i="8" s="1"/>
  <c r="T52" i="8" s="1"/>
  <c r="T55" i="8" s="1"/>
  <c r="Q33" i="7"/>
  <c r="N42" i="8" l="1"/>
  <c r="S51" i="8" s="1"/>
  <c r="R33" i="7"/>
  <c r="R34" i="7"/>
  <c r="N51" i="8" l="1"/>
  <c r="N52" i="8" s="1"/>
  <c r="R36" i="7"/>
  <c r="C35" i="8"/>
  <c r="S54" i="8" l="1"/>
  <c r="T54" i="8"/>
  <c r="S52" i="8"/>
  <c r="S55" i="8" l="1"/>
  <c r="N53" i="8" s="1"/>
  <c r="L60" i="8" l="1"/>
  <c r="B11" i="2" s="1"/>
  <c r="B10" i="2"/>
  <c r="F24" i="6"/>
  <c r="D19" i="6" s="1"/>
  <c r="B12" i="2" l="1"/>
  <c r="B18" i="2" s="1"/>
  <c r="B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川岸 紗季</author>
  </authors>
  <commentList>
    <comment ref="G15" authorId="0" shapeId="0" xr:uid="{FE780A57-CE1D-43FE-AD02-3FE084DD2123}">
      <text>
        <r>
          <rPr>
            <sz val="11"/>
            <color indexed="81"/>
            <rFont val="BIZ UDPゴシック"/>
            <family val="3"/>
            <charset val="128"/>
          </rPr>
          <t>代表者の押印は不要です。</t>
        </r>
      </text>
    </comment>
    <comment ref="D19" authorId="0" shapeId="0" xr:uid="{E1F2067F-2BD6-467D-B080-8CF238564AA0}">
      <text>
        <r>
          <rPr>
            <sz val="11"/>
            <color indexed="81"/>
            <rFont val="BIZ UDPゴシック"/>
            <family val="3"/>
            <charset val="128"/>
          </rPr>
          <t>金額は事業計画書から自動で転記されます。</t>
        </r>
      </text>
    </comment>
    <comment ref="F24" authorId="0" shapeId="0" xr:uid="{F6553686-BFEC-4FF5-927D-55D52D0B6C13}">
      <text>
        <r>
          <rPr>
            <sz val="11"/>
            <color indexed="81"/>
            <rFont val="BIZ UDPゴシック"/>
            <family val="3"/>
            <charset val="128"/>
          </rPr>
          <t>金額は事業計画書から自動で転記されます。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川岸 紗季</author>
  </authors>
  <commentList>
    <comment ref="E12" authorId="0" shapeId="0" xr:uid="{B0BAC7D4-F0A4-46D5-8005-DEF52D26CF57}">
      <text>
        <r>
          <rPr>
            <sz val="11"/>
            <color indexed="81"/>
            <rFont val="BIZ UDPゴシック"/>
            <family val="3"/>
            <charset val="128"/>
          </rPr>
          <t>現場搬入開始予定年月日は、</t>
        </r>
        <r>
          <rPr>
            <b/>
            <sz val="11"/>
            <color indexed="81"/>
            <rFont val="BIZ UDPゴシック"/>
            <family val="3"/>
            <charset val="128"/>
          </rPr>
          <t>令和８年４月１日以降</t>
        </r>
        <r>
          <rPr>
            <sz val="11"/>
            <color indexed="81"/>
            <rFont val="BIZ UDPゴシック"/>
            <family val="3"/>
            <charset val="128"/>
          </rPr>
          <t>の日付けで記入してください。</t>
        </r>
      </text>
    </comment>
    <comment ref="K12" authorId="0" shapeId="0" xr:uid="{AEE8FE78-AD18-4AB3-ACAC-4569C54A57EC}">
      <text>
        <r>
          <rPr>
            <sz val="11"/>
            <color indexed="81"/>
            <rFont val="BIZ UDPゴシック"/>
            <family val="3"/>
            <charset val="128"/>
          </rPr>
          <t>施行完了予定年月日は、</t>
        </r>
        <r>
          <rPr>
            <b/>
            <sz val="11"/>
            <color indexed="81"/>
            <rFont val="BIZ UDPゴシック"/>
            <family val="3"/>
            <charset val="128"/>
          </rPr>
          <t>令和９年３月31日</t>
        </r>
        <r>
          <rPr>
            <sz val="11"/>
            <color indexed="81"/>
            <rFont val="BIZ UDPゴシック"/>
            <family val="3"/>
            <charset val="128"/>
          </rPr>
          <t>までの日付けで記入してください。</t>
        </r>
      </text>
    </comment>
    <comment ref="E35" authorId="0" shapeId="0" xr:uid="{62FD7B9D-A70B-4352-9FE4-21C18F9DC6AA}">
      <text>
        <r>
          <rPr>
            <sz val="11"/>
            <color indexed="81"/>
            <rFont val="BIZ UDPゴシック"/>
            <family val="3"/>
            <charset val="128"/>
          </rPr>
          <t>現場搬入開始予定年月日は、</t>
        </r>
        <r>
          <rPr>
            <b/>
            <sz val="11"/>
            <color indexed="81"/>
            <rFont val="BIZ UDPゴシック"/>
            <family val="3"/>
            <charset val="128"/>
          </rPr>
          <t>令和８年４月１日以降</t>
        </r>
        <r>
          <rPr>
            <sz val="11"/>
            <color indexed="81"/>
            <rFont val="BIZ UDPゴシック"/>
            <family val="3"/>
            <charset val="128"/>
          </rPr>
          <t>の日付けで記入してください。</t>
        </r>
      </text>
    </comment>
    <comment ref="K35" authorId="0" shapeId="0" xr:uid="{8BCEE9CC-B327-4289-A56E-78CB07F17A4D}">
      <text>
        <r>
          <rPr>
            <sz val="11"/>
            <color indexed="81"/>
            <rFont val="BIZ UDPゴシック"/>
            <family val="3"/>
            <charset val="128"/>
          </rPr>
          <t>施行完了予定年月日は、</t>
        </r>
        <r>
          <rPr>
            <b/>
            <sz val="11"/>
            <color indexed="81"/>
            <rFont val="BIZ UDPゴシック"/>
            <family val="3"/>
            <charset val="128"/>
          </rPr>
          <t>令和９年３月31日まで</t>
        </r>
        <r>
          <rPr>
            <sz val="11"/>
            <color indexed="81"/>
            <rFont val="BIZ UDPゴシック"/>
            <family val="3"/>
            <charset val="128"/>
          </rPr>
          <t>の日付けで記入してください。</t>
        </r>
      </text>
    </comment>
    <comment ref="B40" authorId="0" shapeId="0" xr:uid="{B67A7EEA-6522-446B-AB88-6C70831378E2}">
      <text>
        <r>
          <rPr>
            <sz val="11"/>
            <color indexed="81"/>
            <rFont val="BIZ UDPゴシック"/>
            <family val="3"/>
            <charset val="128"/>
          </rPr>
          <t>年間利用計画表から自動で転記されます。</t>
        </r>
      </text>
    </comment>
    <comment ref="A60" authorId="0" shapeId="0" xr:uid="{E45BAE87-5CBE-4BEB-970F-3039E0DB0C06}">
      <text>
        <r>
          <rPr>
            <sz val="11"/>
            <color indexed="81"/>
            <rFont val="BIZ UDPゴシック"/>
            <family val="3"/>
            <charset val="128"/>
          </rPr>
          <t>補助事業に要する経費は，</t>
        </r>
        <r>
          <rPr>
            <b/>
            <sz val="11"/>
            <color indexed="81"/>
            <rFont val="BIZ UDPゴシック"/>
            <family val="3"/>
            <charset val="128"/>
          </rPr>
          <t>県産材の購入費（予定）</t>
        </r>
        <r>
          <rPr>
            <sz val="11"/>
            <color indexed="81"/>
            <rFont val="BIZ UDPゴシック"/>
            <family val="3"/>
            <charset val="128"/>
          </rPr>
          <t>を入力してください。
※県産材の製材製品価格について、プレカット費を
　 含んだ現場着の価格。
※現場での建て方の労務費は含まない。　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川岸 紗季</author>
  </authors>
  <commentList>
    <comment ref="B7" authorId="0" shapeId="0" xr:uid="{D242C1E4-5A66-4926-9FB1-783247254AA1}">
      <text>
        <r>
          <rPr>
            <sz val="11"/>
            <color indexed="81"/>
            <rFont val="BIZ UDPゴシック"/>
            <family val="3"/>
            <charset val="128"/>
          </rPr>
          <t>標準仕様の製品をプルダウンから選択してください。</t>
        </r>
      </text>
    </comment>
    <comment ref="E7" authorId="0" shapeId="0" xr:uid="{C2F79F50-AF9C-4FF2-AB31-2B08ED4267AC}">
      <text>
        <r>
          <rPr>
            <sz val="11"/>
            <color indexed="81"/>
            <rFont val="BIZ UDPゴシック"/>
            <family val="3"/>
            <charset val="128"/>
          </rPr>
          <t>住宅１棟当たりの平均材積を記入してください。
※材積はなるべく、貴社の平均値で記入してください。
※小数第２位まで記入してください。</t>
        </r>
      </text>
    </comment>
    <comment ref="S16" authorId="0" shapeId="0" xr:uid="{0D1288B9-66D2-45CD-9256-AD657A8A6543}">
      <text>
        <r>
          <rPr>
            <sz val="11"/>
            <color indexed="81"/>
            <rFont val="BIZ UDPゴシック"/>
            <family val="3"/>
            <charset val="128"/>
          </rPr>
          <t>ＮＧの場合
　・１棟あたりの材積が３㎥を下回ってないか、
　・県産材建築物棟数がきちんと記載されているか、
　　確認してください。</t>
        </r>
      </text>
    </comment>
    <comment ref="F17" authorId="0" shapeId="0" xr:uid="{672FBB18-6829-4705-9201-FE3264180883}">
      <text>
        <r>
          <rPr>
            <sz val="11"/>
            <color indexed="81"/>
            <rFont val="BIZ UDPゴシック"/>
            <family val="3"/>
            <charset val="128"/>
          </rPr>
          <t>棟数は、なるべく実際の予定で記入してください。
例）申請から４か月後までは予定、それ以降は見込み</t>
        </r>
      </text>
    </comment>
    <comment ref="B22" authorId="0" shapeId="0" xr:uid="{F3096355-D98C-459B-BDEB-9299B6D7C975}">
      <text>
        <r>
          <rPr>
            <sz val="11"/>
            <color indexed="81"/>
            <rFont val="BIZ UDPゴシック"/>
            <family val="3"/>
            <charset val="128"/>
          </rPr>
          <t>標準仕様の製品を選択してください。
●床材、壁材、天井材、は選択セルのプルダウンから選択してください。
●その他の内装材、外装材は、直接入力してください。</t>
        </r>
      </text>
    </comment>
    <comment ref="F34" authorId="0" shapeId="0" xr:uid="{9729069D-02B0-4794-9A0F-144F8134F870}">
      <text>
        <r>
          <rPr>
            <sz val="11"/>
            <color indexed="81"/>
            <rFont val="BIZ UDPゴシック"/>
            <family val="3"/>
            <charset val="128"/>
          </rPr>
          <t>棟数は、なるべく実際の予定で記入してください。
例）申請から４か月後までは予定、それ以降は見込み</t>
        </r>
      </text>
    </comment>
  </commentList>
</comments>
</file>

<file path=xl/sharedStrings.xml><?xml version="1.0" encoding="utf-8"?>
<sst xmlns="http://schemas.openxmlformats.org/spreadsheetml/2006/main" count="191" uniqueCount="136">
  <si>
    <t>１　事業の目的</t>
    <rPh sb="2" eb="4">
      <t>ジギョウ</t>
    </rPh>
    <rPh sb="5" eb="7">
      <t>モクテキ</t>
    </rPh>
    <phoneticPr fontId="2"/>
  </si>
  <si>
    <t>２　事業の内容</t>
    <rPh sb="2" eb="4">
      <t>ジギョウ</t>
    </rPh>
    <rPh sb="5" eb="7">
      <t>ナイヨウ</t>
    </rPh>
    <phoneticPr fontId="2"/>
  </si>
  <si>
    <t>現場搬入開始予定年月日</t>
    <rPh sb="0" eb="2">
      <t>ゲンバ</t>
    </rPh>
    <rPh sb="2" eb="4">
      <t>ハンニュウ</t>
    </rPh>
    <rPh sb="4" eb="6">
      <t>カイシ</t>
    </rPh>
    <rPh sb="6" eb="8">
      <t>ヨテイ</t>
    </rPh>
    <rPh sb="8" eb="11">
      <t>ネンガッピ</t>
    </rPh>
    <phoneticPr fontId="2"/>
  </si>
  <si>
    <t>施工完了予定年月日</t>
    <rPh sb="0" eb="2">
      <t>セコウ</t>
    </rPh>
    <rPh sb="2" eb="4">
      <t>カンリョウ</t>
    </rPh>
    <rPh sb="4" eb="6">
      <t>ヨテイ</t>
    </rPh>
    <rPh sb="6" eb="9">
      <t>ネンガッピ</t>
    </rPh>
    <phoneticPr fontId="2"/>
  </si>
  <si>
    <t>主要構造部材</t>
  </si>
  <si>
    <t>標準仕様</t>
  </si>
  <si>
    <t>梁・桁</t>
  </si>
  <si>
    <t>柱</t>
  </si>
  <si>
    <t>土台</t>
  </si>
  <si>
    <t>主要構造部材等</t>
    <rPh sb="0" eb="7">
      <t>シュヨウコウゾウブザイトウ</t>
    </rPh>
    <phoneticPr fontId="2"/>
  </si>
  <si>
    <t>材積</t>
    <phoneticPr fontId="2"/>
  </si>
  <si>
    <t>３　経費の配分</t>
    <rPh sb="2" eb="4">
      <t>ケイヒ</t>
    </rPh>
    <rPh sb="5" eb="7">
      <t>ハイブン</t>
    </rPh>
    <phoneticPr fontId="2"/>
  </si>
  <si>
    <t>負　担　区　分</t>
    <rPh sb="0" eb="1">
      <t>フ</t>
    </rPh>
    <rPh sb="2" eb="3">
      <t>タン</t>
    </rPh>
    <rPh sb="4" eb="5">
      <t>ク</t>
    </rPh>
    <rPh sb="6" eb="7">
      <t>ブン</t>
    </rPh>
    <phoneticPr fontId="2"/>
  </si>
  <si>
    <t>県補助金</t>
    <rPh sb="0" eb="1">
      <t>ケン</t>
    </rPh>
    <rPh sb="1" eb="4">
      <t>ホジョキン</t>
    </rPh>
    <phoneticPr fontId="2"/>
  </si>
  <si>
    <t>４　添付書類</t>
    <rPh sb="2" eb="4">
      <t>テンプ</t>
    </rPh>
    <rPh sb="4" eb="6">
      <t>ショルイ</t>
    </rPh>
    <phoneticPr fontId="2"/>
  </si>
  <si>
    <t>事 　業 　計 　画 　書</t>
    <rPh sb="0" eb="1">
      <t>コト</t>
    </rPh>
    <rPh sb="3" eb="4">
      <t>ギョウ</t>
    </rPh>
    <rPh sb="6" eb="7">
      <t>ケイ</t>
    </rPh>
    <rPh sb="9" eb="10">
      <t>ガ</t>
    </rPh>
    <rPh sb="12" eb="13">
      <t>ショ</t>
    </rPh>
    <phoneticPr fontId="2"/>
  </si>
  <si>
    <t>　広　島　県　知　事　　様</t>
    <phoneticPr fontId="2"/>
  </si>
  <si>
    <t>事業名</t>
    <rPh sb="0" eb="2">
      <t>ジギョウ</t>
    </rPh>
    <rPh sb="2" eb="3">
      <t>メイ</t>
    </rPh>
    <phoneticPr fontId="2"/>
  </si>
  <si>
    <t>申請額</t>
    <rPh sb="0" eb="3">
      <t>シンセイガク</t>
    </rPh>
    <phoneticPr fontId="2"/>
  </si>
  <si>
    <t>県産材消費拡大支援事業</t>
    <rPh sb="0" eb="2">
      <t>ケンサン</t>
    </rPh>
    <rPh sb="2" eb="3">
      <t>ザイ</t>
    </rPh>
    <rPh sb="3" eb="5">
      <t>ショウヒ</t>
    </rPh>
    <rPh sb="5" eb="7">
      <t>カクダイ</t>
    </rPh>
    <rPh sb="7" eb="9">
      <t>シエン</t>
    </rPh>
    <rPh sb="9" eb="11">
      <t>ジギョウ</t>
    </rPh>
    <phoneticPr fontId="2"/>
  </si>
  <si>
    <t>注１</t>
    <rPh sb="0" eb="1">
      <t>チュウ</t>
    </rPh>
    <phoneticPr fontId="2"/>
  </si>
  <si>
    <t>２</t>
    <phoneticPr fontId="2"/>
  </si>
  <si>
    <t>３</t>
    <phoneticPr fontId="2"/>
  </si>
  <si>
    <t>　補助金事業は事業毎に作成すること。</t>
    <rPh sb="1" eb="4">
      <t>ホジョキン</t>
    </rPh>
    <rPh sb="4" eb="6">
      <t>ジギョウ</t>
    </rPh>
    <rPh sb="7" eb="9">
      <t>ジギョウ</t>
    </rPh>
    <rPh sb="9" eb="10">
      <t>ゴト</t>
    </rPh>
    <rPh sb="11" eb="13">
      <t>サクセイ</t>
    </rPh>
    <phoneticPr fontId="2"/>
  </si>
  <si>
    <t>　別表に掲げる事業毎に内訳を記載すること。</t>
    <rPh sb="1" eb="2">
      <t>ベツ</t>
    </rPh>
    <rPh sb="2" eb="3">
      <t>ヒョウ</t>
    </rPh>
    <rPh sb="4" eb="5">
      <t>カカ</t>
    </rPh>
    <rPh sb="7" eb="9">
      <t>ジギョウ</t>
    </rPh>
    <rPh sb="9" eb="10">
      <t>ゴト</t>
    </rPh>
    <rPh sb="11" eb="13">
      <t>ウチワケ</t>
    </rPh>
    <rPh sb="14" eb="16">
      <t>キサイ</t>
    </rPh>
    <phoneticPr fontId="2"/>
  </si>
  <si>
    <t>　事業計画書及び収支予算書を添付すること。</t>
    <rPh sb="1" eb="3">
      <t>ジギョウ</t>
    </rPh>
    <rPh sb="3" eb="6">
      <t>ケイカクショ</t>
    </rPh>
    <rPh sb="6" eb="7">
      <t>オヨ</t>
    </rPh>
    <rPh sb="8" eb="10">
      <t>シュウシ</t>
    </rPh>
    <rPh sb="10" eb="13">
      <t>ヨサンショ</t>
    </rPh>
    <rPh sb="14" eb="16">
      <t>テンプ</t>
    </rPh>
    <phoneticPr fontId="2"/>
  </si>
  <si>
    <t>１　収入の部</t>
  </si>
  <si>
    <t>区　分</t>
    <rPh sb="2" eb="3">
      <t>ブン</t>
    </rPh>
    <phoneticPr fontId="2"/>
  </si>
  <si>
    <t>予　算　額（円）</t>
  </si>
  <si>
    <t>決　算　額（円）</t>
  </si>
  <si>
    <t>比　　較（円）</t>
  </si>
  <si>
    <t>備　考</t>
  </si>
  <si>
    <t>（交付申請時）</t>
  </si>
  <si>
    <t>（実績報告時）</t>
  </si>
  <si>
    <t>増</t>
  </si>
  <si>
    <t>減</t>
  </si>
  <si>
    <t>県 補 助 金</t>
  </si>
  <si>
    <t>そ　の　他</t>
  </si>
  <si>
    <t>合　　　計</t>
  </si>
  <si>
    <t>２　支出の部</t>
  </si>
  <si>
    <t>部　材　費</t>
  </si>
  <si>
    <t>県産材利用率（a/b）</t>
    <rPh sb="0" eb="1">
      <t>ケン</t>
    </rPh>
    <rPh sb="1" eb="2">
      <t>サン</t>
    </rPh>
    <rPh sb="2" eb="3">
      <t>ザイ</t>
    </rPh>
    <rPh sb="3" eb="6">
      <t>リヨウリツ</t>
    </rPh>
    <phoneticPr fontId="2"/>
  </si>
  <si>
    <t>合　計</t>
    <rPh sb="0" eb="1">
      <t>ア</t>
    </rPh>
    <rPh sb="2" eb="3">
      <t>ケイ</t>
    </rPh>
    <phoneticPr fontId="2"/>
  </si>
  <si>
    <t>小　計</t>
    <rPh sb="0" eb="1">
      <t>コ</t>
    </rPh>
    <rPh sb="2" eb="3">
      <t>ケイ</t>
    </rPh>
    <phoneticPr fontId="2"/>
  </si>
  <si>
    <t>合計</t>
    <rPh sb="0" eb="2">
      <t>ゴウケイ</t>
    </rPh>
    <phoneticPr fontId="2"/>
  </si>
  <si>
    <t>３月</t>
  </si>
  <si>
    <t>２月</t>
  </si>
  <si>
    <t>１月</t>
  </si>
  <si>
    <t>９月</t>
  </si>
  <si>
    <t>８月</t>
  </si>
  <si>
    <t>７月</t>
  </si>
  <si>
    <t>６月</t>
  </si>
  <si>
    <t>５月</t>
    <rPh sb="1" eb="2">
      <t>ガツ</t>
    </rPh>
    <phoneticPr fontId="2"/>
  </si>
  <si>
    <t>土台</t>
    <rPh sb="0" eb="2">
      <t>ドダイ</t>
    </rPh>
    <phoneticPr fontId="2"/>
  </si>
  <si>
    <t>柱</t>
    <rPh sb="0" eb="1">
      <t>ハシラ</t>
    </rPh>
    <phoneticPr fontId="2"/>
  </si>
  <si>
    <t>梁・桁</t>
    <rPh sb="0" eb="1">
      <t>ハリ</t>
    </rPh>
    <rPh sb="2" eb="3">
      <t>ケタ</t>
    </rPh>
    <phoneticPr fontId="2"/>
  </si>
  <si>
    <t>12月</t>
    <phoneticPr fontId="2"/>
  </si>
  <si>
    <t>11月</t>
    <phoneticPr fontId="2"/>
  </si>
  <si>
    <t>10月</t>
    <phoneticPr fontId="2"/>
  </si>
  <si>
    <t>別記様式第３号（第７関係）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2"/>
  </si>
  <si>
    <t>誓　約　書</t>
    <rPh sb="0" eb="1">
      <t>チカイ</t>
    </rPh>
    <rPh sb="2" eb="3">
      <t>ヤク</t>
    </rPh>
    <rPh sb="4" eb="5">
      <t>ショ</t>
    </rPh>
    <phoneticPr fontId="2"/>
  </si>
  <si>
    <t>広　島　県　知　事　様</t>
    <rPh sb="0" eb="1">
      <t>ヒロ</t>
    </rPh>
    <rPh sb="2" eb="3">
      <t>シマ</t>
    </rPh>
    <rPh sb="4" eb="5">
      <t>ケン</t>
    </rPh>
    <rPh sb="6" eb="7">
      <t>チ</t>
    </rPh>
    <rPh sb="8" eb="9">
      <t>コト</t>
    </rPh>
    <rPh sb="10" eb="11">
      <t>サマ</t>
    </rPh>
    <phoneticPr fontId="2"/>
  </si>
  <si>
    <t>代表者氏名</t>
    <rPh sb="0" eb="3">
      <t>ダイヒョウシャ</t>
    </rPh>
    <rPh sb="3" eb="5">
      <t>シメイ</t>
    </rPh>
    <phoneticPr fontId="2"/>
  </si>
  <si>
    <t>誓　約　者</t>
    <rPh sb="0" eb="1">
      <t>チカイ</t>
    </rPh>
    <rPh sb="2" eb="3">
      <t>ヤク</t>
    </rPh>
    <rPh sb="4" eb="5">
      <t>シャ</t>
    </rPh>
    <phoneticPr fontId="2"/>
  </si>
  <si>
    <t>名　　　称</t>
    <rPh sb="0" eb="1">
      <t>メイ</t>
    </rPh>
    <rPh sb="4" eb="5">
      <t>ショウ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</si>
  <si>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</si>
  <si>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</si>
  <si>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県産材建築物</t>
    <rPh sb="0" eb="1">
      <t>ケン</t>
    </rPh>
    <rPh sb="1" eb="3">
      <t>サンザイ</t>
    </rPh>
    <rPh sb="3" eb="6">
      <t>ケンチクブツ</t>
    </rPh>
    <phoneticPr fontId="2"/>
  </si>
  <si>
    <t>建築棟数</t>
    <rPh sb="0" eb="2">
      <t>ケンチク</t>
    </rPh>
    <rPh sb="2" eb="3">
      <t>トウ</t>
    </rPh>
    <rPh sb="3" eb="4">
      <t>スウ</t>
    </rPh>
    <phoneticPr fontId="2"/>
  </si>
  <si>
    <t>合計材積</t>
    <rPh sb="0" eb="2">
      <t>ゴウケイ</t>
    </rPh>
    <rPh sb="2" eb="4">
      <t>ザイセキ</t>
    </rPh>
    <phoneticPr fontId="2"/>
  </si>
  <si>
    <t>区　　分</t>
    <rPh sb="3" eb="4">
      <t>ブン</t>
    </rPh>
    <phoneticPr fontId="2"/>
  </si>
  <si>
    <t>所　在　地</t>
    <phoneticPr fontId="2"/>
  </si>
  <si>
    <t>県産材建築物棟数（a）</t>
    <rPh sb="0" eb="1">
      <t>ケン</t>
    </rPh>
    <rPh sb="1" eb="2">
      <t>サン</t>
    </rPh>
    <rPh sb="2" eb="3">
      <t>ザイ</t>
    </rPh>
    <rPh sb="3" eb="6">
      <t>ケンチクブツ</t>
    </rPh>
    <rPh sb="6" eb="7">
      <t>トウ</t>
    </rPh>
    <rPh sb="7" eb="8">
      <t>スウ</t>
    </rPh>
    <phoneticPr fontId="2"/>
  </si>
  <si>
    <t>全建築棟数（b）</t>
    <rPh sb="0" eb="1">
      <t>ゼン</t>
    </rPh>
    <rPh sb="1" eb="3">
      <t>ケンチク</t>
    </rPh>
    <rPh sb="3" eb="4">
      <t>トウ</t>
    </rPh>
    <rPh sb="4" eb="5">
      <t>スウ</t>
    </rPh>
    <phoneticPr fontId="2"/>
  </si>
  <si>
    <t>収　支　予　算　書</t>
    <phoneticPr fontId="2"/>
  </si>
  <si>
    <t>〒</t>
    <phoneticPr fontId="2"/>
  </si>
  <si>
    <t>補助事業に要する経費
（県産材に係る費用）</t>
    <rPh sb="0" eb="2">
      <t>ホジョ</t>
    </rPh>
    <rPh sb="2" eb="4">
      <t>ジギョウ</t>
    </rPh>
    <rPh sb="5" eb="6">
      <t>ヨウ</t>
    </rPh>
    <rPh sb="8" eb="10">
      <t>ケイヒ</t>
    </rPh>
    <rPh sb="12" eb="13">
      <t>ケン</t>
    </rPh>
    <rPh sb="13" eb="15">
      <t>サンザイ</t>
    </rPh>
    <rPh sb="16" eb="17">
      <t>カカワ</t>
    </rPh>
    <rPh sb="18" eb="20">
      <t>ヒヨウ</t>
    </rPh>
    <phoneticPr fontId="2"/>
  </si>
  <si>
    <t>様式第１-１号（第４条関係）</t>
    <rPh sb="0" eb="2">
      <t>ヨウシキ</t>
    </rPh>
    <rPh sb="2" eb="3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2"/>
  </si>
  <si>
    <t xml:space="preserve">　　　　　　　　　　　　 </t>
    <phoneticPr fontId="2"/>
  </si>
  <si>
    <t>産材消費拡大支援事業）を実施したいので、ひろしまの森づくり事業補助金等交付要綱第４条の</t>
  </si>
  <si>
    <t>規定により、補助金</t>
  </si>
  <si>
    <t>（単位：㎥、棟）</t>
    <rPh sb="1" eb="3">
      <t>タンイ</t>
    </rPh>
    <rPh sb="6" eb="7">
      <t>トウ</t>
    </rPh>
    <phoneticPr fontId="2"/>
  </si>
  <si>
    <t>　当社は、県産材消費拡大支援事業の補助対象建築物については、関連するすべての行為において、法令を遵守することを誓約します。
　なお、これに反した場合は、業者名の公表等、広島県の措置に従います。</t>
    <rPh sb="1" eb="3">
      <t>トウシャ</t>
    </rPh>
    <rPh sb="5" eb="6">
      <t>ケン</t>
    </rPh>
    <rPh sb="6" eb="8">
      <t>サンザイ</t>
    </rPh>
    <rPh sb="8" eb="10">
      <t>ショウヒ</t>
    </rPh>
    <rPh sb="10" eb="12">
      <t>カクダイ</t>
    </rPh>
    <rPh sb="12" eb="14">
      <t>シエン</t>
    </rPh>
    <rPh sb="14" eb="16">
      <t>ジギョウ</t>
    </rPh>
    <rPh sb="17" eb="19">
      <t>ホジョ</t>
    </rPh>
    <rPh sb="19" eb="21">
      <t>タイショウ</t>
    </rPh>
    <rPh sb="21" eb="24">
      <t>ケンチクブツ</t>
    </rPh>
    <phoneticPr fontId="2"/>
  </si>
  <si>
    <t>別記様式第２号（第７、第９関係）</t>
  </si>
  <si>
    <t>令和８年度において、別紙事業計画書及び収支予算書のとおり、ひろしまの森づくり事業（県</t>
    <rPh sb="0" eb="2">
      <t>レイワ</t>
    </rPh>
    <phoneticPr fontId="2"/>
  </si>
  <si>
    <t>令和８年度ひろしまの森づくり事業（県産材消費拡大支援事業）</t>
    <rPh sb="0" eb="2">
      <t>レイワ</t>
    </rPh>
    <rPh sb="3" eb="5">
      <t>ネンド</t>
    </rPh>
    <rPh sb="5" eb="7">
      <t>ヘイネンド</t>
    </rPh>
    <rPh sb="10" eb="11">
      <t>モリ</t>
    </rPh>
    <rPh sb="14" eb="16">
      <t>ジギョウ</t>
    </rPh>
    <phoneticPr fontId="2"/>
  </si>
  <si>
    <t>　　</t>
  </si>
  <si>
    <t>令和８年　月　日　</t>
    <rPh sb="0" eb="2">
      <t>レイワ</t>
    </rPh>
    <phoneticPr fontId="2"/>
  </si>
  <si>
    <t>ヒノキ羽柄材</t>
    <rPh sb="3" eb="4">
      <t>ハ</t>
    </rPh>
    <rPh sb="4" eb="5">
      <t>ガラ</t>
    </rPh>
    <rPh sb="5" eb="6">
      <t>ザイ</t>
    </rPh>
    <phoneticPr fontId="2"/>
  </si>
  <si>
    <t>ヒノキ羽柄材(垂木、母屋、間柱、筋交い、大引、根太、その他)</t>
    <rPh sb="28" eb="29">
      <t>タ</t>
    </rPh>
    <phoneticPr fontId="2"/>
  </si>
  <si>
    <t>令和８年度　広島県産材年間利用計画</t>
    <rPh sb="0" eb="2">
      <t>レイワ</t>
    </rPh>
    <rPh sb="3" eb="4">
      <t>ネン</t>
    </rPh>
    <rPh sb="4" eb="5">
      <t>ワタル</t>
    </rPh>
    <rPh sb="6" eb="7">
      <t>ヒロ</t>
    </rPh>
    <rPh sb="7" eb="8">
      <t>シマ</t>
    </rPh>
    <rPh sb="8" eb="9">
      <t>ケン</t>
    </rPh>
    <rPh sb="9" eb="10">
      <t>サン</t>
    </rPh>
    <rPh sb="10" eb="11">
      <t>ザイ</t>
    </rPh>
    <rPh sb="11" eb="12">
      <t>ネン</t>
    </rPh>
    <rPh sb="12" eb="13">
      <t>アイダ</t>
    </rPh>
    <rPh sb="13" eb="14">
      <t>リ</t>
    </rPh>
    <rPh sb="14" eb="15">
      <t>ヨウ</t>
    </rPh>
    <rPh sb="15" eb="16">
      <t>ケイ</t>
    </rPh>
    <rPh sb="16" eb="17">
      <t>ガ</t>
    </rPh>
    <phoneticPr fontId="2"/>
  </si>
  <si>
    <t>製品の主な仕入先（製材工場）</t>
    <rPh sb="0" eb="2">
      <t>セイヒン</t>
    </rPh>
    <rPh sb="3" eb="4">
      <t>オモ</t>
    </rPh>
    <rPh sb="5" eb="8">
      <t>シイレサキ</t>
    </rPh>
    <rPh sb="9" eb="13">
      <t>セイザイコウジョウ</t>
    </rPh>
    <phoneticPr fontId="2"/>
  </si>
  <si>
    <t>補助金額（合計材積×8,000円/㎥）</t>
    <rPh sb="0" eb="2">
      <t>ホジョ</t>
    </rPh>
    <rPh sb="2" eb="4">
      <t>キンガク</t>
    </rPh>
    <rPh sb="5" eb="7">
      <t>ゴウケイ</t>
    </rPh>
    <rPh sb="7" eb="9">
      <t>ザイセキ</t>
    </rPh>
    <rPh sb="15" eb="16">
      <t>エン</t>
    </rPh>
    <phoneticPr fontId="2"/>
  </si>
  <si>
    <t>４月</t>
    <phoneticPr fontId="2"/>
  </si>
  <si>
    <t>標準仕様（製品）</t>
    <rPh sb="0" eb="2">
      <t>ヒョウジュン</t>
    </rPh>
    <rPh sb="2" eb="4">
      <t>シヨウ</t>
    </rPh>
    <rPh sb="5" eb="7">
      <t>セイヒン</t>
    </rPh>
    <phoneticPr fontId="2"/>
  </si>
  <si>
    <t>平均材積</t>
    <rPh sb="0" eb="4">
      <t>ヘイキンザイセキ</t>
    </rPh>
    <phoneticPr fontId="2"/>
  </si>
  <si>
    <t>令和８年　月　日</t>
    <rPh sb="0" eb="2">
      <t>レイワ</t>
    </rPh>
    <rPh sb="3" eb="4">
      <t>ネン</t>
    </rPh>
    <rPh sb="4" eb="5">
      <t>ガンネン</t>
    </rPh>
    <rPh sb="5" eb="6">
      <t>ガツ</t>
    </rPh>
    <rPh sb="7" eb="8">
      <t>ニチ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</si>
  <si>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</si>
  <si>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補助金交付申請書</t>
    <rPh sb="0" eb="3">
      <t>ホジョキン</t>
    </rPh>
    <rPh sb="3" eb="5">
      <t>コウフ</t>
    </rPh>
    <rPh sb="5" eb="8">
      <t>シンセイショ</t>
    </rPh>
    <phoneticPr fontId="2"/>
  </si>
  <si>
    <t>（単位：円、㎡）</t>
    <rPh sb="1" eb="3">
      <t>タンイ</t>
    </rPh>
    <rPh sb="4" eb="5">
      <t>エン</t>
    </rPh>
    <phoneticPr fontId="2"/>
  </si>
  <si>
    <t>県産材利用量</t>
    <rPh sb="3" eb="5">
      <t>リヨウ</t>
    </rPh>
    <phoneticPr fontId="2"/>
  </si>
  <si>
    <t>標準仕様</t>
    <phoneticPr fontId="2"/>
  </si>
  <si>
    <t>内装材</t>
    <rPh sb="0" eb="3">
      <t>ナイソウザイ</t>
    </rPh>
    <phoneticPr fontId="2"/>
  </si>
  <si>
    <t>外装材</t>
    <rPh sb="0" eb="3">
      <t>ガイソウザイ</t>
    </rPh>
    <phoneticPr fontId="2"/>
  </si>
  <si>
    <t>１棟あたりの補助金額</t>
    <rPh sb="1" eb="2">
      <t>トウ</t>
    </rPh>
    <rPh sb="6" eb="8">
      <t>ホジョ</t>
    </rPh>
    <rPh sb="8" eb="10">
      <t>キンガク</t>
    </rPh>
    <phoneticPr fontId="2"/>
  </si>
  <si>
    <t>年間建築棟数×補助上限額</t>
    <rPh sb="0" eb="2">
      <t>ネンカン</t>
    </rPh>
    <rPh sb="2" eb="4">
      <t>ケンチク</t>
    </rPh>
    <rPh sb="4" eb="6">
      <t>トウスウ</t>
    </rPh>
    <rPh sb="7" eb="12">
      <t>ホジョジョウゲンガク</t>
    </rPh>
    <phoneticPr fontId="2"/>
  </si>
  <si>
    <t>１棟あたりの補助上限額</t>
  </si>
  <si>
    <t>補助金額</t>
    <rPh sb="0" eb="4">
      <t>ホジョキンガク</t>
    </rPh>
    <phoneticPr fontId="2"/>
  </si>
  <si>
    <t>２-１　ヒノキ構造材支援</t>
    <rPh sb="7" eb="10">
      <t>コウゾウザイ</t>
    </rPh>
    <rPh sb="10" eb="12">
      <t>シエン</t>
    </rPh>
    <phoneticPr fontId="2"/>
  </si>
  <si>
    <t>２-２　内装材・外装材支援</t>
    <rPh sb="4" eb="7">
      <t>ナイソウザイ</t>
    </rPh>
    <rPh sb="8" eb="11">
      <t>ガイソウザイ</t>
    </rPh>
    <rPh sb="10" eb="11">
      <t>ザイ</t>
    </rPh>
    <rPh sb="11" eb="13">
      <t>シエン</t>
    </rPh>
    <phoneticPr fontId="2"/>
  </si>
  <si>
    <t>標準仕様（樹種・製品）</t>
    <rPh sb="0" eb="2">
      <t>ヒョウジュン</t>
    </rPh>
    <rPh sb="2" eb="4">
      <t>シヨウ</t>
    </rPh>
    <rPh sb="5" eb="7">
      <t>ジュシュ</t>
    </rPh>
    <rPh sb="8" eb="10">
      <t>セイヒン</t>
    </rPh>
    <phoneticPr fontId="2"/>
  </si>
  <si>
    <t>４月</t>
    <rPh sb="1" eb="2">
      <t>ガツ</t>
    </rPh>
    <phoneticPr fontId="2"/>
  </si>
  <si>
    <t>　</t>
  </si>
  <si>
    <t>（単位：㎡、棟）</t>
    <rPh sb="1" eb="3">
      <t>タンイ</t>
    </rPh>
    <rPh sb="6" eb="7">
      <t>トウ</t>
    </rPh>
    <phoneticPr fontId="2"/>
  </si>
  <si>
    <t>（単位：円、㎥）</t>
    <rPh sb="1" eb="3">
      <t>タンイ</t>
    </rPh>
    <rPh sb="4" eb="5">
      <t>エン</t>
    </rPh>
    <phoneticPr fontId="2"/>
  </si>
  <si>
    <t>　  県産材の利用拡大を図るため、県産材を主要構造部材もしくは内装材・外装材に利用した建築
　物を建築する。</t>
    <rPh sb="3" eb="4">
      <t>ケン</t>
    </rPh>
    <rPh sb="5" eb="6">
      <t>ザイ</t>
    </rPh>
    <rPh sb="7" eb="9">
      <t>リヨウ</t>
    </rPh>
    <rPh sb="9" eb="11">
      <t>カクダイ</t>
    </rPh>
    <rPh sb="12" eb="13">
      <t>ハカ</t>
    </rPh>
    <rPh sb="17" eb="18">
      <t>ケン</t>
    </rPh>
    <rPh sb="19" eb="20">
      <t>ザイ</t>
    </rPh>
    <rPh sb="21" eb="23">
      <t>シュヨウ</t>
    </rPh>
    <rPh sb="23" eb="25">
      <t>コウゾウ</t>
    </rPh>
    <rPh sb="25" eb="27">
      <t>ブザイ</t>
    </rPh>
    <rPh sb="31" eb="34">
      <t>ナイソウザイ</t>
    </rPh>
    <rPh sb="35" eb="37">
      <t>ガイソウ</t>
    </rPh>
    <rPh sb="37" eb="38">
      <t>ザイ</t>
    </rPh>
    <rPh sb="39" eb="41">
      <t>リヨウ</t>
    </rPh>
    <rPh sb="43" eb="45">
      <t>ケンチク</t>
    </rPh>
    <rPh sb="47" eb="48">
      <t>モノ</t>
    </rPh>
    <rPh sb="49" eb="51">
      <t>ケンチク</t>
    </rPh>
    <phoneticPr fontId="2"/>
  </si>
  <si>
    <t>住宅</t>
    <rPh sb="0" eb="2">
      <t>ジュウタク</t>
    </rPh>
    <phoneticPr fontId="2"/>
  </si>
  <si>
    <t>非住宅</t>
    <rPh sb="0" eb="3">
      <t>ヒジュウタク</t>
    </rPh>
    <phoneticPr fontId="2"/>
  </si>
  <si>
    <t>県産材建築物棟数</t>
    <rPh sb="0" eb="1">
      <t>ケン</t>
    </rPh>
    <rPh sb="1" eb="2">
      <t>サン</t>
    </rPh>
    <rPh sb="2" eb="3">
      <t>ザイ</t>
    </rPh>
    <rPh sb="3" eb="6">
      <t>ケンチクブツ</t>
    </rPh>
    <rPh sb="6" eb="7">
      <t>トウ</t>
    </rPh>
    <rPh sb="7" eb="8">
      <t>スウ</t>
    </rPh>
    <phoneticPr fontId="2"/>
  </si>
  <si>
    <t>　住宅</t>
    <rPh sb="1" eb="3">
      <t>ジュウタク</t>
    </rPh>
    <phoneticPr fontId="2"/>
  </si>
  <si>
    <t>　非住宅</t>
    <rPh sb="1" eb="4">
      <t>ヒジュウタク</t>
    </rPh>
    <phoneticPr fontId="2"/>
  </si>
  <si>
    <t>施工面積</t>
    <rPh sb="0" eb="4">
      <t>セコウメンセキ</t>
    </rPh>
    <phoneticPr fontId="2"/>
  </si>
  <si>
    <t>合計面積</t>
    <rPh sb="0" eb="2">
      <t>ゴウケイ</t>
    </rPh>
    <rPh sb="2" eb="4">
      <t>メンセキ</t>
    </rPh>
    <phoneticPr fontId="2"/>
  </si>
  <si>
    <t>金額（合計面積×6,000円/㎡）</t>
    <rPh sb="0" eb="2">
      <t>キンガク</t>
    </rPh>
    <rPh sb="3" eb="5">
      <t>ゴウケイ</t>
    </rPh>
    <rPh sb="5" eb="7">
      <t>メンセキ</t>
    </rPh>
    <rPh sb="13" eb="14">
      <t>エン</t>
    </rPh>
    <phoneticPr fontId="2"/>
  </si>
  <si>
    <t>平均面積</t>
    <rPh sb="0" eb="2">
      <t>ヘイキン</t>
    </rPh>
    <rPh sb="2" eb="4">
      <t>メンセキ</t>
    </rPh>
    <phoneticPr fontId="2"/>
  </si>
  <si>
    <t>※１　材積については、小数第３位を切り捨て、小数第２位まで記入。</t>
    <phoneticPr fontId="2"/>
  </si>
  <si>
    <t>※２　施工面積については、小数第３位を切り捨て、小数第２位まで記入。</t>
    <phoneticPr fontId="2"/>
  </si>
  <si>
    <t>（別紙１）</t>
    <rPh sb="1" eb="3">
      <t>ベッシ</t>
    </rPh>
    <phoneticPr fontId="2"/>
  </si>
  <si>
    <t>※広島県産材年間利用計画（別紙１）を添付すること。</t>
    <rPh sb="1" eb="4">
      <t>ヒロシマケン</t>
    </rPh>
    <rPh sb="4" eb="6">
      <t>サンザイ</t>
    </rPh>
    <rPh sb="6" eb="8">
      <t>ネンカン</t>
    </rPh>
    <rPh sb="8" eb="10">
      <t>リヨウ</t>
    </rPh>
    <rPh sb="10" eb="12">
      <t>ケイカク</t>
    </rPh>
    <rPh sb="13" eb="15">
      <t>ベッシ</t>
    </rPh>
    <rPh sb="18" eb="20">
      <t>テンプ</t>
    </rPh>
    <phoneticPr fontId="2"/>
  </si>
  <si>
    <t>自己負担金他</t>
    <rPh sb="0" eb="2">
      <t>ジコ</t>
    </rPh>
    <rPh sb="2" eb="4">
      <t>フタン</t>
    </rPh>
    <rPh sb="4" eb="5">
      <t>キン</t>
    </rPh>
    <rPh sb="5" eb="6">
      <t>ホカ</t>
    </rPh>
    <phoneticPr fontId="2"/>
  </si>
  <si>
    <t>別記様式第１号（第７関係）</t>
    <rPh sb="0" eb="1">
      <t>ベツ</t>
    </rPh>
    <rPh sb="1" eb="2">
      <t>キ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2"/>
  </si>
  <si>
    <t>金額（面積×6,000円/㎡）</t>
    <rPh sb="0" eb="2">
      <t>キンガク</t>
    </rPh>
    <rPh sb="3" eb="5">
      <t>メンセキ</t>
    </rPh>
    <rPh sb="11" eb="12">
      <t>エン</t>
    </rPh>
    <phoneticPr fontId="2"/>
  </si>
  <si>
    <t>内装材・外装材</t>
    <rPh sb="0" eb="3">
      <t>ナイソウザイ</t>
    </rPh>
    <rPh sb="4" eb="7">
      <t>ガイソウザイ</t>
    </rPh>
    <phoneticPr fontId="2"/>
  </si>
  <si>
    <t xml:space="preserve"> (1)　建築業の許可の通知（写し）又は建築士事務所登録証明書（写し）、又は宅地建物取引業
　　免許（写し）　　</t>
    <rPh sb="5" eb="7">
      <t>ケンチク</t>
    </rPh>
    <rPh sb="7" eb="8">
      <t>ギョウ</t>
    </rPh>
    <rPh sb="9" eb="11">
      <t>キョカ</t>
    </rPh>
    <rPh sb="12" eb="14">
      <t>ツウチ</t>
    </rPh>
    <rPh sb="15" eb="16">
      <t>ウツ</t>
    </rPh>
    <rPh sb="18" eb="19">
      <t>マタ</t>
    </rPh>
    <rPh sb="20" eb="23">
      <t>ケンチクシ</t>
    </rPh>
    <rPh sb="23" eb="25">
      <t>ジム</t>
    </rPh>
    <rPh sb="25" eb="26">
      <t>ショ</t>
    </rPh>
    <rPh sb="26" eb="28">
      <t>トウロク</t>
    </rPh>
    <rPh sb="28" eb="31">
      <t>ショウメイショ</t>
    </rPh>
    <rPh sb="32" eb="33">
      <t>ウツ</t>
    </rPh>
    <rPh sb="36" eb="37">
      <t>マタ</t>
    </rPh>
    <rPh sb="38" eb="40">
      <t>タクチ</t>
    </rPh>
    <rPh sb="40" eb="42">
      <t>タテモノ</t>
    </rPh>
    <rPh sb="42" eb="43">
      <t>トリ</t>
    </rPh>
    <phoneticPr fontId="2"/>
  </si>
  <si>
    <t xml:space="preserve"> (2)　施主による申請の場合のみ、事業者の県税事務所が発行する「県税及び地方法人特別税」
　　に関する納税(滞納なし)証明書</t>
    <rPh sb="5" eb="7">
      <t>セシュ</t>
    </rPh>
    <rPh sb="10" eb="12">
      <t>シンセイ</t>
    </rPh>
    <rPh sb="13" eb="15">
      <t>バアイ</t>
    </rPh>
    <rPh sb="18" eb="21">
      <t>ジギョウシャ</t>
    </rPh>
    <rPh sb="22" eb="24">
      <t>ケンゼイ</t>
    </rPh>
    <rPh sb="24" eb="26">
      <t>ジム</t>
    </rPh>
    <rPh sb="26" eb="27">
      <t>ショ</t>
    </rPh>
    <rPh sb="28" eb="30">
      <t>ハッコウ</t>
    </rPh>
    <rPh sb="33" eb="34">
      <t>ケン</t>
    </rPh>
    <rPh sb="34" eb="35">
      <t>ゼイ</t>
    </rPh>
    <rPh sb="35" eb="36">
      <t>オヨ</t>
    </rPh>
    <rPh sb="37" eb="39">
      <t>チホウ</t>
    </rPh>
    <rPh sb="39" eb="41">
      <t>ホウジン</t>
    </rPh>
    <rPh sb="41" eb="43">
      <t>トクベツ</t>
    </rPh>
    <rPh sb="43" eb="44">
      <t>ゼイ</t>
    </rPh>
    <rPh sb="49" eb="50">
      <t>カン</t>
    </rPh>
    <rPh sb="52" eb="54">
      <t>ノウゼイ</t>
    </rPh>
    <rPh sb="55" eb="57">
      <t>タイノウ</t>
    </rPh>
    <rPh sb="60" eb="63">
      <t>ショウメイショ</t>
    </rPh>
    <phoneticPr fontId="2"/>
  </si>
  <si>
    <t>県産ヒノキ構造材利用量</t>
    <rPh sb="5" eb="7">
      <t>コウゾウ</t>
    </rPh>
    <rPh sb="8" eb="10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</si>
</sst>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_ "/>
    <numFmt numFmtId="177" formatCode="#,##0.00_ "/>
    <numFmt numFmtId="178" formatCode="0.00&quot;㎥&quot;"/>
    <numFmt numFmtId="179" formatCode="#,##0&quot;円の交付を申請します。&quot;"/>
    <numFmt numFmtId="180" formatCode="0.00_ "/>
    <numFmt numFmtId="181" formatCode="#,##0&quot;円&quot;"/>
    <numFmt numFmtId="182" formatCode="0&quot;棟&quot;"/>
    <numFmt numFmtId="183" formatCode="#,##0.00&quot;㎥&quot;"/>
    <numFmt numFmtId="184" formatCode="[$-F800]dddd\,\ mmmm\ dd\,\ yyyy"/>
    <numFmt numFmtId="185" formatCode="#"/>
    <numFmt numFmtId="186" formatCode="#,##0.00&quot;㎡&quot;"/>
    <numFmt numFmtId="187" formatCode="0.00&quot;㎡&quot;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1"/>
      <name val="BIZ UDPゴシック"/>
      <family val="3"/>
      <charset val="128"/>
    </font>
    <font>
      <sz val="11"/>
      <color indexed="81"/>
      <name val="BIZ UDP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10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80" fontId="12" fillId="0" borderId="16" xfId="0" applyNumberFormat="1" applyFont="1" applyBorder="1">
      <alignment vertical="center"/>
    </xf>
    <xf numFmtId="180" fontId="12" fillId="0" borderId="14" xfId="0" applyNumberFormat="1" applyFont="1" applyBorder="1">
      <alignment vertical="center"/>
    </xf>
    <xf numFmtId="180" fontId="12" fillId="0" borderId="23" xfId="0" applyNumberFormat="1" applyFont="1" applyBorder="1">
      <alignment vertical="center"/>
    </xf>
    <xf numFmtId="177" fontId="12" fillId="0" borderId="14" xfId="0" applyNumberFormat="1" applyFont="1" applyBorder="1">
      <alignment vertical="center"/>
    </xf>
    <xf numFmtId="180" fontId="12" fillId="0" borderId="18" xfId="0" applyNumberFormat="1" applyFont="1" applyBorder="1">
      <alignment vertical="center"/>
    </xf>
    <xf numFmtId="180" fontId="12" fillId="0" borderId="15" xfId="0" applyNumberFormat="1" applyFont="1" applyBorder="1">
      <alignment vertical="center"/>
    </xf>
    <xf numFmtId="180" fontId="12" fillId="0" borderId="24" xfId="0" applyNumberFormat="1" applyFont="1" applyBorder="1">
      <alignment vertical="center"/>
    </xf>
    <xf numFmtId="177" fontId="12" fillId="0" borderId="19" xfId="0" applyNumberFormat="1" applyFont="1" applyBorder="1">
      <alignment vertical="center"/>
    </xf>
    <xf numFmtId="180" fontId="12" fillId="0" borderId="7" xfId="0" applyNumberFormat="1" applyFont="1" applyBorder="1">
      <alignment vertical="center"/>
    </xf>
    <xf numFmtId="180" fontId="12" fillId="0" borderId="10" xfId="0" applyNumberFormat="1" applyFont="1" applyBorder="1">
      <alignment vertical="center"/>
    </xf>
    <xf numFmtId="180" fontId="12" fillId="0" borderId="4" xfId="0" applyNumberFormat="1" applyFont="1" applyBorder="1">
      <alignment vertical="center"/>
    </xf>
    <xf numFmtId="180" fontId="12" fillId="0" borderId="13" xfId="0" applyNumberFormat="1" applyFont="1" applyBorder="1">
      <alignment vertical="center"/>
    </xf>
    <xf numFmtId="180" fontId="12" fillId="0" borderId="1" xfId="0" applyNumberFormat="1" applyFont="1" applyBorder="1">
      <alignment vertical="center"/>
    </xf>
    <xf numFmtId="180" fontId="12" fillId="0" borderId="11" xfId="0" applyNumberFormat="1" applyFont="1" applyBorder="1">
      <alignment vertical="center"/>
    </xf>
    <xf numFmtId="177" fontId="12" fillId="0" borderId="1" xfId="0" applyNumberFormat="1" applyFont="1" applyBorder="1">
      <alignment vertical="center"/>
    </xf>
    <xf numFmtId="176" fontId="12" fillId="0" borderId="14" xfId="0" applyNumberFormat="1" applyFont="1" applyBorder="1">
      <alignment vertical="center"/>
    </xf>
    <xf numFmtId="176" fontId="12" fillId="0" borderId="19" xfId="0" applyNumberFormat="1" applyFont="1" applyBorder="1">
      <alignment vertical="center"/>
    </xf>
    <xf numFmtId="10" fontId="12" fillId="0" borderId="27" xfId="0" applyNumberFormat="1" applyFont="1" applyBorder="1" applyAlignment="1">
      <alignment horizontal="center" vertical="center"/>
    </xf>
    <xf numFmtId="10" fontId="12" fillId="0" borderId="10" xfId="0" applyNumberFormat="1" applyFont="1" applyBorder="1" applyAlignment="1">
      <alignment horizontal="center" vertical="center"/>
    </xf>
    <xf numFmtId="10" fontId="12" fillId="0" borderId="5" xfId="0" applyNumberFormat="1" applyFont="1" applyBorder="1" applyAlignment="1">
      <alignment horizontal="center" vertical="center"/>
    </xf>
    <xf numFmtId="10" fontId="12" fillId="0" borderId="4" xfId="0" applyNumberFormat="1" applyFont="1" applyBorder="1" applyAlignment="1">
      <alignment horizontal="center" vertical="center"/>
    </xf>
    <xf numFmtId="10" fontId="12" fillId="0" borderId="10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3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ill="1">
      <alignment vertical="center"/>
    </xf>
    <xf numFmtId="0" fontId="12" fillId="3" borderId="17" xfId="0" applyFont="1" applyFill="1" applyBorder="1" applyAlignment="1">
      <alignment horizontal="right" vertical="center"/>
    </xf>
    <xf numFmtId="176" fontId="12" fillId="3" borderId="14" xfId="0" applyNumberFormat="1" applyFont="1" applyFill="1" applyBorder="1">
      <alignment vertical="center"/>
    </xf>
    <xf numFmtId="176" fontId="12" fillId="3" borderId="23" xfId="0" applyNumberFormat="1" applyFont="1" applyFill="1" applyBorder="1">
      <alignment vertical="center"/>
    </xf>
    <xf numFmtId="0" fontId="12" fillId="3" borderId="20" xfId="0" applyFont="1" applyFill="1" applyBorder="1" applyAlignment="1">
      <alignment horizontal="right" vertical="center"/>
    </xf>
    <xf numFmtId="176" fontId="12" fillId="3" borderId="21" xfId="0" applyNumberFormat="1" applyFont="1" applyFill="1" applyBorder="1">
      <alignment vertical="center"/>
    </xf>
    <xf numFmtId="176" fontId="12" fillId="3" borderId="19" xfId="0" applyNumberFormat="1" applyFont="1" applyFill="1" applyBorder="1">
      <alignment vertical="center"/>
    </xf>
    <xf numFmtId="176" fontId="12" fillId="3" borderId="25" xfId="0" applyNumberFormat="1" applyFont="1" applyFill="1" applyBorder="1">
      <alignment vertical="center"/>
    </xf>
    <xf numFmtId="177" fontId="12" fillId="0" borderId="15" xfId="0" applyNumberFormat="1" applyFont="1" applyBorder="1">
      <alignment vertical="center"/>
    </xf>
    <xf numFmtId="177" fontId="12" fillId="0" borderId="28" xfId="0" applyNumberFormat="1" applyFont="1" applyBorder="1">
      <alignment vertical="center"/>
    </xf>
    <xf numFmtId="0" fontId="12" fillId="0" borderId="2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181" fontId="10" fillId="0" borderId="1" xfId="0" applyNumberFormat="1" applyFont="1" applyBorder="1" applyAlignment="1">
      <alignment horizontal="right" vertical="center"/>
    </xf>
    <xf numFmtId="56" fontId="3" fillId="0" borderId="0" xfId="0" applyNumberFormat="1" applyFont="1">
      <alignment vertical="center"/>
    </xf>
    <xf numFmtId="180" fontId="12" fillId="0" borderId="31" xfId="0" applyNumberFormat="1" applyFont="1" applyBorder="1">
      <alignment vertical="center"/>
    </xf>
    <xf numFmtId="180" fontId="12" fillId="0" borderId="28" xfId="0" applyNumberFormat="1" applyFont="1" applyBorder="1">
      <alignment vertical="center"/>
    </xf>
    <xf numFmtId="180" fontId="12" fillId="0" borderId="30" xfId="0" applyNumberFormat="1" applyFont="1" applyBorder="1">
      <alignment vertical="center"/>
    </xf>
    <xf numFmtId="187" fontId="12" fillId="0" borderId="26" xfId="0" applyNumberFormat="1" applyFont="1" applyBorder="1">
      <alignment vertical="center"/>
    </xf>
    <xf numFmtId="0" fontId="19" fillId="0" borderId="4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10" fontId="12" fillId="0" borderId="6" xfId="0" applyNumberFormat="1" applyFont="1" applyBorder="1" applyAlignment="1">
      <alignment horizontal="center" vertical="center"/>
    </xf>
    <xf numFmtId="10" fontId="12" fillId="0" borderId="6" xfId="0" applyNumberFormat="1" applyFont="1" applyBorder="1">
      <alignment vertical="center"/>
    </xf>
    <xf numFmtId="178" fontId="12" fillId="3" borderId="33" xfId="0" applyNumberFormat="1" applyFont="1" applyFill="1" applyBorder="1">
      <alignment vertical="center"/>
    </xf>
    <xf numFmtId="178" fontId="12" fillId="3" borderId="34" xfId="0" applyNumberFormat="1" applyFont="1" applyFill="1" applyBorder="1">
      <alignment vertical="center"/>
    </xf>
    <xf numFmtId="178" fontId="12" fillId="3" borderId="35" xfId="0" applyNumberFormat="1" applyFont="1" applyFill="1" applyBorder="1">
      <alignment vertical="center"/>
    </xf>
    <xf numFmtId="187" fontId="12" fillId="3" borderId="33" xfId="0" applyNumberFormat="1" applyFont="1" applyFill="1" applyBorder="1">
      <alignment vertical="center"/>
    </xf>
    <xf numFmtId="187" fontId="12" fillId="3" borderId="35" xfId="0" applyNumberFormat="1" applyFont="1" applyFill="1" applyBorder="1">
      <alignment vertical="center"/>
    </xf>
    <xf numFmtId="187" fontId="12" fillId="3" borderId="41" xfId="0" applyNumberFormat="1" applyFont="1" applyFill="1" applyBorder="1">
      <alignment vertical="center"/>
    </xf>
    <xf numFmtId="187" fontId="12" fillId="3" borderId="34" xfId="0" applyNumberFormat="1" applyFont="1" applyFill="1" applyBorder="1">
      <alignment vertical="center"/>
    </xf>
    <xf numFmtId="178" fontId="12" fillId="0" borderId="47" xfId="0" applyNumberFormat="1" applyFont="1" applyBorder="1">
      <alignment vertical="center"/>
    </xf>
    <xf numFmtId="178" fontId="12" fillId="3" borderId="48" xfId="0" applyNumberFormat="1" applyFont="1" applyFill="1" applyBorder="1">
      <alignment vertical="center"/>
    </xf>
    <xf numFmtId="178" fontId="12" fillId="0" borderId="48" xfId="0" applyNumberFormat="1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0" borderId="1" xfId="0" applyFont="1" applyBorder="1">
      <alignment vertical="center"/>
    </xf>
    <xf numFmtId="177" fontId="12" fillId="0" borderId="10" xfId="0" applyNumberFormat="1" applyFont="1" applyBorder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181" fontId="10" fillId="0" borderId="1" xfId="0" applyNumberFormat="1" applyFont="1" applyBorder="1">
      <alignment vertical="center"/>
    </xf>
    <xf numFmtId="0" fontId="21" fillId="0" borderId="10" xfId="0" applyFont="1" applyBorder="1">
      <alignment vertical="center"/>
    </xf>
    <xf numFmtId="181" fontId="10" fillId="0" borderId="10" xfId="0" applyNumberFormat="1" applyFont="1" applyBorder="1" applyAlignment="1">
      <alignment horizontal="right" vertical="center" wrapText="1"/>
    </xf>
    <xf numFmtId="0" fontId="21" fillId="0" borderId="22" xfId="0" applyFont="1" applyBorder="1" applyAlignment="1">
      <alignment horizontal="left" vertical="center"/>
    </xf>
    <xf numFmtId="181" fontId="10" fillId="0" borderId="22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181" fontId="3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/>
    </xf>
    <xf numFmtId="0" fontId="12" fillId="2" borderId="44" xfId="0" applyFont="1" applyFill="1" applyBorder="1" applyAlignment="1">
      <alignment horizontal="left" vertical="center"/>
    </xf>
    <xf numFmtId="0" fontId="12" fillId="3" borderId="31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18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3" borderId="0" xfId="0" applyNumberFormat="1" applyFont="1" applyFill="1" applyAlignment="1">
      <alignment horizontal="left" vertical="center"/>
    </xf>
    <xf numFmtId="3" fontId="3" fillId="0" borderId="0" xfId="1" applyNumberFormat="1" applyFont="1" applyFill="1" applyAlignment="1">
      <alignment horizontal="left" vertical="center" wrapText="1"/>
    </xf>
    <xf numFmtId="179" fontId="3" fillId="0" borderId="0" xfId="1" applyNumberFormat="1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181" fontId="3" fillId="0" borderId="11" xfId="0" applyNumberFormat="1" applyFont="1" applyBorder="1" applyAlignment="1">
      <alignment horizontal="right" vertical="center"/>
    </xf>
    <xf numFmtId="181" fontId="3" fillId="0" borderId="13" xfId="0" applyNumberFormat="1" applyFont="1" applyBorder="1" applyAlignment="1">
      <alignment horizontal="right" vertical="center"/>
    </xf>
    <xf numFmtId="181" fontId="3" fillId="0" borderId="1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186" fontId="3" fillId="0" borderId="22" xfId="0" applyNumberFormat="1" applyFont="1" applyBorder="1" applyAlignment="1">
      <alignment horizontal="right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181" fontId="3" fillId="0" borderId="10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wrapText="1"/>
    </xf>
    <xf numFmtId="185" fontId="3" fillId="5" borderId="23" xfId="0" applyNumberFormat="1" applyFont="1" applyFill="1" applyBorder="1" applyAlignment="1">
      <alignment vertical="center" wrapText="1"/>
    </xf>
    <xf numFmtId="185" fontId="3" fillId="5" borderId="16" xfId="0" applyNumberFormat="1" applyFont="1" applyFill="1" applyBorder="1" applyAlignment="1">
      <alignment vertical="center" wrapText="1"/>
    </xf>
    <xf numFmtId="185" fontId="3" fillId="5" borderId="29" xfId="0" applyNumberFormat="1" applyFont="1" applyFill="1" applyBorder="1" applyAlignment="1">
      <alignment vertical="center" wrapText="1"/>
    </xf>
    <xf numFmtId="183" fontId="3" fillId="0" borderId="23" xfId="0" applyNumberFormat="1" applyFont="1" applyBorder="1" applyAlignment="1">
      <alignment horizontal="right" vertical="center" wrapText="1"/>
    </xf>
    <xf numFmtId="183" fontId="3" fillId="0" borderId="16" xfId="0" applyNumberFormat="1" applyFont="1" applyBorder="1" applyAlignment="1">
      <alignment horizontal="right" vertical="center" wrapText="1"/>
    </xf>
    <xf numFmtId="183" fontId="3" fillId="0" borderId="29" xfId="0" applyNumberFormat="1" applyFont="1" applyBorder="1" applyAlignment="1">
      <alignment horizontal="right" vertical="center" wrapText="1"/>
    </xf>
    <xf numFmtId="183" fontId="3" fillId="0" borderId="30" xfId="0" applyNumberFormat="1" applyFont="1" applyBorder="1" applyAlignment="1">
      <alignment horizontal="right" vertical="center" wrapText="1"/>
    </xf>
    <xf numFmtId="183" fontId="3" fillId="0" borderId="31" xfId="0" applyNumberFormat="1" applyFont="1" applyBorder="1" applyAlignment="1">
      <alignment horizontal="right" vertical="center" wrapText="1"/>
    </xf>
    <xf numFmtId="183" fontId="3" fillId="0" borderId="3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183" fontId="3" fillId="0" borderId="11" xfId="0" applyNumberFormat="1" applyFont="1" applyBorder="1" applyAlignment="1">
      <alignment horizontal="right" vertical="center" wrapText="1"/>
    </xf>
    <xf numFmtId="183" fontId="3" fillId="0" borderId="13" xfId="0" applyNumberFormat="1" applyFont="1" applyBorder="1" applyAlignment="1">
      <alignment horizontal="right" vertical="center" wrapText="1"/>
    </xf>
    <xf numFmtId="183" fontId="3" fillId="0" borderId="12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185" fontId="3" fillId="5" borderId="30" xfId="0" applyNumberFormat="1" applyFont="1" applyFill="1" applyBorder="1" applyAlignment="1">
      <alignment vertical="center" wrapText="1"/>
    </xf>
    <xf numFmtId="185" fontId="3" fillId="5" borderId="3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2" fontId="3" fillId="0" borderId="2" xfId="0" applyNumberFormat="1" applyFont="1" applyBorder="1" applyAlignment="1">
      <alignment horizontal="center" vertical="center"/>
    </xf>
    <xf numFmtId="182" fontId="3" fillId="0" borderId="6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/>
    </xf>
    <xf numFmtId="182" fontId="3" fillId="0" borderId="4" xfId="0" applyNumberFormat="1" applyFont="1" applyBorder="1" applyAlignment="1">
      <alignment horizontal="center" vertical="center"/>
    </xf>
    <xf numFmtId="182" fontId="3" fillId="0" borderId="7" xfId="0" applyNumberFormat="1" applyFont="1" applyBorder="1" applyAlignment="1">
      <alignment horizontal="center" vertical="center"/>
    </xf>
    <xf numFmtId="182" fontId="3" fillId="0" borderId="5" xfId="0" applyNumberFormat="1" applyFont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185" fontId="3" fillId="5" borderId="32" xfId="0" applyNumberFormat="1" applyFont="1" applyFill="1" applyBorder="1" applyAlignment="1">
      <alignment vertical="center" wrapText="1"/>
    </xf>
    <xf numFmtId="183" fontId="3" fillId="0" borderId="22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textRotation="255" wrapText="1"/>
    </xf>
    <xf numFmtId="0" fontId="16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0" fontId="3" fillId="0" borderId="37" xfId="0" applyFont="1" applyBorder="1" applyAlignment="1">
      <alignment horizontal="center" vertical="center" textRotation="255" wrapText="1"/>
    </xf>
    <xf numFmtId="186" fontId="3" fillId="0" borderId="1" xfId="0" applyNumberFormat="1" applyFont="1" applyBorder="1" applyAlignment="1">
      <alignment horizontal="right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85" fontId="3" fillId="0" borderId="11" xfId="0" applyNumberFormat="1" applyFont="1" applyBorder="1" applyAlignment="1">
      <alignment horizontal="left" vertical="center" wrapText="1"/>
    </xf>
    <xf numFmtId="185" fontId="3" fillId="0" borderId="13" xfId="0" applyNumberFormat="1" applyFont="1" applyBorder="1" applyAlignment="1">
      <alignment horizontal="left" vertical="center" wrapText="1"/>
    </xf>
    <xf numFmtId="185" fontId="3" fillId="0" borderId="12" xfId="0" applyNumberFormat="1" applyFont="1" applyBorder="1" applyAlignment="1">
      <alignment horizontal="left" vertical="center" wrapText="1"/>
    </xf>
    <xf numFmtId="181" fontId="3" fillId="3" borderId="2" xfId="0" applyNumberFormat="1" applyFont="1" applyFill="1" applyBorder="1" applyAlignment="1">
      <alignment horizontal="right" vertical="center"/>
    </xf>
    <xf numFmtId="181" fontId="3" fillId="3" borderId="6" xfId="0" applyNumberFormat="1" applyFont="1" applyFill="1" applyBorder="1" applyAlignment="1">
      <alignment horizontal="right" vertical="center"/>
    </xf>
    <xf numFmtId="181" fontId="3" fillId="3" borderId="3" xfId="0" applyNumberFormat="1" applyFont="1" applyFill="1" applyBorder="1" applyAlignment="1">
      <alignment horizontal="right" vertical="center"/>
    </xf>
    <xf numFmtId="181" fontId="3" fillId="3" borderId="4" xfId="0" applyNumberFormat="1" applyFont="1" applyFill="1" applyBorder="1" applyAlignment="1">
      <alignment horizontal="right" vertical="center"/>
    </xf>
    <xf numFmtId="181" fontId="3" fillId="3" borderId="7" xfId="0" applyNumberFormat="1" applyFont="1" applyFill="1" applyBorder="1" applyAlignment="1">
      <alignment horizontal="right" vertical="center"/>
    </xf>
    <xf numFmtId="181" fontId="3" fillId="3" borderId="5" xfId="0" applyNumberFormat="1" applyFont="1" applyFill="1" applyBorder="1" applyAlignment="1">
      <alignment horizontal="right" vertical="center"/>
    </xf>
    <xf numFmtId="181" fontId="3" fillId="0" borderId="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82" fontId="3" fillId="0" borderId="11" xfId="0" applyNumberFormat="1" applyFont="1" applyBorder="1" applyAlignment="1">
      <alignment horizontal="left" vertical="center"/>
    </xf>
    <xf numFmtId="182" fontId="3" fillId="0" borderId="13" xfId="0" applyNumberFormat="1" applyFont="1" applyBorder="1" applyAlignment="1">
      <alignment horizontal="left" vertical="center"/>
    </xf>
    <xf numFmtId="182" fontId="3" fillId="0" borderId="12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center"/>
    </xf>
    <xf numFmtId="184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EFFFE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279400</xdr:colOff>
      <xdr:row>1</xdr:row>
      <xdr:rowOff>25400</xdr:rowOff>
    </xdr:from>
    <xdr:to>
      <xdr:col>12</xdr:col>
      <xdr:colOff>171450</xdr:colOff>
      <xdr:row>5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9AB885F-1134-4A7A-B749-AF23D0A89414}"/>
            </a:ext>
          </a:extLst>
        </xdr:cNvPr>
        <xdr:cNvGrpSpPr/>
      </xdr:nvGrpSpPr>
      <xdr:grpSpPr>
        <a:xfrm>
          <a:off x="6456218" y="198582"/>
          <a:ext cx="1777808" cy="885408"/>
          <a:chOff x="6635750" y="342900"/>
          <a:chExt cx="1778000" cy="87630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81D3D5EA-CE6D-3661-221F-D06207A63F7F}"/>
              </a:ext>
            </a:extLst>
          </xdr:cNvPr>
          <xdr:cNvGrpSpPr/>
        </xdr:nvGrpSpPr>
        <xdr:grpSpPr>
          <a:xfrm>
            <a:off x="6635750" y="342900"/>
            <a:ext cx="1473200" cy="342900"/>
            <a:chOff x="7137400" y="469900"/>
            <a:chExt cx="1473200" cy="342900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B5207EA7-33E8-EAF2-E3FE-E0E77F6F9F1B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記入セル</a:t>
              </a: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C20C17D9-55B0-CEEE-7194-448EEDB98082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rgbClr val="FFFFCC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A95D9C0A-4B40-9354-9157-114647E6EFC4}"/>
              </a:ext>
            </a:extLst>
          </xdr:cNvPr>
          <xdr:cNvGrpSpPr/>
        </xdr:nvGrpSpPr>
        <xdr:grpSpPr>
          <a:xfrm>
            <a:off x="6635750" y="603250"/>
            <a:ext cx="1473200" cy="342900"/>
            <a:chOff x="7137400" y="469900"/>
            <a:chExt cx="1473200" cy="342900"/>
          </a:xfrm>
        </xdr:grpSpPr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6885A7FE-DCFE-3D39-0AD5-6429E1479D26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選択セル</a:t>
              </a:r>
            </a:p>
          </xdr:txBody>
        </xdr:sp>
        <xdr:sp macro="" textlink="">
          <xdr:nvSpPr>
            <xdr:cNvPr id="12" name="正方形/長方形 11">
              <a:extLst>
                <a:ext uri="{FF2B5EF4-FFF2-40B4-BE49-F238E27FC236}">
                  <a16:creationId xmlns:a16="http://schemas.microsoft.com/office/drawing/2014/main" id="{F45DF640-7FAD-B5C2-F73C-F67FEDCD6407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2957D88C-AD78-D5DC-E0D0-3B09291987D0}"/>
              </a:ext>
            </a:extLst>
          </xdr:cNvPr>
          <xdr:cNvGrpSpPr/>
        </xdr:nvGrpSpPr>
        <xdr:grpSpPr>
          <a:xfrm>
            <a:off x="6642100" y="876300"/>
            <a:ext cx="1771650" cy="342900"/>
            <a:chOff x="7137400" y="469900"/>
            <a:chExt cx="1771650" cy="342900"/>
          </a:xfrm>
        </xdr:grpSpPr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8BD841C5-3A41-CDB3-8D8F-68A9E432A3D4}"/>
                </a:ext>
              </a:extLst>
            </xdr:cNvPr>
            <xdr:cNvSpPr/>
          </xdr:nvSpPr>
          <xdr:spPr>
            <a:xfrm>
              <a:off x="7740650" y="469900"/>
              <a:ext cx="116840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自動入力セル</a:t>
              </a:r>
            </a:p>
          </xdr:txBody>
        </xdr:sp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AC674389-955A-B264-57C6-63B51FCAF58A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chemeClr val="bg1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225424</xdr:colOff>
      <xdr:row>0</xdr:row>
      <xdr:rowOff>149225</xdr:rowOff>
    </xdr:from>
    <xdr:to>
      <xdr:col>17</xdr:col>
      <xdr:colOff>1566984</xdr:colOff>
      <xdr:row>4</xdr:row>
      <xdr:rowOff>73025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5CB4468-DF04-4C6E-9C9C-1C892B8F83A2}"/>
            </a:ext>
          </a:extLst>
        </xdr:cNvPr>
        <xdr:cNvGrpSpPr/>
      </xdr:nvGrpSpPr>
      <xdr:grpSpPr>
        <a:xfrm>
          <a:off x="6632574" y="149225"/>
          <a:ext cx="1735260" cy="882650"/>
          <a:chOff x="6635750" y="342900"/>
          <a:chExt cx="1778000" cy="87630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5153D9A4-0B5C-2ED8-F10A-3EA29086E880}"/>
              </a:ext>
            </a:extLst>
          </xdr:cNvPr>
          <xdr:cNvGrpSpPr/>
        </xdr:nvGrpSpPr>
        <xdr:grpSpPr>
          <a:xfrm>
            <a:off x="6635750" y="342900"/>
            <a:ext cx="1473200" cy="342900"/>
            <a:chOff x="7137400" y="469900"/>
            <a:chExt cx="1473200" cy="342900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F994307D-4066-9C8C-E187-ED4C811274F7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記入セル</a:t>
              </a: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02001AA5-1F3C-F6CB-674B-967785B5DCDA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rgbClr val="FFFFCC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69A9B3AE-CE72-EFFB-0E0D-C3211362E882}"/>
              </a:ext>
            </a:extLst>
          </xdr:cNvPr>
          <xdr:cNvGrpSpPr/>
        </xdr:nvGrpSpPr>
        <xdr:grpSpPr>
          <a:xfrm>
            <a:off x="6635750" y="603250"/>
            <a:ext cx="1473200" cy="342900"/>
            <a:chOff x="7137400" y="469900"/>
            <a:chExt cx="1473200" cy="342900"/>
          </a:xfrm>
        </xdr:grpSpPr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E97AD9DE-27EA-DAF4-3AB2-14784D6B0AE6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選択セル</a:t>
              </a:r>
            </a:p>
          </xdr:txBody>
        </xdr:sp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476ED57B-D5C4-720F-66A3-F5DDC8E97E05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2BE7AD-E284-F3FE-003B-018FD478687E}"/>
              </a:ext>
            </a:extLst>
          </xdr:cNvPr>
          <xdr:cNvGrpSpPr/>
        </xdr:nvGrpSpPr>
        <xdr:grpSpPr>
          <a:xfrm>
            <a:off x="6642100" y="876300"/>
            <a:ext cx="1771650" cy="342900"/>
            <a:chOff x="7137400" y="469900"/>
            <a:chExt cx="1771650" cy="342900"/>
          </a:xfrm>
        </xdr:grpSpPr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8C5C319A-C546-430E-E674-AC18A4464F53}"/>
                </a:ext>
              </a:extLst>
            </xdr:cNvPr>
            <xdr:cNvSpPr/>
          </xdr:nvSpPr>
          <xdr:spPr>
            <a:xfrm>
              <a:off x="7740650" y="469900"/>
              <a:ext cx="116840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自動入力セル</a:t>
              </a:r>
            </a:p>
          </xdr:txBody>
        </xdr:sp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35926F9B-4D2A-28D7-CF99-7262D9B26900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chemeClr val="bg1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393700</xdr:colOff>
      <xdr:row>1</xdr:row>
      <xdr:rowOff>352425</xdr:rowOff>
    </xdr:from>
    <xdr:to>
      <xdr:col>13</xdr:col>
      <xdr:colOff>69850</xdr:colOff>
      <xdr:row>2</xdr:row>
      <xdr:rowOff>12700</xdr:rowOff>
    </xdr:to>
    <xdr:sp macro="" textlink="">
      <xdr:nvSpPr>
        <xdr:cNvPr id="3" name="下矢印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753100" y="1139825"/>
          <a:ext cx="3810000" cy="44767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●各月の材積は、平均材積と棟数から自動で算出されます。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238125</xdr:colOff>
      <xdr:row>0</xdr:row>
      <xdr:rowOff>428625</xdr:rowOff>
    </xdr:from>
    <xdr:to>
      <xdr:col>22</xdr:col>
      <xdr:colOff>47625</xdr:colOff>
      <xdr:row>1</xdr:row>
      <xdr:rowOff>603250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998075" y="428625"/>
          <a:ext cx="2324100" cy="962025"/>
        </a:xfrm>
        <a:prstGeom prst="wedgeRectCallout">
          <a:avLst>
            <a:gd name="adj1" fmla="val -58265"/>
            <a:gd name="adj2" fmla="val 69761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注　意　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計画は、過大にしないでください。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年度途中に計画の変更が可能です。</a:t>
          </a:r>
          <a:endParaRPr kumimoji="1" lang="en-US" altLang="ja-JP" sz="11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254000</xdr:colOff>
      <xdr:row>2</xdr:row>
      <xdr:rowOff>171450</xdr:rowOff>
    </xdr:from>
    <xdr:to>
      <xdr:col>21</xdr:col>
      <xdr:colOff>111125</xdr:colOff>
      <xdr:row>6</xdr:row>
      <xdr:rowOff>19050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D72807C-A314-4D48-BF66-39E8EB3299AD}"/>
            </a:ext>
          </a:extLst>
        </xdr:cNvPr>
        <xdr:cNvGrpSpPr/>
      </xdr:nvGrpSpPr>
      <xdr:grpSpPr>
        <a:xfrm>
          <a:off x="13338663" y="1746738"/>
          <a:ext cx="1743808" cy="879475"/>
          <a:chOff x="6635750" y="342900"/>
          <a:chExt cx="1778000" cy="876300"/>
        </a:xfrm>
      </xdr:grpSpPr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EE42D7DF-F1DC-281A-DEBE-A1AD11F88F58}"/>
              </a:ext>
            </a:extLst>
          </xdr:cNvPr>
          <xdr:cNvGrpSpPr/>
        </xdr:nvGrpSpPr>
        <xdr:grpSpPr>
          <a:xfrm>
            <a:off x="6635750" y="342900"/>
            <a:ext cx="1473200" cy="342900"/>
            <a:chOff x="7137400" y="469900"/>
            <a:chExt cx="1473200" cy="342900"/>
          </a:xfrm>
        </xdr:grpSpPr>
        <xdr:sp macro="" textlink="">
          <xdr:nvSpPr>
            <xdr:cNvPr id="12" name="正方形/長方形 11">
              <a:extLst>
                <a:ext uri="{FF2B5EF4-FFF2-40B4-BE49-F238E27FC236}">
                  <a16:creationId xmlns:a16="http://schemas.microsoft.com/office/drawing/2014/main" id="{32A658F0-E2E3-90A0-731D-F0E320432FEF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記入セル</a:t>
              </a:r>
            </a:p>
          </xdr:txBody>
        </xdr:sp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B95D783A-375B-E14C-84D1-D79EE4003075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rgbClr val="FFFFCC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998094AB-F10B-315F-9F7A-6CBF63D9CEB5}"/>
              </a:ext>
            </a:extLst>
          </xdr:cNvPr>
          <xdr:cNvGrpSpPr/>
        </xdr:nvGrpSpPr>
        <xdr:grpSpPr>
          <a:xfrm>
            <a:off x="6635750" y="603250"/>
            <a:ext cx="1473200" cy="342900"/>
            <a:chOff x="7137400" y="469900"/>
            <a:chExt cx="1473200" cy="342900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813579E5-908E-31BD-6BA2-CCAE24BEDC89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選択セル</a:t>
              </a: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C8E8D25F-A0F9-A4FB-2234-5EF32348DEDF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C8AC6AF4-1BDA-A635-5D7D-744F2C54788A}"/>
              </a:ext>
            </a:extLst>
          </xdr:cNvPr>
          <xdr:cNvGrpSpPr/>
        </xdr:nvGrpSpPr>
        <xdr:grpSpPr>
          <a:xfrm>
            <a:off x="6642100" y="876300"/>
            <a:ext cx="1771650" cy="342900"/>
            <a:chOff x="7137400" y="469900"/>
            <a:chExt cx="1771650" cy="342900"/>
          </a:xfrm>
        </xdr:grpSpPr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25BD3E4D-4D5D-D14A-968D-DB73E1D1539F}"/>
                </a:ext>
              </a:extLst>
            </xdr:cNvPr>
            <xdr:cNvSpPr/>
          </xdr:nvSpPr>
          <xdr:spPr>
            <a:xfrm>
              <a:off x="7740650" y="469900"/>
              <a:ext cx="116840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自動入力セル</a:t>
              </a:r>
            </a:p>
          </xdr:txBody>
        </xdr:sp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32B4E244-6616-5B44-E0F3-58E1588E3977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chemeClr val="bg1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2</xdr:row>
      <xdr:rowOff>15875</xdr:rowOff>
    </xdr:from>
    <xdr:to>
      <xdr:col>9</xdr:col>
      <xdr:colOff>95250</xdr:colOff>
      <xdr:row>6</xdr:row>
      <xdr:rowOff>139700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02400" y="358775"/>
          <a:ext cx="1600200" cy="1082675"/>
        </a:xfrm>
        <a:prstGeom prst="rect">
          <a:avLst/>
        </a:prstGeom>
        <a:ln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このシートは自動で転記されます。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273050</xdr:colOff>
      <xdr:row>1</xdr:row>
      <xdr:rowOff>19050</xdr:rowOff>
    </xdr:from>
    <xdr:to>
      <xdr:col>12</xdr:col>
      <xdr:colOff>615950</xdr:colOff>
      <xdr:row>5</xdr:row>
      <xdr:rowOff>200025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65180AF-58D7-48FC-9D9D-2E59A48D9AD5}"/>
            </a:ext>
          </a:extLst>
        </xdr:cNvPr>
        <xdr:cNvSpPr/>
      </xdr:nvSpPr>
      <xdr:spPr>
        <a:xfrm>
          <a:off x="6464300" y="190500"/>
          <a:ext cx="1600200" cy="1082675"/>
        </a:xfrm>
        <a:prstGeom prst="rect">
          <a:avLst/>
        </a:prstGeom>
        <a:ln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このシートは自動で転記されます。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view="pageBreakPreview" topLeftCell="A6" zoomScale="99" zoomScaleNormal="100" zoomScaleSheetLayoutView="100" workbookViewId="0">
      <selection activeCell="H8" sqref="H8:I8"/>
    </sheetView>
  </sheetViews>
  <sheetFormatPr defaultColWidth="9" defaultRowHeight="13" x14ac:dyDescent="0.2"/>
  <cols>
    <col min="1" max="2" width="4.90625" customWidth="1"/>
    <col min="3" max="3" width="10" customWidth="1"/>
    <col min="4" max="4" width="13.26953125" customWidth="1"/>
    <col min="5" max="5" width="14.453125" customWidth="1"/>
    <col min="6" max="6" width="10.7265625" customWidth="1"/>
    <col min="7" max="7" width="10.26953125" customWidth="1"/>
    <col min="8" max="8" width="9.6328125" customWidth="1"/>
    <col min="9" max="9" width="10.26953125" customWidth="1"/>
  </cols>
  <sheetData>
    <row r="1" spans="1:11" ht="13.5" customHeight="1" x14ac:dyDescent="0.2">
      <c r="I1" s="13"/>
    </row>
    <row r="2" spans="1:11" ht="13.5" customHeight="1" x14ac:dyDescent="0.2">
      <c r="I2" s="13"/>
      <c r="K2" s="60"/>
    </row>
    <row r="3" spans="1:11" ht="18" customHeight="1" x14ac:dyDescent="0.2">
      <c r="A3" s="59" t="s">
        <v>77</v>
      </c>
      <c r="B3" s="1"/>
      <c r="C3" s="1"/>
      <c r="D3" s="1"/>
      <c r="E3" s="1"/>
      <c r="F3" s="1"/>
      <c r="G3" s="1"/>
      <c r="H3" s="1"/>
      <c r="J3" s="1"/>
    </row>
    <row r="4" spans="1:11" ht="21.75" customHeight="1" x14ac:dyDescent="0.2">
      <c r="A4" s="1"/>
      <c r="B4" s="1"/>
      <c r="C4" s="1"/>
      <c r="D4" s="1"/>
      <c r="E4" s="1"/>
      <c r="F4" s="1"/>
      <c r="G4" s="1"/>
      <c r="H4" s="1"/>
      <c r="J4" s="1"/>
    </row>
    <row r="5" spans="1:11" ht="18" customHeight="1" x14ac:dyDescent="0.2">
      <c r="A5" s="113" t="s">
        <v>85</v>
      </c>
      <c r="B5" s="113"/>
      <c r="C5" s="113"/>
      <c r="D5" s="113"/>
      <c r="E5" s="113"/>
      <c r="F5" s="113"/>
      <c r="G5" s="113"/>
      <c r="H5" s="113"/>
      <c r="I5" s="113"/>
      <c r="J5" s="51"/>
    </row>
    <row r="6" spans="1:11" s="1" customFormat="1" ht="18" customHeight="1" x14ac:dyDescent="0.2">
      <c r="A6" s="114" t="s">
        <v>98</v>
      </c>
      <c r="B6" s="114"/>
      <c r="C6" s="114"/>
      <c r="D6" s="114"/>
      <c r="E6" s="114"/>
      <c r="F6" s="114"/>
      <c r="G6" s="114"/>
      <c r="H6" s="114"/>
      <c r="I6" s="114"/>
    </row>
    <row r="7" spans="1:11" s="14" customFormat="1" ht="21.75" customHeight="1" x14ac:dyDescent="0.2"/>
    <row r="8" spans="1:11" s="14" customFormat="1" ht="18" customHeight="1" x14ac:dyDescent="0.2">
      <c r="E8" s="1"/>
      <c r="F8" s="1"/>
      <c r="H8" s="122" t="s">
        <v>87</v>
      </c>
      <c r="I8" s="122"/>
      <c r="J8" s="1"/>
    </row>
    <row r="9" spans="1:11" ht="21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1" s="1" customFormat="1" ht="18" customHeight="1" x14ac:dyDescent="0.2">
      <c r="A10" s="115" t="s">
        <v>16</v>
      </c>
      <c r="B10" s="115"/>
      <c r="C10" s="115"/>
      <c r="D10" s="115"/>
      <c r="E10" s="115"/>
      <c r="F10" s="115"/>
      <c r="G10" s="115"/>
      <c r="H10" s="115"/>
      <c r="I10" s="115"/>
    </row>
    <row r="11" spans="1:11" s="1" customFormat="1" ht="21.75" customHeight="1" x14ac:dyDescent="0.2">
      <c r="A11" s="50"/>
      <c r="B11" s="50"/>
      <c r="C11" s="50"/>
      <c r="D11" s="50"/>
      <c r="E11" s="50"/>
      <c r="F11" s="50"/>
      <c r="I11" s="50"/>
    </row>
    <row r="12" spans="1:11" s="1" customFormat="1" ht="18" customHeight="1" x14ac:dyDescent="0.2">
      <c r="A12" s="50"/>
      <c r="B12" s="50"/>
      <c r="C12" s="50"/>
      <c r="D12" s="50"/>
      <c r="E12" s="50"/>
      <c r="F12" s="52" t="s">
        <v>65</v>
      </c>
      <c r="G12" s="125" t="s">
        <v>75</v>
      </c>
      <c r="H12" s="125"/>
      <c r="I12" s="125"/>
    </row>
    <row r="13" spans="1:11" s="1" customFormat="1" ht="18" customHeight="1" x14ac:dyDescent="0.2">
      <c r="A13" s="50"/>
      <c r="B13" s="50"/>
      <c r="C13" s="50"/>
      <c r="D13" s="50"/>
      <c r="E13" s="50"/>
      <c r="F13" s="53"/>
      <c r="G13" s="125"/>
      <c r="H13" s="125"/>
      <c r="I13" s="125"/>
    </row>
    <row r="14" spans="1:11" s="1" customFormat="1" ht="18" customHeight="1" x14ac:dyDescent="0.2">
      <c r="A14" s="50"/>
      <c r="B14" s="50"/>
      <c r="C14" s="50"/>
      <c r="D14" s="50"/>
      <c r="E14" s="50"/>
      <c r="F14" s="54" t="s">
        <v>66</v>
      </c>
      <c r="G14" s="125"/>
      <c r="H14" s="125"/>
      <c r="I14" s="125"/>
    </row>
    <row r="15" spans="1:11" ht="18" customHeight="1" x14ac:dyDescent="0.2">
      <c r="A15" s="1"/>
      <c r="B15" s="1"/>
      <c r="C15" s="1"/>
      <c r="D15" s="1"/>
      <c r="E15" s="1"/>
      <c r="F15" s="1" t="s">
        <v>62</v>
      </c>
      <c r="G15" s="125" t="s">
        <v>78</v>
      </c>
      <c r="H15" s="125"/>
      <c r="I15" s="125"/>
      <c r="J15" s="1"/>
    </row>
    <row r="16" spans="1:11" ht="21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8" customHeight="1" x14ac:dyDescent="0.2">
      <c r="A17" s="123" t="s">
        <v>84</v>
      </c>
      <c r="B17" s="123"/>
      <c r="C17" s="123"/>
      <c r="D17" s="123"/>
      <c r="E17" s="123"/>
      <c r="F17" s="123"/>
      <c r="G17" s="123"/>
      <c r="H17" s="123"/>
      <c r="I17" s="123"/>
      <c r="J17" s="1"/>
    </row>
    <row r="18" spans="1:10" ht="18" customHeight="1" x14ac:dyDescent="0.2">
      <c r="A18" s="123" t="s">
        <v>79</v>
      </c>
      <c r="B18" s="123"/>
      <c r="C18" s="123"/>
      <c r="D18" s="123"/>
      <c r="E18" s="123"/>
      <c r="F18" s="123"/>
      <c r="G18" s="123"/>
      <c r="H18" s="123"/>
      <c r="I18" s="123"/>
      <c r="J18" s="1"/>
    </row>
    <row r="19" spans="1:10" ht="18" customHeight="1" x14ac:dyDescent="0.2">
      <c r="A19" s="123" t="s">
        <v>80</v>
      </c>
      <c r="B19" s="123"/>
      <c r="C19" s="123"/>
      <c r="D19" s="124">
        <f>F24</f>
        <v>0</v>
      </c>
      <c r="E19" s="124"/>
      <c r="F19" s="124"/>
      <c r="G19" s="124"/>
      <c r="H19" s="124"/>
      <c r="I19" s="124"/>
      <c r="J19" s="1"/>
    </row>
    <row r="20" spans="1:10" ht="18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1"/>
    </row>
    <row r="21" spans="1:10" ht="18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1"/>
    </row>
    <row r="22" spans="1:10" ht="18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1.75" customHeight="1" x14ac:dyDescent="0.2">
      <c r="A23" s="116" t="s">
        <v>17</v>
      </c>
      <c r="B23" s="117"/>
      <c r="C23" s="117"/>
      <c r="D23" s="117"/>
      <c r="E23" s="118"/>
      <c r="F23" s="119" t="s">
        <v>18</v>
      </c>
      <c r="G23" s="120"/>
      <c r="H23" s="120"/>
      <c r="I23" s="121"/>
      <c r="J23" s="1"/>
    </row>
    <row r="24" spans="1:10" ht="33.75" customHeight="1" x14ac:dyDescent="0.2">
      <c r="A24" s="129" t="s">
        <v>19</v>
      </c>
      <c r="B24" s="130"/>
      <c r="C24" s="130"/>
      <c r="D24" s="130"/>
      <c r="E24" s="130"/>
      <c r="F24" s="126">
        <f>'事業計画書 '!G60</f>
        <v>0</v>
      </c>
      <c r="G24" s="127"/>
      <c r="H24" s="127"/>
      <c r="I24" s="128"/>
      <c r="J24" s="1"/>
    </row>
    <row r="25" spans="1:10" ht="18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8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8" customHeight="1" x14ac:dyDescent="0.2">
      <c r="A27" s="47" t="s">
        <v>20</v>
      </c>
      <c r="B27" s="115" t="s">
        <v>23</v>
      </c>
      <c r="C27" s="115"/>
      <c r="D27" s="115"/>
      <c r="E27" s="115"/>
      <c r="F27" s="115"/>
      <c r="G27" s="115"/>
      <c r="H27" s="1"/>
      <c r="I27" s="1"/>
      <c r="J27" s="1"/>
    </row>
    <row r="28" spans="1:10" ht="18" customHeight="1" x14ac:dyDescent="0.2">
      <c r="A28" s="56" t="s">
        <v>21</v>
      </c>
      <c r="B28" s="115" t="s">
        <v>24</v>
      </c>
      <c r="C28" s="115"/>
      <c r="D28" s="115"/>
      <c r="E28" s="115"/>
      <c r="F28" s="115"/>
      <c r="G28" s="115"/>
      <c r="H28" s="1"/>
      <c r="I28" s="1"/>
      <c r="J28" s="1"/>
    </row>
    <row r="29" spans="1:10" ht="18" customHeight="1" x14ac:dyDescent="0.2">
      <c r="A29" s="56" t="s">
        <v>22</v>
      </c>
      <c r="B29" s="115" t="s">
        <v>25</v>
      </c>
      <c r="C29" s="115"/>
      <c r="D29" s="115"/>
      <c r="E29" s="115"/>
      <c r="F29" s="115"/>
      <c r="G29" s="115"/>
      <c r="H29" s="1"/>
      <c r="I29" s="1"/>
      <c r="J29" s="1"/>
    </row>
    <row r="30" spans="1:10" ht="18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8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8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8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8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8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8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8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8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8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8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8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8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J44" s="1"/>
    </row>
  </sheetData>
  <mergeCells count="19">
    <mergeCell ref="F24:I24"/>
    <mergeCell ref="B28:G28"/>
    <mergeCell ref="B29:G29"/>
    <mergeCell ref="A24:E24"/>
    <mergeCell ref="B27:G27"/>
    <mergeCell ref="A5:I5"/>
    <mergeCell ref="A6:I6"/>
    <mergeCell ref="A10:I10"/>
    <mergeCell ref="A23:E23"/>
    <mergeCell ref="F23:I23"/>
    <mergeCell ref="H8:I8"/>
    <mergeCell ref="A17:I17"/>
    <mergeCell ref="A18:I18"/>
    <mergeCell ref="A19:C19"/>
    <mergeCell ref="D19:I19"/>
    <mergeCell ref="G12:I12"/>
    <mergeCell ref="G13:I13"/>
    <mergeCell ref="G14:I14"/>
    <mergeCell ref="G15:I1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F0F0-CC7E-46C6-B4E1-7B3E466BF5A2}">
  <dimension ref="A1:T70"/>
  <sheetViews>
    <sheetView view="pageBreakPreview" zoomScaleNormal="100" zoomScaleSheetLayoutView="100" workbookViewId="0">
      <selection activeCell="E12" sqref="E12:J13"/>
    </sheetView>
  </sheetViews>
  <sheetFormatPr defaultColWidth="9" defaultRowHeight="13" x14ac:dyDescent="0.2"/>
  <cols>
    <col min="1" max="15" width="5.6328125" style="1" customWidth="1"/>
    <col min="16" max="16" width="7.1796875" style="1" customWidth="1"/>
    <col min="17" max="17" width="5.6328125" style="1" customWidth="1"/>
    <col min="18" max="18" width="24.26953125" style="1" customWidth="1"/>
    <col min="19" max="19" width="14" style="1" customWidth="1"/>
    <col min="20" max="20" width="13.453125" style="1" customWidth="1"/>
    <col min="21" max="16384" width="9" style="1"/>
  </cols>
  <sheetData>
    <row r="1" spans="1:16" ht="18" customHeight="1" x14ac:dyDescent="0.2">
      <c r="A1" s="59" t="s">
        <v>130</v>
      </c>
      <c r="H1" s="7"/>
      <c r="I1" s="7"/>
    </row>
    <row r="2" spans="1:16" ht="21.75" customHeight="1" x14ac:dyDescent="0.2"/>
    <row r="3" spans="1:16" ht="18" customHeight="1" x14ac:dyDescent="0.2">
      <c r="A3" s="164" t="s">
        <v>15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</row>
    <row r="4" spans="1:16" ht="18" customHeight="1" x14ac:dyDescent="0.2"/>
    <row r="5" spans="1:16" ht="18" customHeight="1" x14ac:dyDescent="0.2">
      <c r="A5" s="1" t="s">
        <v>0</v>
      </c>
    </row>
    <row r="6" spans="1:16" ht="34.5" customHeight="1" x14ac:dyDescent="0.2">
      <c r="A6" s="131" t="s">
        <v>115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1:16" ht="18" customHeight="1" x14ac:dyDescent="0.2"/>
    <row r="8" spans="1:16" ht="18" customHeight="1" x14ac:dyDescent="0.2">
      <c r="A8" s="1" t="s">
        <v>1</v>
      </c>
    </row>
    <row r="9" spans="1:16" ht="18" customHeight="1" x14ac:dyDescent="0.2">
      <c r="A9" s="73" t="s">
        <v>108</v>
      </c>
    </row>
    <row r="10" spans="1:16" ht="18" customHeight="1" x14ac:dyDescent="0.2">
      <c r="A10" s="119" t="s">
        <v>67</v>
      </c>
      <c r="B10" s="120"/>
      <c r="C10" s="120"/>
      <c r="D10" s="121"/>
      <c r="E10" s="119" t="s">
        <v>9</v>
      </c>
      <c r="F10" s="120"/>
      <c r="G10" s="120"/>
      <c r="H10" s="120"/>
      <c r="I10" s="120"/>
      <c r="J10" s="121"/>
      <c r="K10" s="119" t="s">
        <v>9</v>
      </c>
      <c r="L10" s="120"/>
      <c r="M10" s="120"/>
      <c r="N10" s="120"/>
      <c r="O10" s="120"/>
      <c r="P10" s="121"/>
    </row>
    <row r="11" spans="1:16" ht="18" customHeight="1" x14ac:dyDescent="0.2">
      <c r="A11" s="129" t="s">
        <v>68</v>
      </c>
      <c r="B11" s="130"/>
      <c r="C11" s="130"/>
      <c r="D11" s="165"/>
      <c r="E11" s="129" t="s">
        <v>2</v>
      </c>
      <c r="F11" s="130"/>
      <c r="G11" s="130"/>
      <c r="H11" s="130"/>
      <c r="I11" s="130"/>
      <c r="J11" s="165"/>
      <c r="K11" s="129" t="s">
        <v>3</v>
      </c>
      <c r="L11" s="130"/>
      <c r="M11" s="130"/>
      <c r="N11" s="130"/>
      <c r="O11" s="130"/>
      <c r="P11" s="165"/>
    </row>
    <row r="12" spans="1:16" ht="18" customHeight="1" x14ac:dyDescent="0.2">
      <c r="A12" s="166">
        <f>年間利用計画!R17</f>
        <v>0</v>
      </c>
      <c r="B12" s="167"/>
      <c r="C12" s="167"/>
      <c r="D12" s="168"/>
      <c r="E12" s="172" t="s">
        <v>96</v>
      </c>
      <c r="F12" s="173"/>
      <c r="G12" s="173"/>
      <c r="H12" s="173"/>
      <c r="I12" s="173"/>
      <c r="J12" s="174"/>
      <c r="K12" s="172" t="s">
        <v>97</v>
      </c>
      <c r="L12" s="173"/>
      <c r="M12" s="173"/>
      <c r="N12" s="173"/>
      <c r="O12" s="173"/>
      <c r="P12" s="174"/>
    </row>
    <row r="13" spans="1:16" ht="18" customHeight="1" x14ac:dyDescent="0.2">
      <c r="A13" s="169"/>
      <c r="B13" s="170"/>
      <c r="C13" s="170"/>
      <c r="D13" s="171"/>
      <c r="E13" s="175"/>
      <c r="F13" s="176"/>
      <c r="G13" s="176"/>
      <c r="H13" s="176"/>
      <c r="I13" s="176"/>
      <c r="J13" s="177"/>
      <c r="K13" s="175"/>
      <c r="L13" s="176"/>
      <c r="M13" s="176"/>
      <c r="N13" s="176"/>
      <c r="O13" s="176"/>
      <c r="P13" s="177"/>
    </row>
    <row r="14" spans="1:16" ht="18" customHeight="1" x14ac:dyDescent="0.2">
      <c r="A14" s="1" t="s">
        <v>128</v>
      </c>
    </row>
    <row r="15" spans="1:16" ht="18" customHeight="1" x14ac:dyDescent="0.2"/>
    <row r="16" spans="1:16" ht="18" customHeight="1" x14ac:dyDescent="0.2">
      <c r="A16" s="178" t="s">
        <v>91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</row>
    <row r="17" spans="1:16" ht="30.5" customHeight="1" x14ac:dyDescent="0.2">
      <c r="A17" s="179"/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</row>
    <row r="18" spans="1:16" ht="18" customHeight="1" x14ac:dyDescent="0.2"/>
    <row r="19" spans="1:16" ht="18" customHeight="1" x14ac:dyDescent="0.2">
      <c r="N19" s="180" t="s">
        <v>114</v>
      </c>
      <c r="O19" s="180"/>
      <c r="P19" s="180"/>
    </row>
    <row r="20" spans="1:16" ht="18" customHeight="1" x14ac:dyDescent="0.2">
      <c r="A20" s="144" t="s">
        <v>135</v>
      </c>
      <c r="B20" s="146" t="s">
        <v>5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 t="s">
        <v>10</v>
      </c>
      <c r="O20" s="146"/>
      <c r="P20" s="146"/>
    </row>
    <row r="21" spans="1:16" ht="25" customHeight="1" x14ac:dyDescent="0.2">
      <c r="A21" s="144"/>
      <c r="B21" s="160" t="s">
        <v>4</v>
      </c>
      <c r="C21" s="160" t="s">
        <v>6</v>
      </c>
      <c r="D21" s="147" t="str">
        <f>年間利用計画!C8</f>
        <v>　　</v>
      </c>
      <c r="E21" s="148"/>
      <c r="F21" s="148"/>
      <c r="G21" s="148"/>
      <c r="H21" s="148"/>
      <c r="I21" s="148"/>
      <c r="J21" s="148"/>
      <c r="K21" s="148"/>
      <c r="L21" s="148"/>
      <c r="M21" s="149"/>
      <c r="N21" s="150">
        <f>年間利用計画!R8</f>
        <v>0</v>
      </c>
      <c r="O21" s="151"/>
      <c r="P21" s="152"/>
    </row>
    <row r="22" spans="1:16" ht="25" customHeight="1" x14ac:dyDescent="0.2">
      <c r="A22" s="144"/>
      <c r="B22" s="183"/>
      <c r="C22" s="161"/>
      <c r="D22" s="162" t="str">
        <f>年間利用計画!C9</f>
        <v>　　</v>
      </c>
      <c r="E22" s="163"/>
      <c r="F22" s="163"/>
      <c r="G22" s="163"/>
      <c r="H22" s="163"/>
      <c r="I22" s="163"/>
      <c r="J22" s="163"/>
      <c r="K22" s="163"/>
      <c r="L22" s="163"/>
      <c r="M22" s="181"/>
      <c r="N22" s="153">
        <f>年間利用計画!R9</f>
        <v>0</v>
      </c>
      <c r="O22" s="154"/>
      <c r="P22" s="155"/>
    </row>
    <row r="23" spans="1:16" ht="25" customHeight="1" x14ac:dyDescent="0.2">
      <c r="A23" s="144"/>
      <c r="B23" s="183"/>
      <c r="C23" s="160" t="s">
        <v>7</v>
      </c>
      <c r="D23" s="147">
        <f>年間利用計画!C10</f>
        <v>0</v>
      </c>
      <c r="E23" s="148"/>
      <c r="F23" s="148"/>
      <c r="G23" s="148"/>
      <c r="H23" s="148"/>
      <c r="I23" s="148"/>
      <c r="J23" s="148"/>
      <c r="K23" s="148"/>
      <c r="L23" s="148"/>
      <c r="M23" s="149"/>
      <c r="N23" s="150">
        <f>年間利用計画!R10</f>
        <v>0</v>
      </c>
      <c r="O23" s="151"/>
      <c r="P23" s="152"/>
    </row>
    <row r="24" spans="1:16" ht="25" customHeight="1" x14ac:dyDescent="0.2">
      <c r="A24" s="144"/>
      <c r="B24" s="183"/>
      <c r="C24" s="161"/>
      <c r="D24" s="162" t="str">
        <f>年間利用計画!C11</f>
        <v>　　</v>
      </c>
      <c r="E24" s="163"/>
      <c r="F24" s="163"/>
      <c r="G24" s="163"/>
      <c r="H24" s="163"/>
      <c r="I24" s="163"/>
      <c r="J24" s="163"/>
      <c r="K24" s="163"/>
      <c r="L24" s="163"/>
      <c r="M24" s="181"/>
      <c r="N24" s="153">
        <f>年間利用計画!R11</f>
        <v>0</v>
      </c>
      <c r="O24" s="154"/>
      <c r="P24" s="155"/>
    </row>
    <row r="25" spans="1:16" ht="25" customHeight="1" x14ac:dyDescent="0.2">
      <c r="A25" s="144"/>
      <c r="B25" s="183"/>
      <c r="C25" s="160" t="s">
        <v>8</v>
      </c>
      <c r="D25" s="147" t="str">
        <f>年間利用計画!C12</f>
        <v>　　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50">
        <f>年間利用計画!R12</f>
        <v>0</v>
      </c>
      <c r="O25" s="151"/>
      <c r="P25" s="152"/>
    </row>
    <row r="26" spans="1:16" ht="25" customHeight="1" x14ac:dyDescent="0.2">
      <c r="A26" s="144"/>
      <c r="B26" s="161"/>
      <c r="C26" s="161"/>
      <c r="D26" s="162" t="str">
        <f>年間利用計画!C13</f>
        <v>　　</v>
      </c>
      <c r="E26" s="163"/>
      <c r="F26" s="163"/>
      <c r="G26" s="163"/>
      <c r="H26" s="163"/>
      <c r="I26" s="163"/>
      <c r="J26" s="163"/>
      <c r="K26" s="163"/>
      <c r="L26" s="163"/>
      <c r="M26" s="163"/>
      <c r="N26" s="153">
        <f>年間利用計画!R13</f>
        <v>0</v>
      </c>
      <c r="O26" s="154"/>
      <c r="P26" s="155"/>
    </row>
    <row r="27" spans="1:16" ht="25.5" customHeight="1" x14ac:dyDescent="0.2">
      <c r="A27" s="144"/>
      <c r="B27" s="156" t="s">
        <v>89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7">
        <f>年間利用計画!R15</f>
        <v>0</v>
      </c>
      <c r="O27" s="158"/>
      <c r="P27" s="159"/>
    </row>
    <row r="28" spans="1:16" ht="25.5" customHeight="1" thickBot="1" x14ac:dyDescent="0.25">
      <c r="A28" s="145"/>
      <c r="B28" s="138" t="s">
        <v>69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82">
        <f>ROUNDDOWN(SUM(N21:P27),2)</f>
        <v>0</v>
      </c>
      <c r="O28" s="182"/>
      <c r="P28" s="182"/>
    </row>
    <row r="29" spans="1:16" ht="25.5" customHeight="1" thickTop="1" x14ac:dyDescent="0.2">
      <c r="A29" s="184" t="s">
        <v>92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43">
        <f>N28*8000</f>
        <v>0</v>
      </c>
      <c r="O29" s="143"/>
      <c r="P29" s="143"/>
    </row>
    <row r="30" spans="1:16" ht="18" customHeight="1" x14ac:dyDescent="0.2"/>
    <row r="31" spans="1:16" ht="18" customHeight="1" x14ac:dyDescent="0.2"/>
    <row r="32" spans="1:16" ht="18" customHeight="1" x14ac:dyDescent="0.2">
      <c r="A32" s="73" t="s">
        <v>109</v>
      </c>
    </row>
    <row r="33" spans="1:16" ht="18" customHeight="1" x14ac:dyDescent="0.2">
      <c r="A33" s="135" t="s">
        <v>67</v>
      </c>
      <c r="B33" s="135"/>
      <c r="C33" s="135"/>
      <c r="D33" s="135"/>
      <c r="E33" s="135" t="s">
        <v>132</v>
      </c>
      <c r="F33" s="135"/>
      <c r="G33" s="135"/>
      <c r="H33" s="135"/>
      <c r="I33" s="135"/>
      <c r="J33" s="135"/>
      <c r="K33" s="135" t="s">
        <v>132</v>
      </c>
      <c r="L33" s="135"/>
      <c r="M33" s="135"/>
      <c r="N33" s="135"/>
      <c r="O33" s="135"/>
      <c r="P33" s="135"/>
    </row>
    <row r="34" spans="1:16" ht="18" customHeight="1" x14ac:dyDescent="0.2">
      <c r="A34" s="136" t="s">
        <v>68</v>
      </c>
      <c r="B34" s="136"/>
      <c r="C34" s="136"/>
      <c r="D34" s="136"/>
      <c r="E34" s="136" t="s">
        <v>2</v>
      </c>
      <c r="F34" s="136"/>
      <c r="G34" s="136"/>
      <c r="H34" s="136"/>
      <c r="I34" s="136"/>
      <c r="J34" s="136"/>
      <c r="K34" s="136" t="s">
        <v>3</v>
      </c>
      <c r="L34" s="136"/>
      <c r="M34" s="136"/>
      <c r="N34" s="136"/>
      <c r="O34" s="136"/>
      <c r="P34" s="136"/>
    </row>
    <row r="35" spans="1:16" ht="18" customHeight="1" x14ac:dyDescent="0.2">
      <c r="A35" s="211" t="s">
        <v>119</v>
      </c>
      <c r="B35" s="212"/>
      <c r="C35" s="214">
        <f>年間利用計画!R34</f>
        <v>0</v>
      </c>
      <c r="D35" s="215"/>
      <c r="E35" s="137" t="s">
        <v>96</v>
      </c>
      <c r="F35" s="137"/>
      <c r="G35" s="137"/>
      <c r="H35" s="137"/>
      <c r="I35" s="137"/>
      <c r="J35" s="137"/>
      <c r="K35" s="137" t="s">
        <v>97</v>
      </c>
      <c r="L35" s="137"/>
      <c r="M35" s="137"/>
      <c r="N35" s="137"/>
      <c r="O35" s="137"/>
      <c r="P35" s="137"/>
    </row>
    <row r="36" spans="1:16" ht="18" customHeight="1" x14ac:dyDescent="0.2">
      <c r="A36" s="213" t="s">
        <v>120</v>
      </c>
      <c r="B36" s="214"/>
      <c r="C36" s="214">
        <f>年間利用計画!R37</f>
        <v>0</v>
      </c>
      <c r="D36" s="215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</row>
    <row r="37" spans="1:16" ht="18" customHeight="1" x14ac:dyDescent="0.2">
      <c r="A37" s="1" t="s">
        <v>128</v>
      </c>
    </row>
    <row r="38" spans="1:16" ht="18" customHeight="1" x14ac:dyDescent="0.2"/>
    <row r="39" spans="1:16" ht="18" customHeight="1" x14ac:dyDescent="0.2">
      <c r="N39" s="191" t="s">
        <v>99</v>
      </c>
      <c r="O39" s="191"/>
      <c r="P39" s="191"/>
    </row>
    <row r="40" spans="1:16" ht="18" customHeight="1" x14ac:dyDescent="0.2">
      <c r="A40" s="160" t="s">
        <v>100</v>
      </c>
      <c r="B40" s="132" t="s">
        <v>101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4"/>
      <c r="N40" s="132" t="s">
        <v>121</v>
      </c>
      <c r="O40" s="133"/>
      <c r="P40" s="134"/>
    </row>
    <row r="41" spans="1:16" ht="25" customHeight="1" x14ac:dyDescent="0.2">
      <c r="A41" s="183"/>
      <c r="B41" s="160" t="s">
        <v>102</v>
      </c>
      <c r="C41" s="216" t="s">
        <v>116</v>
      </c>
      <c r="D41" s="197" t="str">
        <f>年間利用計画!D23</f>
        <v>　</v>
      </c>
      <c r="E41" s="198"/>
      <c r="F41" s="198"/>
      <c r="G41" s="198"/>
      <c r="H41" s="198"/>
      <c r="I41" s="198"/>
      <c r="J41" s="198"/>
      <c r="K41" s="198"/>
      <c r="L41" s="198"/>
      <c r="M41" s="199"/>
      <c r="N41" s="193">
        <f>年間利用計画!R23</f>
        <v>0</v>
      </c>
      <c r="O41" s="193"/>
      <c r="P41" s="193"/>
    </row>
    <row r="42" spans="1:16" ht="25" customHeight="1" x14ac:dyDescent="0.2">
      <c r="A42" s="183"/>
      <c r="B42" s="183"/>
      <c r="C42" s="207"/>
      <c r="D42" s="197" t="str">
        <f>年間利用計画!D24</f>
        <v>　</v>
      </c>
      <c r="E42" s="198"/>
      <c r="F42" s="198"/>
      <c r="G42" s="198"/>
      <c r="H42" s="198"/>
      <c r="I42" s="198"/>
      <c r="J42" s="198"/>
      <c r="K42" s="198"/>
      <c r="L42" s="198"/>
      <c r="M42" s="199"/>
      <c r="N42" s="193">
        <f>年間利用計画!R24</f>
        <v>0</v>
      </c>
      <c r="O42" s="193"/>
      <c r="P42" s="193"/>
    </row>
    <row r="43" spans="1:16" ht="25" customHeight="1" x14ac:dyDescent="0.2">
      <c r="A43" s="183"/>
      <c r="B43" s="183"/>
      <c r="C43" s="208"/>
      <c r="D43" s="197">
        <f>年間利用計画!D25</f>
        <v>0</v>
      </c>
      <c r="E43" s="198"/>
      <c r="F43" s="198"/>
      <c r="G43" s="198"/>
      <c r="H43" s="198"/>
      <c r="I43" s="198"/>
      <c r="J43" s="198"/>
      <c r="K43" s="198"/>
      <c r="L43" s="198"/>
      <c r="M43" s="199"/>
      <c r="N43" s="193">
        <f>年間利用計画!R25</f>
        <v>0</v>
      </c>
      <c r="O43" s="193"/>
      <c r="P43" s="193"/>
    </row>
    <row r="44" spans="1:16" ht="25" customHeight="1" x14ac:dyDescent="0.2">
      <c r="A44" s="183"/>
      <c r="B44" s="183"/>
      <c r="C44" s="216" t="s">
        <v>117</v>
      </c>
      <c r="D44" s="197" t="str">
        <f>年間利用計画!D26</f>
        <v>　</v>
      </c>
      <c r="E44" s="198"/>
      <c r="F44" s="198"/>
      <c r="G44" s="198"/>
      <c r="H44" s="198"/>
      <c r="I44" s="198"/>
      <c r="J44" s="198"/>
      <c r="K44" s="198"/>
      <c r="L44" s="198"/>
      <c r="M44" s="199"/>
      <c r="N44" s="193">
        <f>年間利用計画!R26</f>
        <v>0</v>
      </c>
      <c r="O44" s="193"/>
      <c r="P44" s="193"/>
    </row>
    <row r="45" spans="1:16" ht="25" customHeight="1" x14ac:dyDescent="0.2">
      <c r="A45" s="183"/>
      <c r="B45" s="183"/>
      <c r="C45" s="207"/>
      <c r="D45" s="197" t="str">
        <f>年間利用計画!D27</f>
        <v>　</v>
      </c>
      <c r="E45" s="198"/>
      <c r="F45" s="198"/>
      <c r="G45" s="198"/>
      <c r="H45" s="198"/>
      <c r="I45" s="198"/>
      <c r="J45" s="198"/>
      <c r="K45" s="198"/>
      <c r="L45" s="198"/>
      <c r="M45" s="199"/>
      <c r="N45" s="193">
        <f>年間利用計画!R27</f>
        <v>0</v>
      </c>
      <c r="O45" s="193"/>
      <c r="P45" s="193"/>
    </row>
    <row r="46" spans="1:16" ht="25" customHeight="1" x14ac:dyDescent="0.2">
      <c r="A46" s="183"/>
      <c r="B46" s="161"/>
      <c r="C46" s="208"/>
      <c r="D46" s="197">
        <f>年間利用計画!D28</f>
        <v>0</v>
      </c>
      <c r="E46" s="198"/>
      <c r="F46" s="198"/>
      <c r="G46" s="198"/>
      <c r="H46" s="198"/>
      <c r="I46" s="198"/>
      <c r="J46" s="198"/>
      <c r="K46" s="198"/>
      <c r="L46" s="198"/>
      <c r="M46" s="199"/>
      <c r="N46" s="193">
        <f>年間利用計画!R28</f>
        <v>0</v>
      </c>
      <c r="O46" s="193"/>
      <c r="P46" s="193"/>
    </row>
    <row r="47" spans="1:16" ht="25" customHeight="1" x14ac:dyDescent="0.2">
      <c r="A47" s="183"/>
      <c r="B47" s="160" t="s">
        <v>103</v>
      </c>
      <c r="C47" s="216" t="s">
        <v>116</v>
      </c>
      <c r="D47" s="197">
        <f>年間利用計画!D29</f>
        <v>0</v>
      </c>
      <c r="E47" s="198"/>
      <c r="F47" s="198"/>
      <c r="G47" s="198"/>
      <c r="H47" s="198"/>
      <c r="I47" s="198"/>
      <c r="J47" s="198"/>
      <c r="K47" s="198"/>
      <c r="L47" s="198"/>
      <c r="M47" s="199"/>
      <c r="N47" s="193">
        <f>年間利用計画!R29</f>
        <v>0</v>
      </c>
      <c r="O47" s="193"/>
      <c r="P47" s="193"/>
    </row>
    <row r="48" spans="1:16" ht="25" customHeight="1" x14ac:dyDescent="0.2">
      <c r="A48" s="183"/>
      <c r="B48" s="183"/>
      <c r="C48" s="208"/>
      <c r="D48" s="197">
        <f>年間利用計画!D30</f>
        <v>0</v>
      </c>
      <c r="E48" s="198"/>
      <c r="F48" s="198"/>
      <c r="G48" s="198"/>
      <c r="H48" s="198"/>
      <c r="I48" s="198"/>
      <c r="J48" s="198"/>
      <c r="K48" s="198"/>
      <c r="L48" s="198"/>
      <c r="M48" s="199"/>
      <c r="N48" s="193">
        <f>年間利用計画!R30</f>
        <v>0</v>
      </c>
      <c r="O48" s="193"/>
      <c r="P48" s="193"/>
    </row>
    <row r="49" spans="1:20" ht="25" customHeight="1" x14ac:dyDescent="0.2">
      <c r="A49" s="183"/>
      <c r="B49" s="183"/>
      <c r="C49" s="207" t="s">
        <v>117</v>
      </c>
      <c r="D49" s="197">
        <f>年間利用計画!D31</f>
        <v>0</v>
      </c>
      <c r="E49" s="198"/>
      <c r="F49" s="198"/>
      <c r="G49" s="198"/>
      <c r="H49" s="198"/>
      <c r="I49" s="198"/>
      <c r="J49" s="198"/>
      <c r="K49" s="198"/>
      <c r="L49" s="198"/>
      <c r="M49" s="199"/>
      <c r="N49" s="193">
        <f>年間利用計画!R31</f>
        <v>0</v>
      </c>
      <c r="O49" s="193"/>
      <c r="P49" s="193"/>
    </row>
    <row r="50" spans="1:20" ht="25" customHeight="1" x14ac:dyDescent="0.2">
      <c r="A50" s="183"/>
      <c r="B50" s="161"/>
      <c r="C50" s="208"/>
      <c r="D50" s="197">
        <f>年間利用計画!D32</f>
        <v>0</v>
      </c>
      <c r="E50" s="198"/>
      <c r="F50" s="198"/>
      <c r="G50" s="198"/>
      <c r="H50" s="198"/>
      <c r="I50" s="198"/>
      <c r="J50" s="198"/>
      <c r="K50" s="198"/>
      <c r="L50" s="198"/>
      <c r="M50" s="199"/>
      <c r="N50" s="193">
        <f>年間利用計画!R32</f>
        <v>0</v>
      </c>
      <c r="O50" s="193"/>
      <c r="P50" s="193"/>
      <c r="S50" s="99" t="s">
        <v>116</v>
      </c>
      <c r="T50" s="99" t="s">
        <v>117</v>
      </c>
    </row>
    <row r="51" spans="1:20" ht="25" customHeight="1" thickBot="1" x14ac:dyDescent="0.25">
      <c r="A51" s="192"/>
      <c r="B51" s="138" t="s">
        <v>122</v>
      </c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9">
        <f>ROUNDDOWN(SUM(N41:P50),2)</f>
        <v>0</v>
      </c>
      <c r="O51" s="139"/>
      <c r="P51" s="139"/>
      <c r="R51" s="98" t="s">
        <v>131</v>
      </c>
      <c r="S51" s="100">
        <f>SUM(N41:P43,N47:P48)*6000</f>
        <v>0</v>
      </c>
      <c r="T51" s="100">
        <f>SUM(N44:P46,N49:P50)*6000</f>
        <v>0</v>
      </c>
    </row>
    <row r="52" spans="1:20" ht="25" customHeight="1" thickTop="1" x14ac:dyDescent="0.2">
      <c r="A52" s="140" t="s">
        <v>123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2"/>
      <c r="N52" s="143">
        <f>N51*6000</f>
        <v>0</v>
      </c>
      <c r="O52" s="143"/>
      <c r="P52" s="143"/>
      <c r="R52" s="97" t="s">
        <v>104</v>
      </c>
      <c r="S52" s="72">
        <f>IFERROR(S51/C35,0)</f>
        <v>0</v>
      </c>
      <c r="T52" s="72">
        <f>IFERROR(T51/C36,0)</f>
        <v>0</v>
      </c>
    </row>
    <row r="53" spans="1:20" ht="25" customHeight="1" x14ac:dyDescent="0.2">
      <c r="A53" s="194" t="s">
        <v>107</v>
      </c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6"/>
      <c r="N53" s="126">
        <f>SUM(S55:T55)</f>
        <v>0</v>
      </c>
      <c r="O53" s="209"/>
      <c r="P53" s="210"/>
      <c r="R53" s="98" t="s">
        <v>106</v>
      </c>
      <c r="S53" s="72">
        <v>250000</v>
      </c>
      <c r="T53" s="72">
        <v>350000</v>
      </c>
    </row>
    <row r="54" spans="1:20" ht="18" customHeight="1" thickBot="1" x14ac:dyDescent="0.25">
      <c r="A54" s="1" t="s">
        <v>125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6"/>
      <c r="O54" s="47"/>
      <c r="P54" s="47"/>
      <c r="R54" s="103" t="s">
        <v>105</v>
      </c>
      <c r="S54" s="104">
        <f>IFERROR(S53*C35,0)</f>
        <v>0</v>
      </c>
      <c r="T54" s="104">
        <f>IFERROR(T53*C35,0)</f>
        <v>0</v>
      </c>
    </row>
    <row r="55" spans="1:20" ht="18" customHeight="1" thickTop="1" x14ac:dyDescent="0.2">
      <c r="A55" s="50" t="s">
        <v>126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107"/>
      <c r="N55" s="106"/>
      <c r="O55" s="47"/>
      <c r="P55" s="47"/>
      <c r="R55" s="101" t="s">
        <v>107</v>
      </c>
      <c r="S55" s="102">
        <f>IFERROR(IF(S52&lt;S53,S51,S54),0)</f>
        <v>0</v>
      </c>
      <c r="T55" s="102">
        <f>IFERROR(IF(T52&lt;T53,T51,T54),0)</f>
        <v>0</v>
      </c>
    </row>
    <row r="56" spans="1:20" ht="18" customHeight="1" x14ac:dyDescent="0.2"/>
    <row r="57" spans="1:20" ht="18" customHeight="1" x14ac:dyDescent="0.2">
      <c r="A57" s="1" t="s">
        <v>11</v>
      </c>
    </row>
    <row r="58" spans="1:20" ht="18" customHeight="1" x14ac:dyDescent="0.2">
      <c r="A58" s="185" t="s">
        <v>76</v>
      </c>
      <c r="B58" s="186"/>
      <c r="C58" s="186"/>
      <c r="D58" s="186"/>
      <c r="E58" s="186"/>
      <c r="F58" s="187"/>
      <c r="G58" s="178" t="s">
        <v>12</v>
      </c>
      <c r="H58" s="178"/>
      <c r="I58" s="178"/>
      <c r="J58" s="178"/>
      <c r="K58" s="178"/>
      <c r="L58" s="178"/>
      <c r="M58" s="178"/>
      <c r="N58" s="178"/>
      <c r="O58" s="178"/>
      <c r="P58" s="178"/>
    </row>
    <row r="59" spans="1:20" ht="18" customHeight="1" x14ac:dyDescent="0.2">
      <c r="A59" s="188"/>
      <c r="B59" s="189"/>
      <c r="C59" s="189"/>
      <c r="D59" s="189"/>
      <c r="E59" s="189"/>
      <c r="F59" s="190"/>
      <c r="G59" s="178" t="s">
        <v>13</v>
      </c>
      <c r="H59" s="178"/>
      <c r="I59" s="178"/>
      <c r="J59" s="178"/>
      <c r="K59" s="178"/>
      <c r="L59" s="178" t="s">
        <v>129</v>
      </c>
      <c r="M59" s="178"/>
      <c r="N59" s="178"/>
      <c r="O59" s="178"/>
      <c r="P59" s="178"/>
    </row>
    <row r="60" spans="1:20" ht="18" customHeight="1" x14ac:dyDescent="0.2">
      <c r="A60" s="200"/>
      <c r="B60" s="201"/>
      <c r="C60" s="201"/>
      <c r="D60" s="201"/>
      <c r="E60" s="201"/>
      <c r="F60" s="202"/>
      <c r="G60" s="206">
        <f>N29+N53</f>
        <v>0</v>
      </c>
      <c r="H60" s="206"/>
      <c r="I60" s="206"/>
      <c r="J60" s="206"/>
      <c r="K60" s="206"/>
      <c r="L60" s="206">
        <f>A60-G60</f>
        <v>0</v>
      </c>
      <c r="M60" s="206"/>
      <c r="N60" s="206"/>
      <c r="O60" s="206"/>
      <c r="P60" s="206"/>
    </row>
    <row r="61" spans="1:20" ht="18" customHeight="1" x14ac:dyDescent="0.2">
      <c r="A61" s="203"/>
      <c r="B61" s="204"/>
      <c r="C61" s="204"/>
      <c r="D61" s="204"/>
      <c r="E61" s="204"/>
      <c r="F61" s="205"/>
      <c r="G61" s="206"/>
      <c r="H61" s="206"/>
      <c r="I61" s="206"/>
      <c r="J61" s="206"/>
      <c r="K61" s="206"/>
      <c r="L61" s="206"/>
      <c r="M61" s="206"/>
      <c r="N61" s="206"/>
      <c r="O61" s="206"/>
      <c r="P61" s="206"/>
    </row>
    <row r="62" spans="1:20" ht="23.25" customHeight="1" x14ac:dyDescent="0.2"/>
    <row r="63" spans="1:20" ht="18" customHeight="1" x14ac:dyDescent="0.2">
      <c r="A63" s="1" t="s">
        <v>14</v>
      </c>
    </row>
    <row r="64" spans="1:20" ht="18" customHeight="1" x14ac:dyDescent="0.2">
      <c r="A64" s="131" t="s">
        <v>133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</row>
    <row r="65" spans="1:16" ht="18" customHeight="1" x14ac:dyDescent="0.2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</row>
    <row r="66" spans="1:16" ht="18" customHeight="1" x14ac:dyDescent="0.2">
      <c r="A66" s="131" t="s">
        <v>134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</row>
    <row r="67" spans="1:16" ht="13.5" customHeight="1" x14ac:dyDescent="0.2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</row>
    <row r="68" spans="1:16" x14ac:dyDescent="0.2">
      <c r="D68" s="57"/>
      <c r="E68" s="57"/>
      <c r="F68" s="57"/>
      <c r="G68" s="57"/>
      <c r="H68" s="57"/>
    </row>
    <row r="69" spans="1:16" x14ac:dyDescent="0.2">
      <c r="D69" s="57"/>
      <c r="E69" s="57"/>
      <c r="F69" s="57"/>
      <c r="G69" s="57"/>
      <c r="H69" s="57"/>
    </row>
    <row r="70" spans="1:16" x14ac:dyDescent="0.2">
      <c r="D70" s="57"/>
      <c r="E70" s="57"/>
      <c r="F70" s="57"/>
      <c r="G70" s="57"/>
      <c r="H70" s="57"/>
    </row>
  </sheetData>
  <mergeCells count="96">
    <mergeCell ref="D41:M41"/>
    <mergeCell ref="N53:P53"/>
    <mergeCell ref="A35:B35"/>
    <mergeCell ref="A36:B36"/>
    <mergeCell ref="C35:D35"/>
    <mergeCell ref="C36:D36"/>
    <mergeCell ref="N42:P42"/>
    <mergeCell ref="N43:P43"/>
    <mergeCell ref="N48:P48"/>
    <mergeCell ref="C41:C43"/>
    <mergeCell ref="C44:C46"/>
    <mergeCell ref="C47:C48"/>
    <mergeCell ref="D48:M48"/>
    <mergeCell ref="D47:M47"/>
    <mergeCell ref="D46:M46"/>
    <mergeCell ref="D45:M45"/>
    <mergeCell ref="D42:M42"/>
    <mergeCell ref="A60:F61"/>
    <mergeCell ref="G60:K61"/>
    <mergeCell ref="L60:P61"/>
    <mergeCell ref="B47:B50"/>
    <mergeCell ref="N47:P47"/>
    <mergeCell ref="N50:P50"/>
    <mergeCell ref="N49:P49"/>
    <mergeCell ref="C49:C50"/>
    <mergeCell ref="D50:M50"/>
    <mergeCell ref="D49:M49"/>
    <mergeCell ref="A29:M29"/>
    <mergeCell ref="N29:P29"/>
    <mergeCell ref="A58:F59"/>
    <mergeCell ref="G58:P58"/>
    <mergeCell ref="G59:K59"/>
    <mergeCell ref="L59:P59"/>
    <mergeCell ref="N39:P39"/>
    <mergeCell ref="A40:A51"/>
    <mergeCell ref="B41:B46"/>
    <mergeCell ref="N41:P41"/>
    <mergeCell ref="N44:P44"/>
    <mergeCell ref="N45:P45"/>
    <mergeCell ref="N46:P46"/>
    <mergeCell ref="A53:M53"/>
    <mergeCell ref="D44:M44"/>
    <mergeCell ref="D43:M43"/>
    <mergeCell ref="N19:P19"/>
    <mergeCell ref="D22:M22"/>
    <mergeCell ref="D23:M23"/>
    <mergeCell ref="B28:M28"/>
    <mergeCell ref="N28:P28"/>
    <mergeCell ref="D25:M25"/>
    <mergeCell ref="D24:M24"/>
    <mergeCell ref="N26:P26"/>
    <mergeCell ref="B20:M20"/>
    <mergeCell ref="B21:B26"/>
    <mergeCell ref="A12:D13"/>
    <mergeCell ref="E12:J13"/>
    <mergeCell ref="K12:P13"/>
    <mergeCell ref="A16:P16"/>
    <mergeCell ref="A17:P17"/>
    <mergeCell ref="A3:P3"/>
    <mergeCell ref="A10:D10"/>
    <mergeCell ref="E10:J10"/>
    <mergeCell ref="K10:P10"/>
    <mergeCell ref="A11:D11"/>
    <mergeCell ref="E11:J11"/>
    <mergeCell ref="K11:P11"/>
    <mergeCell ref="A6:P6"/>
    <mergeCell ref="A20:A28"/>
    <mergeCell ref="N20:P20"/>
    <mergeCell ref="D21:M21"/>
    <mergeCell ref="N21:P21"/>
    <mergeCell ref="N24:P24"/>
    <mergeCell ref="B27:M27"/>
    <mergeCell ref="N27:P27"/>
    <mergeCell ref="C21:C22"/>
    <mergeCell ref="C23:C24"/>
    <mergeCell ref="C25:C26"/>
    <mergeCell ref="N22:P22"/>
    <mergeCell ref="N25:P25"/>
    <mergeCell ref="N23:P23"/>
    <mergeCell ref="D26:M26"/>
    <mergeCell ref="A66:P67"/>
    <mergeCell ref="B40:M40"/>
    <mergeCell ref="N40:P40"/>
    <mergeCell ref="A33:D33"/>
    <mergeCell ref="E33:J33"/>
    <mergeCell ref="K33:P33"/>
    <mergeCell ref="A34:D34"/>
    <mergeCell ref="E34:J34"/>
    <mergeCell ref="K34:P34"/>
    <mergeCell ref="E35:J36"/>
    <mergeCell ref="K35:P36"/>
    <mergeCell ref="B51:M51"/>
    <mergeCell ref="N51:P51"/>
    <mergeCell ref="A52:M52"/>
    <mergeCell ref="N52:P52"/>
    <mergeCell ref="A64:P65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portrait" blackAndWhite="1" r:id="rId1"/>
  <rowBreaks count="1" manualBreakCount="1">
    <brk id="30" max="1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37"/>
  <sheetViews>
    <sheetView view="pageBreakPreview" topLeftCell="A2" zoomScale="104" zoomScaleNormal="100" zoomScaleSheetLayoutView="100" workbookViewId="0">
      <selection activeCell="C8" sqref="C8:D8"/>
    </sheetView>
  </sheetViews>
  <sheetFormatPr defaultColWidth="9" defaultRowHeight="13" x14ac:dyDescent="0.2"/>
  <cols>
    <col min="1" max="1" width="32.54296875" style="1" customWidth="1"/>
    <col min="2" max="3" width="7" style="1" customWidth="1"/>
    <col min="4" max="4" width="18" style="1" customWidth="1"/>
    <col min="5" max="5" width="10.7265625" style="1" customWidth="1"/>
    <col min="6" max="17" width="8.453125" style="1" customWidth="1"/>
    <col min="18" max="18" width="10.26953125" style="1" customWidth="1"/>
    <col min="19" max="16384" width="9" style="1"/>
  </cols>
  <sheetData>
    <row r="1" spans="2:19" ht="62.25" customHeight="1" x14ac:dyDescent="0.2">
      <c r="R1" s="226"/>
    </row>
    <row r="2" spans="2:19" ht="62.25" customHeight="1" x14ac:dyDescent="0.2">
      <c r="R2" s="226"/>
    </row>
    <row r="3" spans="2:19" ht="18" customHeight="1" x14ac:dyDescent="0.2"/>
    <row r="4" spans="2:19" ht="21.75" customHeight="1" x14ac:dyDescent="0.2">
      <c r="R4" s="14" t="s">
        <v>127</v>
      </c>
    </row>
    <row r="5" spans="2:19" ht="18" customHeight="1" x14ac:dyDescent="0.2">
      <c r="B5" s="164" t="s">
        <v>90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</row>
    <row r="6" spans="2:19" ht="24" customHeight="1" x14ac:dyDescent="0.2">
      <c r="E6" s="230"/>
      <c r="F6" s="230"/>
      <c r="G6" s="230"/>
      <c r="H6" s="42"/>
      <c r="I6" s="42"/>
      <c r="J6" s="42"/>
      <c r="K6" s="42"/>
      <c r="R6" s="47" t="s">
        <v>81</v>
      </c>
    </row>
    <row r="7" spans="2:19" s="38" customFormat="1" ht="24" customHeight="1" x14ac:dyDescent="0.2">
      <c r="B7" s="223" t="s">
        <v>94</v>
      </c>
      <c r="C7" s="224"/>
      <c r="D7" s="225"/>
      <c r="E7" s="70" t="s">
        <v>95</v>
      </c>
      <c r="F7" s="15" t="s">
        <v>93</v>
      </c>
      <c r="G7" s="15" t="s">
        <v>52</v>
      </c>
      <c r="H7" s="48" t="s">
        <v>51</v>
      </c>
      <c r="I7" s="48" t="s">
        <v>50</v>
      </c>
      <c r="J7" s="48" t="s">
        <v>49</v>
      </c>
      <c r="K7" s="48" t="s">
        <v>48</v>
      </c>
      <c r="L7" s="48" t="s">
        <v>58</v>
      </c>
      <c r="M7" s="48" t="s">
        <v>57</v>
      </c>
      <c r="N7" s="48" t="s">
        <v>56</v>
      </c>
      <c r="O7" s="48" t="s">
        <v>47</v>
      </c>
      <c r="P7" s="48" t="s">
        <v>46</v>
      </c>
      <c r="Q7" s="49" t="s">
        <v>45</v>
      </c>
      <c r="R7" s="48" t="s">
        <v>44</v>
      </c>
    </row>
    <row r="8" spans="2:19" s="39" customFormat="1" ht="24" customHeight="1" x14ac:dyDescent="0.2">
      <c r="B8" s="220" t="s">
        <v>55</v>
      </c>
      <c r="C8" s="231" t="s">
        <v>86</v>
      </c>
      <c r="D8" s="232"/>
      <c r="E8" s="83"/>
      <c r="F8" s="16">
        <f>SUM($E8*F$17)</f>
        <v>0</v>
      </c>
      <c r="G8" s="17">
        <f t="shared" ref="F8:Q13" si="0">SUM($E8*G$17)</f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7">
        <f t="shared" si="0"/>
        <v>0</v>
      </c>
      <c r="P8" s="17">
        <f t="shared" si="0"/>
        <v>0</v>
      </c>
      <c r="Q8" s="18">
        <f t="shared" si="0"/>
        <v>0</v>
      </c>
      <c r="R8" s="19">
        <f t="shared" ref="R8:R16" si="1">ROUNDDOWN(SUM(F8:Q8),2)</f>
        <v>0</v>
      </c>
    </row>
    <row r="9" spans="2:19" s="39" customFormat="1" ht="24" customHeight="1" x14ac:dyDescent="0.2">
      <c r="B9" s="222"/>
      <c r="C9" s="233" t="s">
        <v>86</v>
      </c>
      <c r="D9" s="234"/>
      <c r="E9" s="84"/>
      <c r="F9" s="24">
        <f t="shared" si="0"/>
        <v>0</v>
      </c>
      <c r="G9" s="25">
        <f t="shared" si="0"/>
        <v>0</v>
      </c>
      <c r="H9" s="25">
        <f t="shared" si="0"/>
        <v>0</v>
      </c>
      <c r="I9" s="25">
        <f t="shared" si="0"/>
        <v>0</v>
      </c>
      <c r="J9" s="25">
        <f t="shared" si="0"/>
        <v>0</v>
      </c>
      <c r="K9" s="25">
        <f t="shared" si="0"/>
        <v>0</v>
      </c>
      <c r="L9" s="25">
        <f t="shared" si="0"/>
        <v>0</v>
      </c>
      <c r="M9" s="25">
        <f t="shared" si="0"/>
        <v>0</v>
      </c>
      <c r="N9" s="25">
        <f t="shared" si="0"/>
        <v>0</v>
      </c>
      <c r="O9" s="25">
        <f t="shared" si="0"/>
        <v>0</v>
      </c>
      <c r="P9" s="25">
        <f t="shared" si="0"/>
        <v>0</v>
      </c>
      <c r="Q9" s="26">
        <f t="shared" si="0"/>
        <v>0</v>
      </c>
      <c r="R9" s="69">
        <f t="shared" si="1"/>
        <v>0</v>
      </c>
    </row>
    <row r="10" spans="2:19" s="39" customFormat="1" ht="24" customHeight="1" x14ac:dyDescent="0.2">
      <c r="B10" s="220" t="s">
        <v>54</v>
      </c>
      <c r="C10" s="231"/>
      <c r="D10" s="232"/>
      <c r="E10" s="83"/>
      <c r="F10" s="16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7">
        <f t="shared" si="0"/>
        <v>0</v>
      </c>
      <c r="P10" s="17">
        <f t="shared" si="0"/>
        <v>0</v>
      </c>
      <c r="Q10" s="18">
        <f t="shared" si="0"/>
        <v>0</v>
      </c>
      <c r="R10" s="19">
        <f t="shared" si="1"/>
        <v>0</v>
      </c>
    </row>
    <row r="11" spans="2:19" s="39" customFormat="1" ht="24" customHeight="1" x14ac:dyDescent="0.2">
      <c r="B11" s="222"/>
      <c r="C11" s="233" t="s">
        <v>86</v>
      </c>
      <c r="D11" s="234"/>
      <c r="E11" s="84"/>
      <c r="F11" s="24">
        <f t="shared" si="0"/>
        <v>0</v>
      </c>
      <c r="G11" s="25">
        <f t="shared" si="0"/>
        <v>0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 t="shared" si="0"/>
        <v>0</v>
      </c>
      <c r="Q11" s="26">
        <f t="shared" si="0"/>
        <v>0</v>
      </c>
      <c r="R11" s="69">
        <f t="shared" si="1"/>
        <v>0</v>
      </c>
    </row>
    <row r="12" spans="2:19" s="39" customFormat="1" ht="24" customHeight="1" x14ac:dyDescent="0.2">
      <c r="B12" s="221" t="s">
        <v>53</v>
      </c>
      <c r="C12" s="231" t="s">
        <v>86</v>
      </c>
      <c r="D12" s="232"/>
      <c r="E12" s="85"/>
      <c r="F12" s="20">
        <f t="shared" si="0"/>
        <v>0</v>
      </c>
      <c r="G12" s="21">
        <f t="shared" si="0"/>
        <v>0</v>
      </c>
      <c r="H12" s="21">
        <f t="shared" si="0"/>
        <v>0</v>
      </c>
      <c r="I12" s="21">
        <f t="shared" si="0"/>
        <v>0</v>
      </c>
      <c r="J12" s="21">
        <f t="shared" si="0"/>
        <v>0</v>
      </c>
      <c r="K12" s="21">
        <f t="shared" si="0"/>
        <v>0</v>
      </c>
      <c r="L12" s="21">
        <f t="shared" si="0"/>
        <v>0</v>
      </c>
      <c r="M12" s="21">
        <f t="shared" si="0"/>
        <v>0</v>
      </c>
      <c r="N12" s="21">
        <f t="shared" si="0"/>
        <v>0</v>
      </c>
      <c r="O12" s="21">
        <f t="shared" si="0"/>
        <v>0</v>
      </c>
      <c r="P12" s="21">
        <f t="shared" si="0"/>
        <v>0</v>
      </c>
      <c r="Q12" s="22">
        <f t="shared" si="0"/>
        <v>0</v>
      </c>
      <c r="R12" s="68">
        <f t="shared" si="1"/>
        <v>0</v>
      </c>
    </row>
    <row r="13" spans="2:19" s="39" customFormat="1" ht="24" customHeight="1" x14ac:dyDescent="0.2">
      <c r="B13" s="222"/>
      <c r="C13" s="233" t="s">
        <v>86</v>
      </c>
      <c r="D13" s="234"/>
      <c r="E13" s="84"/>
      <c r="F13" s="24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6">
        <f t="shared" si="0"/>
        <v>0</v>
      </c>
      <c r="R13" s="23">
        <f t="shared" si="1"/>
        <v>0</v>
      </c>
    </row>
    <row r="14" spans="2:19" s="39" customFormat="1" ht="24" customHeight="1" x14ac:dyDescent="0.2">
      <c r="B14" s="227" t="s">
        <v>43</v>
      </c>
      <c r="C14" s="227"/>
      <c r="D14" s="227"/>
      <c r="E14" s="90">
        <f>SUM(E8:E13)</f>
        <v>0</v>
      </c>
      <c r="F14" s="27">
        <f>SUM(F8:F13)</f>
        <v>0</v>
      </c>
      <c r="G14" s="28">
        <f>SUM(G8:G13)</f>
        <v>0</v>
      </c>
      <c r="H14" s="28">
        <f>SUM(H8:H13)</f>
        <v>0</v>
      </c>
      <c r="I14" s="28">
        <f>SUM(I8:I13)</f>
        <v>0</v>
      </c>
      <c r="J14" s="28">
        <f t="shared" ref="J14:O14" si="2">SUM(J8:J13)</f>
        <v>0</v>
      </c>
      <c r="K14" s="28">
        <f t="shared" si="2"/>
        <v>0</v>
      </c>
      <c r="L14" s="28">
        <f t="shared" si="2"/>
        <v>0</v>
      </c>
      <c r="M14" s="28">
        <f t="shared" si="2"/>
        <v>0</v>
      </c>
      <c r="N14" s="28">
        <f t="shared" si="2"/>
        <v>0</v>
      </c>
      <c r="O14" s="28">
        <f t="shared" si="2"/>
        <v>0</v>
      </c>
      <c r="P14" s="28">
        <f>SUM(P8:P13)</f>
        <v>0</v>
      </c>
      <c r="Q14" s="29">
        <f>SUM(Q8:Q13)</f>
        <v>0</v>
      </c>
      <c r="R14" s="30">
        <f t="shared" si="1"/>
        <v>0</v>
      </c>
    </row>
    <row r="15" spans="2:19" s="39" customFormat="1" ht="24" customHeight="1" thickBot="1" x14ac:dyDescent="0.25">
      <c r="B15" s="227" t="s">
        <v>88</v>
      </c>
      <c r="C15" s="227"/>
      <c r="D15" s="227"/>
      <c r="E15" s="91"/>
      <c r="F15" s="27">
        <f>SUM($E$15*F17)</f>
        <v>0</v>
      </c>
      <c r="G15" s="28">
        <f>SUM($E$15*G17)</f>
        <v>0</v>
      </c>
      <c r="H15" s="28">
        <f>SUM($E$15*H17)</f>
        <v>0</v>
      </c>
      <c r="I15" s="28">
        <f>SUM($E$15*I17)</f>
        <v>0</v>
      </c>
      <c r="J15" s="28">
        <f t="shared" ref="J15:Q15" si="3">SUM($E$15*J17)</f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28">
        <f t="shared" si="3"/>
        <v>0</v>
      </c>
      <c r="Q15" s="29">
        <f t="shared" si="3"/>
        <v>0</v>
      </c>
      <c r="R15" s="30">
        <f t="shared" si="1"/>
        <v>0</v>
      </c>
    </row>
    <row r="16" spans="2:19" s="39" customFormat="1" ht="24" customHeight="1" thickBot="1" x14ac:dyDescent="0.25">
      <c r="B16" s="227" t="s">
        <v>42</v>
      </c>
      <c r="C16" s="227"/>
      <c r="D16" s="227"/>
      <c r="E16" s="92">
        <f t="shared" ref="E16:Q16" si="4">SUM(E14:E15)</f>
        <v>0</v>
      </c>
      <c r="F16" s="27">
        <f t="shared" si="4"/>
        <v>0</v>
      </c>
      <c r="G16" s="28">
        <f t="shared" si="4"/>
        <v>0</v>
      </c>
      <c r="H16" s="28">
        <f t="shared" si="4"/>
        <v>0</v>
      </c>
      <c r="I16" s="28">
        <f t="shared" si="4"/>
        <v>0</v>
      </c>
      <c r="J16" s="28">
        <f t="shared" si="4"/>
        <v>0</v>
      </c>
      <c r="K16" s="28">
        <f t="shared" si="4"/>
        <v>0</v>
      </c>
      <c r="L16" s="28">
        <f t="shared" si="4"/>
        <v>0</v>
      </c>
      <c r="M16" s="28">
        <f t="shared" si="4"/>
        <v>0</v>
      </c>
      <c r="N16" s="28">
        <f t="shared" si="4"/>
        <v>0</v>
      </c>
      <c r="O16" s="28">
        <f t="shared" si="4"/>
        <v>0</v>
      </c>
      <c r="P16" s="28">
        <f t="shared" si="4"/>
        <v>0</v>
      </c>
      <c r="Q16" s="29">
        <f t="shared" si="4"/>
        <v>0</v>
      </c>
      <c r="R16" s="30">
        <f t="shared" si="1"/>
        <v>0</v>
      </c>
      <c r="S16" s="71" t="e">
        <f>IF(R16/R17&gt;=3,"OK","NG")</f>
        <v>#DIV/0!</v>
      </c>
    </row>
    <row r="17" spans="2:18" s="39" customFormat="1" ht="24" customHeight="1" x14ac:dyDescent="0.2">
      <c r="B17" s="228" t="s">
        <v>72</v>
      </c>
      <c r="C17" s="228"/>
      <c r="D17" s="228"/>
      <c r="E17" s="228"/>
      <c r="F17" s="61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3"/>
      <c r="R17" s="31">
        <f>SUM(F17:Q17)</f>
        <v>0</v>
      </c>
    </row>
    <row r="18" spans="2:18" s="39" customFormat="1" ht="24" customHeight="1" x14ac:dyDescent="0.2">
      <c r="B18" s="229" t="s">
        <v>73</v>
      </c>
      <c r="C18" s="229"/>
      <c r="D18" s="229"/>
      <c r="E18" s="229"/>
      <c r="F18" s="64"/>
      <c r="G18" s="65"/>
      <c r="H18" s="66"/>
      <c r="I18" s="66"/>
      <c r="J18" s="66"/>
      <c r="K18" s="66"/>
      <c r="L18" s="66"/>
      <c r="M18" s="66"/>
      <c r="N18" s="66"/>
      <c r="O18" s="66"/>
      <c r="P18" s="66"/>
      <c r="Q18" s="67"/>
      <c r="R18" s="32">
        <f>SUM(F18:Q18)</f>
        <v>0</v>
      </c>
    </row>
    <row r="19" spans="2:18" s="39" customFormat="1" ht="24" customHeight="1" x14ac:dyDescent="0.2">
      <c r="B19" s="222" t="s">
        <v>41</v>
      </c>
      <c r="C19" s="222"/>
      <c r="D19" s="222"/>
      <c r="E19" s="222"/>
      <c r="F19" s="33" t="e">
        <f>SUM(F17/F18)</f>
        <v>#DIV/0!</v>
      </c>
      <c r="G19" s="34" t="e">
        <f t="shared" ref="G19:Q19" si="5">SUM(G17/G18)</f>
        <v>#DIV/0!</v>
      </c>
      <c r="H19" s="34" t="e">
        <f t="shared" si="5"/>
        <v>#DIV/0!</v>
      </c>
      <c r="I19" s="34" t="e">
        <f t="shared" si="5"/>
        <v>#DIV/0!</v>
      </c>
      <c r="J19" s="34" t="e">
        <f t="shared" si="5"/>
        <v>#DIV/0!</v>
      </c>
      <c r="K19" s="34" t="e">
        <f t="shared" si="5"/>
        <v>#DIV/0!</v>
      </c>
      <c r="L19" s="34" t="e">
        <f t="shared" si="5"/>
        <v>#DIV/0!</v>
      </c>
      <c r="M19" s="34" t="e">
        <f t="shared" si="5"/>
        <v>#DIV/0!</v>
      </c>
      <c r="N19" s="34" t="e">
        <f t="shared" si="5"/>
        <v>#DIV/0!</v>
      </c>
      <c r="O19" s="34" t="e">
        <f t="shared" si="5"/>
        <v>#DIV/0!</v>
      </c>
      <c r="P19" s="35" t="e">
        <f t="shared" si="5"/>
        <v>#DIV/0!</v>
      </c>
      <c r="Q19" s="36" t="e">
        <f t="shared" si="5"/>
        <v>#DIV/0!</v>
      </c>
      <c r="R19" s="37" t="e">
        <f>R17/R18</f>
        <v>#DIV/0!</v>
      </c>
    </row>
    <row r="20" spans="2:18" s="39" customFormat="1" ht="24" customHeight="1" x14ac:dyDescent="0.2">
      <c r="B20" s="38"/>
      <c r="C20" s="38"/>
      <c r="D20" s="38"/>
      <c r="E20" s="79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2"/>
    </row>
    <row r="21" spans="2:18" ht="24" customHeight="1" x14ac:dyDescent="0.2">
      <c r="D21" s="40"/>
      <c r="E21" s="80"/>
      <c r="F21" s="41"/>
      <c r="H21" s="40"/>
      <c r="I21" s="40"/>
      <c r="J21" s="40"/>
      <c r="K21" s="40"/>
      <c r="Q21" s="130" t="s">
        <v>113</v>
      </c>
      <c r="R21" s="130"/>
    </row>
    <row r="22" spans="2:18" s="38" customFormat="1" ht="24" customHeight="1" x14ac:dyDescent="0.2">
      <c r="B22" s="223" t="s">
        <v>110</v>
      </c>
      <c r="C22" s="224"/>
      <c r="D22" s="225"/>
      <c r="E22" s="70" t="s">
        <v>124</v>
      </c>
      <c r="F22" s="15" t="s">
        <v>111</v>
      </c>
      <c r="G22" s="15" t="s">
        <v>52</v>
      </c>
      <c r="H22" s="48" t="s">
        <v>51</v>
      </c>
      <c r="I22" s="48" t="s">
        <v>50</v>
      </c>
      <c r="J22" s="48" t="s">
        <v>49</v>
      </c>
      <c r="K22" s="48" t="s">
        <v>48</v>
      </c>
      <c r="L22" s="48" t="s">
        <v>58</v>
      </c>
      <c r="M22" s="48" t="s">
        <v>57</v>
      </c>
      <c r="N22" s="48" t="s">
        <v>56</v>
      </c>
      <c r="O22" s="48" t="s">
        <v>47</v>
      </c>
      <c r="P22" s="48" t="s">
        <v>46</v>
      </c>
      <c r="Q22" s="49" t="s">
        <v>45</v>
      </c>
      <c r="R22" s="48" t="s">
        <v>44</v>
      </c>
    </row>
    <row r="23" spans="2:18" s="39" customFormat="1" ht="24" customHeight="1" x14ac:dyDescent="0.2">
      <c r="B23" s="220" t="s">
        <v>102</v>
      </c>
      <c r="C23" s="220" t="s">
        <v>116</v>
      </c>
      <c r="D23" s="108" t="s">
        <v>112</v>
      </c>
      <c r="E23" s="86"/>
      <c r="F23" s="16">
        <f t="shared" ref="F23:Q24" si="6">SUM($E23*F$34)</f>
        <v>0</v>
      </c>
      <c r="G23" s="17">
        <f t="shared" si="6"/>
        <v>0</v>
      </c>
      <c r="H23" s="17">
        <f t="shared" si="6"/>
        <v>0</v>
      </c>
      <c r="I23" s="17">
        <f t="shared" si="6"/>
        <v>0</v>
      </c>
      <c r="J23" s="17">
        <f t="shared" si="6"/>
        <v>0</v>
      </c>
      <c r="K23" s="17">
        <f t="shared" si="6"/>
        <v>0</v>
      </c>
      <c r="L23" s="17">
        <f t="shared" si="6"/>
        <v>0</v>
      </c>
      <c r="M23" s="17">
        <f t="shared" si="6"/>
        <v>0</v>
      </c>
      <c r="N23" s="17">
        <f t="shared" si="6"/>
        <v>0</v>
      </c>
      <c r="O23" s="17">
        <f t="shared" si="6"/>
        <v>0</v>
      </c>
      <c r="P23" s="17">
        <f t="shared" si="6"/>
        <v>0</v>
      </c>
      <c r="Q23" s="18">
        <f t="shared" si="6"/>
        <v>0</v>
      </c>
      <c r="R23" s="19">
        <f t="shared" ref="R23:R33" si="7">ROUNDDOWN(SUM(F23:Q23),2)</f>
        <v>0</v>
      </c>
    </row>
    <row r="24" spans="2:18" s="39" customFormat="1" ht="24" customHeight="1" x14ac:dyDescent="0.2">
      <c r="B24" s="221"/>
      <c r="C24" s="221"/>
      <c r="D24" s="109" t="s">
        <v>112</v>
      </c>
      <c r="E24" s="87"/>
      <c r="F24" s="20">
        <f t="shared" si="6"/>
        <v>0</v>
      </c>
      <c r="G24" s="21">
        <f t="shared" si="6"/>
        <v>0</v>
      </c>
      <c r="H24" s="21">
        <f t="shared" si="6"/>
        <v>0</v>
      </c>
      <c r="I24" s="21">
        <f t="shared" si="6"/>
        <v>0</v>
      </c>
      <c r="J24" s="21">
        <f t="shared" si="6"/>
        <v>0</v>
      </c>
      <c r="K24" s="21">
        <f t="shared" si="6"/>
        <v>0</v>
      </c>
      <c r="L24" s="21">
        <f t="shared" si="6"/>
        <v>0</v>
      </c>
      <c r="M24" s="21">
        <f t="shared" si="6"/>
        <v>0</v>
      </c>
      <c r="N24" s="21">
        <f t="shared" si="6"/>
        <v>0</v>
      </c>
      <c r="O24" s="21">
        <f t="shared" si="6"/>
        <v>0</v>
      </c>
      <c r="P24" s="21">
        <f t="shared" si="6"/>
        <v>0</v>
      </c>
      <c r="Q24" s="22">
        <f t="shared" si="6"/>
        <v>0</v>
      </c>
      <c r="R24" s="23">
        <f t="shared" si="7"/>
        <v>0</v>
      </c>
    </row>
    <row r="25" spans="2:18" s="39" customFormat="1" ht="24" customHeight="1" x14ac:dyDescent="0.2">
      <c r="B25" s="221"/>
      <c r="C25" s="222"/>
      <c r="D25" s="110"/>
      <c r="E25" s="88"/>
      <c r="F25" s="74">
        <f>SUM($E25*F$34)</f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6">
        <v>0</v>
      </c>
      <c r="R25" s="69">
        <f t="shared" ref="R25:R27" si="8">ROUNDDOWN(SUM(F25:Q25),2)</f>
        <v>0</v>
      </c>
    </row>
    <row r="26" spans="2:18" s="39" customFormat="1" ht="24" customHeight="1" x14ac:dyDescent="0.2">
      <c r="B26" s="221"/>
      <c r="C26" s="221" t="s">
        <v>117</v>
      </c>
      <c r="D26" s="108" t="s">
        <v>112</v>
      </c>
      <c r="E26" s="86"/>
      <c r="F26" s="16">
        <f>SUM($E26*F$37)</f>
        <v>0</v>
      </c>
      <c r="G26" s="17">
        <f t="shared" ref="G26:Q28" si="9">SUM($E26*G$37)</f>
        <v>0</v>
      </c>
      <c r="H26" s="17">
        <f t="shared" si="9"/>
        <v>0</v>
      </c>
      <c r="I26" s="17">
        <f t="shared" si="9"/>
        <v>0</v>
      </c>
      <c r="J26" s="17">
        <f t="shared" si="9"/>
        <v>0</v>
      </c>
      <c r="K26" s="17">
        <f t="shared" si="9"/>
        <v>0</v>
      </c>
      <c r="L26" s="17">
        <f t="shared" si="9"/>
        <v>0</v>
      </c>
      <c r="M26" s="17">
        <f t="shared" si="9"/>
        <v>0</v>
      </c>
      <c r="N26" s="17">
        <f t="shared" si="9"/>
        <v>0</v>
      </c>
      <c r="O26" s="17">
        <f t="shared" si="9"/>
        <v>0</v>
      </c>
      <c r="P26" s="17">
        <f t="shared" si="9"/>
        <v>0</v>
      </c>
      <c r="Q26" s="18">
        <f t="shared" si="9"/>
        <v>0</v>
      </c>
      <c r="R26" s="19">
        <f t="shared" si="8"/>
        <v>0</v>
      </c>
    </row>
    <row r="27" spans="2:18" s="39" customFormat="1" ht="24" customHeight="1" x14ac:dyDescent="0.2">
      <c r="B27" s="221"/>
      <c r="C27" s="221"/>
      <c r="D27" s="109" t="s">
        <v>112</v>
      </c>
      <c r="E27" s="87"/>
      <c r="F27" s="20">
        <f>SUM($E27*F$37)</f>
        <v>0</v>
      </c>
      <c r="G27" s="21">
        <f t="shared" si="9"/>
        <v>0</v>
      </c>
      <c r="H27" s="21">
        <f t="shared" si="9"/>
        <v>0</v>
      </c>
      <c r="I27" s="21">
        <f t="shared" si="9"/>
        <v>0</v>
      </c>
      <c r="J27" s="21">
        <f t="shared" si="9"/>
        <v>0</v>
      </c>
      <c r="K27" s="21">
        <f t="shared" si="9"/>
        <v>0</v>
      </c>
      <c r="L27" s="21">
        <f t="shared" si="9"/>
        <v>0</v>
      </c>
      <c r="M27" s="21">
        <f t="shared" si="9"/>
        <v>0</v>
      </c>
      <c r="N27" s="21">
        <f t="shared" si="9"/>
        <v>0</v>
      </c>
      <c r="O27" s="21">
        <f t="shared" si="9"/>
        <v>0</v>
      </c>
      <c r="P27" s="21">
        <f t="shared" si="9"/>
        <v>0</v>
      </c>
      <c r="Q27" s="22">
        <f t="shared" si="9"/>
        <v>0</v>
      </c>
      <c r="R27" s="23">
        <f t="shared" si="8"/>
        <v>0</v>
      </c>
    </row>
    <row r="28" spans="2:18" s="39" customFormat="1" ht="24" customHeight="1" x14ac:dyDescent="0.2">
      <c r="B28" s="222"/>
      <c r="C28" s="222"/>
      <c r="D28" s="110"/>
      <c r="E28" s="88"/>
      <c r="F28" s="74">
        <f>SUM($E28*F$37)</f>
        <v>0</v>
      </c>
      <c r="G28" s="75">
        <f t="shared" si="9"/>
        <v>0</v>
      </c>
      <c r="H28" s="75">
        <f t="shared" si="9"/>
        <v>0</v>
      </c>
      <c r="I28" s="75">
        <f t="shared" si="9"/>
        <v>0</v>
      </c>
      <c r="J28" s="75">
        <f t="shared" si="9"/>
        <v>0</v>
      </c>
      <c r="K28" s="75">
        <f t="shared" si="9"/>
        <v>0</v>
      </c>
      <c r="L28" s="75">
        <f t="shared" si="9"/>
        <v>0</v>
      </c>
      <c r="M28" s="75">
        <f t="shared" si="9"/>
        <v>0</v>
      </c>
      <c r="N28" s="75">
        <f t="shared" si="9"/>
        <v>0</v>
      </c>
      <c r="O28" s="75">
        <f t="shared" si="9"/>
        <v>0</v>
      </c>
      <c r="P28" s="75">
        <f t="shared" si="9"/>
        <v>0</v>
      </c>
      <c r="Q28" s="76">
        <f t="shared" si="9"/>
        <v>0</v>
      </c>
      <c r="R28" s="69">
        <f t="shared" si="7"/>
        <v>0</v>
      </c>
    </row>
    <row r="29" spans="2:18" s="39" customFormat="1" ht="24" customHeight="1" x14ac:dyDescent="0.2">
      <c r="B29" s="217" t="s">
        <v>103</v>
      </c>
      <c r="C29" s="217" t="s">
        <v>116</v>
      </c>
      <c r="D29" s="111"/>
      <c r="E29" s="86"/>
      <c r="F29" s="16">
        <f t="shared" ref="F29:Q30" si="10">SUM($E29*F$34)</f>
        <v>0</v>
      </c>
      <c r="G29" s="17">
        <f t="shared" si="10"/>
        <v>0</v>
      </c>
      <c r="H29" s="17">
        <f t="shared" si="10"/>
        <v>0</v>
      </c>
      <c r="I29" s="17">
        <f t="shared" si="10"/>
        <v>0</v>
      </c>
      <c r="J29" s="17">
        <f t="shared" si="10"/>
        <v>0</v>
      </c>
      <c r="K29" s="17">
        <f t="shared" si="10"/>
        <v>0</v>
      </c>
      <c r="L29" s="17">
        <f t="shared" si="10"/>
        <v>0</v>
      </c>
      <c r="M29" s="17">
        <f t="shared" si="10"/>
        <v>0</v>
      </c>
      <c r="N29" s="17">
        <f t="shared" si="10"/>
        <v>0</v>
      </c>
      <c r="O29" s="17">
        <f t="shared" si="10"/>
        <v>0</v>
      </c>
      <c r="P29" s="17">
        <f t="shared" si="10"/>
        <v>0</v>
      </c>
      <c r="Q29" s="18">
        <f t="shared" si="10"/>
        <v>0</v>
      </c>
      <c r="R29" s="19">
        <f t="shared" si="7"/>
        <v>0</v>
      </c>
    </row>
    <row r="30" spans="2:18" s="39" customFormat="1" ht="24" customHeight="1" x14ac:dyDescent="0.2">
      <c r="B30" s="218"/>
      <c r="C30" s="219"/>
      <c r="D30" s="110"/>
      <c r="E30" s="89"/>
      <c r="F30" s="24">
        <f t="shared" si="10"/>
        <v>0</v>
      </c>
      <c r="G30" s="25">
        <f t="shared" si="10"/>
        <v>0</v>
      </c>
      <c r="H30" s="25">
        <f t="shared" si="10"/>
        <v>0</v>
      </c>
      <c r="I30" s="25">
        <f t="shared" si="10"/>
        <v>0</v>
      </c>
      <c r="J30" s="25">
        <f t="shared" si="10"/>
        <v>0</v>
      </c>
      <c r="K30" s="25">
        <f t="shared" si="10"/>
        <v>0</v>
      </c>
      <c r="L30" s="25">
        <f t="shared" si="10"/>
        <v>0</v>
      </c>
      <c r="M30" s="25">
        <f t="shared" si="10"/>
        <v>0</v>
      </c>
      <c r="N30" s="25">
        <f t="shared" si="10"/>
        <v>0</v>
      </c>
      <c r="O30" s="25">
        <f t="shared" si="10"/>
        <v>0</v>
      </c>
      <c r="P30" s="25">
        <f t="shared" si="10"/>
        <v>0</v>
      </c>
      <c r="Q30" s="26">
        <f t="shared" si="10"/>
        <v>0</v>
      </c>
      <c r="R30" s="96">
        <f t="shared" si="7"/>
        <v>0</v>
      </c>
    </row>
    <row r="31" spans="2:18" s="39" customFormat="1" ht="24" customHeight="1" x14ac:dyDescent="0.2">
      <c r="B31" s="218"/>
      <c r="C31" s="218" t="s">
        <v>117</v>
      </c>
      <c r="D31" s="112"/>
      <c r="E31" s="87"/>
      <c r="F31" s="20">
        <f>SUM($E31*F$37)</f>
        <v>0</v>
      </c>
      <c r="G31" s="21">
        <f t="shared" ref="G31:Q32" si="11">SUM($E31*G$37)</f>
        <v>0</v>
      </c>
      <c r="H31" s="21">
        <f t="shared" si="11"/>
        <v>0</v>
      </c>
      <c r="I31" s="21">
        <f t="shared" si="11"/>
        <v>0</v>
      </c>
      <c r="J31" s="21">
        <f t="shared" si="11"/>
        <v>0</v>
      </c>
      <c r="K31" s="21">
        <f t="shared" si="11"/>
        <v>0</v>
      </c>
      <c r="L31" s="21">
        <f t="shared" si="11"/>
        <v>0</v>
      </c>
      <c r="M31" s="21">
        <f t="shared" si="11"/>
        <v>0</v>
      </c>
      <c r="N31" s="21">
        <f>SUM($E31*N$37)</f>
        <v>0</v>
      </c>
      <c r="O31" s="21">
        <f t="shared" si="11"/>
        <v>0</v>
      </c>
      <c r="P31" s="21">
        <f t="shared" si="11"/>
        <v>0</v>
      </c>
      <c r="Q31" s="22">
        <f t="shared" si="11"/>
        <v>0</v>
      </c>
      <c r="R31" s="68">
        <f>ROUNDDOWN(SUM(F31:Q31),2)</f>
        <v>0</v>
      </c>
    </row>
    <row r="32" spans="2:18" s="39" customFormat="1" ht="24" customHeight="1" x14ac:dyDescent="0.2">
      <c r="B32" s="219"/>
      <c r="C32" s="219"/>
      <c r="D32" s="110"/>
      <c r="E32" s="89"/>
      <c r="F32" s="24">
        <f>SUM($E32*F$37)</f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6">
        <f t="shared" si="11"/>
        <v>0</v>
      </c>
      <c r="R32" s="69">
        <f t="shared" si="7"/>
        <v>0</v>
      </c>
    </row>
    <row r="33" spans="2:19" s="39" customFormat="1" ht="24" customHeight="1" x14ac:dyDescent="0.2">
      <c r="B33" s="223" t="s">
        <v>42</v>
      </c>
      <c r="C33" s="224"/>
      <c r="D33" s="225"/>
      <c r="E33" s="77">
        <f>SUM(E23:E32)</f>
        <v>0</v>
      </c>
      <c r="F33" s="27">
        <f>SUM(F23:F32)</f>
        <v>0</v>
      </c>
      <c r="G33" s="28">
        <f t="shared" ref="G33:Q33" si="12">SUM(G23:G32)</f>
        <v>0</v>
      </c>
      <c r="H33" s="28">
        <f t="shared" si="12"/>
        <v>0</v>
      </c>
      <c r="I33" s="28">
        <f t="shared" si="12"/>
        <v>0</v>
      </c>
      <c r="J33" s="28">
        <f t="shared" si="12"/>
        <v>0</v>
      </c>
      <c r="K33" s="28">
        <f t="shared" si="12"/>
        <v>0</v>
      </c>
      <c r="L33" s="28">
        <f t="shared" si="12"/>
        <v>0</v>
      </c>
      <c r="M33" s="28">
        <f t="shared" si="12"/>
        <v>0</v>
      </c>
      <c r="N33" s="28">
        <f t="shared" si="12"/>
        <v>0</v>
      </c>
      <c r="O33" s="28">
        <f t="shared" si="12"/>
        <v>0</v>
      </c>
      <c r="P33" s="28">
        <f t="shared" si="12"/>
        <v>0</v>
      </c>
      <c r="Q33" s="29">
        <f t="shared" si="12"/>
        <v>0</v>
      </c>
      <c r="R33" s="30">
        <f t="shared" si="7"/>
        <v>0</v>
      </c>
      <c r="S33" s="78"/>
    </row>
    <row r="34" spans="2:19" s="39" customFormat="1" ht="24" customHeight="1" x14ac:dyDescent="0.2">
      <c r="B34" s="220" t="s">
        <v>116</v>
      </c>
      <c r="C34" s="241" t="s">
        <v>72</v>
      </c>
      <c r="D34" s="242"/>
      <c r="E34" s="243"/>
      <c r="F34" s="61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3"/>
      <c r="R34" s="31">
        <f>SUM(F34:Q34)</f>
        <v>0</v>
      </c>
    </row>
    <row r="35" spans="2:19" s="39" customFormat="1" ht="24" customHeight="1" x14ac:dyDescent="0.2">
      <c r="B35" s="221"/>
      <c r="C35" s="238" t="s">
        <v>73</v>
      </c>
      <c r="D35" s="239"/>
      <c r="E35" s="240"/>
      <c r="F35" s="64"/>
      <c r="G35" s="65"/>
      <c r="H35" s="66"/>
      <c r="I35" s="66"/>
      <c r="J35" s="66"/>
      <c r="K35" s="66"/>
      <c r="L35" s="66"/>
      <c r="M35" s="66"/>
      <c r="N35" s="66"/>
      <c r="O35" s="66"/>
      <c r="P35" s="66"/>
      <c r="Q35" s="67"/>
      <c r="R35" s="32">
        <f>SUM(F35:Q35)</f>
        <v>0</v>
      </c>
    </row>
    <row r="36" spans="2:19" s="39" customFormat="1" ht="24" customHeight="1" x14ac:dyDescent="0.2">
      <c r="B36" s="222"/>
      <c r="C36" s="235" t="s">
        <v>41</v>
      </c>
      <c r="D36" s="236"/>
      <c r="E36" s="237"/>
      <c r="F36" s="33" t="e">
        <f t="shared" ref="F36:Q36" si="13">SUM(F34/F35)</f>
        <v>#DIV/0!</v>
      </c>
      <c r="G36" s="34" t="e">
        <f t="shared" si="13"/>
        <v>#DIV/0!</v>
      </c>
      <c r="H36" s="34" t="e">
        <f t="shared" si="13"/>
        <v>#DIV/0!</v>
      </c>
      <c r="I36" s="34" t="e">
        <f t="shared" si="13"/>
        <v>#DIV/0!</v>
      </c>
      <c r="J36" s="34" t="e">
        <f t="shared" si="13"/>
        <v>#DIV/0!</v>
      </c>
      <c r="K36" s="34" t="e">
        <f t="shared" si="13"/>
        <v>#DIV/0!</v>
      </c>
      <c r="L36" s="34" t="e">
        <f t="shared" si="13"/>
        <v>#DIV/0!</v>
      </c>
      <c r="M36" s="34" t="e">
        <f t="shared" si="13"/>
        <v>#DIV/0!</v>
      </c>
      <c r="N36" s="34" t="e">
        <f t="shared" si="13"/>
        <v>#DIV/0!</v>
      </c>
      <c r="O36" s="34" t="e">
        <f t="shared" si="13"/>
        <v>#DIV/0!</v>
      </c>
      <c r="P36" s="35" t="e">
        <f t="shared" si="13"/>
        <v>#DIV/0!</v>
      </c>
      <c r="Q36" s="36" t="e">
        <f t="shared" si="13"/>
        <v>#DIV/0!</v>
      </c>
      <c r="R36" s="37" t="e">
        <f>R34/R35</f>
        <v>#DIV/0!</v>
      </c>
    </row>
    <row r="37" spans="2:19" s="39" customFormat="1" ht="28" customHeight="1" x14ac:dyDescent="0.2">
      <c r="B37" s="93" t="s">
        <v>117</v>
      </c>
      <c r="C37" s="223" t="s">
        <v>118</v>
      </c>
      <c r="D37" s="224"/>
      <c r="E37" s="225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5">
        <f>SUM(F37:Q37)</f>
        <v>0</v>
      </c>
    </row>
  </sheetData>
  <mergeCells count="33">
    <mergeCell ref="B34:B36"/>
    <mergeCell ref="C29:C30"/>
    <mergeCell ref="C31:C32"/>
    <mergeCell ref="C37:E37"/>
    <mergeCell ref="C36:E36"/>
    <mergeCell ref="C35:E35"/>
    <mergeCell ref="C34:E34"/>
    <mergeCell ref="B33:D33"/>
    <mergeCell ref="B17:E17"/>
    <mergeCell ref="B18:E18"/>
    <mergeCell ref="B19:E19"/>
    <mergeCell ref="E6:G6"/>
    <mergeCell ref="B8:B9"/>
    <mergeCell ref="B10:B11"/>
    <mergeCell ref="B12:B13"/>
    <mergeCell ref="C8:D8"/>
    <mergeCell ref="C9:D9"/>
    <mergeCell ref="C13:D13"/>
    <mergeCell ref="C12:D12"/>
    <mergeCell ref="C11:D11"/>
    <mergeCell ref="C10:D10"/>
    <mergeCell ref="R1:R2"/>
    <mergeCell ref="B5:R5"/>
    <mergeCell ref="B14:D14"/>
    <mergeCell ref="B15:D15"/>
    <mergeCell ref="B16:D16"/>
    <mergeCell ref="B7:D7"/>
    <mergeCell ref="Q21:R21"/>
    <mergeCell ref="B29:B32"/>
    <mergeCell ref="B23:B28"/>
    <mergeCell ref="B22:D22"/>
    <mergeCell ref="C23:C25"/>
    <mergeCell ref="C26:C28"/>
  </mergeCells>
  <phoneticPr fontId="2"/>
  <dataValidations count="2">
    <dataValidation type="list" showInputMessage="1" showErrorMessage="1" sqref="C8:C13" xr:uid="{F111BB22-B76D-4FCE-8661-2795596C8E49}">
      <formula1>"　　,ヒノキ乾燥材,ヒノキ集成材,ヒノキ注入材"</formula1>
    </dataValidation>
    <dataValidation type="list" allowBlank="1" showInputMessage="1" showErrorMessage="1" sqref="D23:D24 D26:D27" xr:uid="{DC5F9E41-5E5C-4BC8-AD89-DB6F69C881BB}">
      <formula1>"　,スギ床材,ヒノキ床材,スギ壁材,ヒノキ壁材,スギ天井材,ヒノキ天井材"</formula1>
    </dataValidation>
  </dataValidations>
  <printOptions horizontalCentered="1" verticalCentered="1"/>
  <pageMargins left="0" right="0" top="0" bottom="0" header="0" footer="0"/>
  <pageSetup paperSize="9" scale="74" orientation="landscape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0"/>
  <sheetViews>
    <sheetView view="pageBreakPreview" zoomScaleNormal="100" zoomScaleSheetLayoutView="100" workbookViewId="0"/>
  </sheetViews>
  <sheetFormatPr defaultRowHeight="13" x14ac:dyDescent="0.2"/>
  <cols>
    <col min="1" max="1" width="16.453125" customWidth="1"/>
    <col min="2" max="3" width="17.90625" customWidth="1"/>
    <col min="4" max="5" width="11.90625" customWidth="1"/>
    <col min="6" max="6" width="12.36328125" customWidth="1"/>
  </cols>
  <sheetData>
    <row r="1" spans="1:6" ht="13.5" customHeight="1" x14ac:dyDescent="0.2">
      <c r="F1" s="244"/>
    </row>
    <row r="2" spans="1:6" ht="13.5" customHeight="1" x14ac:dyDescent="0.2">
      <c r="F2" s="244"/>
    </row>
    <row r="3" spans="1:6" ht="18" customHeight="1" x14ac:dyDescent="0.2">
      <c r="A3" s="1" t="s">
        <v>83</v>
      </c>
      <c r="B3" s="1"/>
      <c r="C3" s="1"/>
      <c r="D3" s="1"/>
      <c r="E3" s="3"/>
    </row>
    <row r="4" spans="1:6" ht="21.75" customHeight="1" x14ac:dyDescent="0.2">
      <c r="A4" s="4"/>
      <c r="B4" s="3"/>
      <c r="C4" s="3"/>
      <c r="D4" s="3"/>
      <c r="E4" s="3"/>
    </row>
    <row r="5" spans="1:6" ht="18" customHeight="1" x14ac:dyDescent="0.2">
      <c r="A5" s="164" t="s">
        <v>74</v>
      </c>
      <c r="B5" s="164"/>
      <c r="C5" s="164"/>
      <c r="D5" s="164"/>
      <c r="E5" s="164"/>
      <c r="F5" s="164"/>
    </row>
    <row r="6" spans="1:6" ht="18" customHeight="1" x14ac:dyDescent="0.2">
      <c r="A6" s="11"/>
      <c r="B6" s="1"/>
      <c r="C6" s="1"/>
      <c r="D6" s="1"/>
      <c r="E6" s="1"/>
      <c r="F6" s="1"/>
    </row>
    <row r="7" spans="1:6" ht="18" customHeight="1" x14ac:dyDescent="0.2">
      <c r="A7" s="245" t="s">
        <v>26</v>
      </c>
      <c r="B7" s="245"/>
      <c r="C7" s="1"/>
      <c r="D7" s="1"/>
      <c r="E7" s="1"/>
      <c r="F7" s="1"/>
    </row>
    <row r="8" spans="1:6" ht="21.75" customHeight="1" x14ac:dyDescent="0.2">
      <c r="A8" s="246" t="s">
        <v>70</v>
      </c>
      <c r="B8" s="8" t="s">
        <v>28</v>
      </c>
      <c r="C8" s="2" t="s">
        <v>29</v>
      </c>
      <c r="D8" s="146" t="s">
        <v>30</v>
      </c>
      <c r="E8" s="146"/>
      <c r="F8" s="146" t="s">
        <v>31</v>
      </c>
    </row>
    <row r="9" spans="1:6" ht="21.75" customHeight="1" x14ac:dyDescent="0.2">
      <c r="A9" s="247"/>
      <c r="B9" s="5" t="s">
        <v>32</v>
      </c>
      <c r="C9" s="12" t="s">
        <v>33</v>
      </c>
      <c r="D9" s="6" t="s">
        <v>34</v>
      </c>
      <c r="E9" s="6" t="s">
        <v>35</v>
      </c>
      <c r="F9" s="146"/>
    </row>
    <row r="10" spans="1:6" ht="39" customHeight="1" x14ac:dyDescent="0.2">
      <c r="A10" s="6" t="s">
        <v>36</v>
      </c>
      <c r="B10" s="45">
        <f>'事業計画書 '!G60</f>
        <v>0</v>
      </c>
      <c r="C10" s="43"/>
      <c r="D10" s="43"/>
      <c r="E10" s="43"/>
      <c r="F10" s="44"/>
    </row>
    <row r="11" spans="1:6" ht="39" customHeight="1" x14ac:dyDescent="0.2">
      <c r="A11" s="6" t="s">
        <v>37</v>
      </c>
      <c r="B11" s="45">
        <f>'事業計画書 '!L60</f>
        <v>0</v>
      </c>
      <c r="C11" s="43"/>
      <c r="D11" s="43"/>
      <c r="E11" s="43"/>
      <c r="F11" s="44"/>
    </row>
    <row r="12" spans="1:6" ht="39" customHeight="1" x14ac:dyDescent="0.2">
      <c r="A12" s="6" t="s">
        <v>38</v>
      </c>
      <c r="B12" s="45">
        <f>SUM(B10:B11)</f>
        <v>0</v>
      </c>
      <c r="C12" s="43"/>
      <c r="D12" s="43"/>
      <c r="E12" s="43"/>
      <c r="F12" s="44"/>
    </row>
    <row r="13" spans="1:6" ht="21.75" customHeight="1" x14ac:dyDescent="0.2">
      <c r="A13" s="11"/>
      <c r="B13" s="1"/>
      <c r="C13" s="1"/>
      <c r="D13" s="1"/>
      <c r="E13" s="1"/>
      <c r="F13" s="1"/>
    </row>
    <row r="14" spans="1:6" ht="21.75" customHeight="1" x14ac:dyDescent="0.2">
      <c r="A14" s="11"/>
      <c r="B14" s="1"/>
      <c r="C14" s="1"/>
      <c r="D14" s="1"/>
      <c r="E14" s="1"/>
      <c r="F14" s="1"/>
    </row>
    <row r="15" spans="1:6" ht="18" customHeight="1" x14ac:dyDescent="0.2">
      <c r="A15" s="115" t="s">
        <v>39</v>
      </c>
      <c r="B15" s="115"/>
      <c r="C15" s="1"/>
      <c r="D15" s="1"/>
      <c r="E15" s="1"/>
      <c r="F15" s="1"/>
    </row>
    <row r="16" spans="1:6" ht="21.75" customHeight="1" x14ac:dyDescent="0.2">
      <c r="A16" s="146" t="s">
        <v>27</v>
      </c>
      <c r="B16" s="2" t="s">
        <v>28</v>
      </c>
      <c r="C16" s="2" t="s">
        <v>29</v>
      </c>
      <c r="D16" s="146" t="s">
        <v>30</v>
      </c>
      <c r="E16" s="146"/>
      <c r="F16" s="146" t="s">
        <v>31</v>
      </c>
    </row>
    <row r="17" spans="1:6" ht="21.75" customHeight="1" x14ac:dyDescent="0.2">
      <c r="A17" s="146"/>
      <c r="B17" s="5" t="s">
        <v>32</v>
      </c>
      <c r="C17" s="12" t="s">
        <v>33</v>
      </c>
      <c r="D17" s="6" t="s">
        <v>34</v>
      </c>
      <c r="E17" s="6" t="s">
        <v>35</v>
      </c>
      <c r="F17" s="146"/>
    </row>
    <row r="18" spans="1:6" ht="39" customHeight="1" x14ac:dyDescent="0.2">
      <c r="A18" s="6" t="s">
        <v>40</v>
      </c>
      <c r="B18" s="45">
        <f>B12</f>
        <v>0</v>
      </c>
      <c r="C18" s="43"/>
      <c r="D18" s="43"/>
      <c r="E18" s="43"/>
      <c r="F18" s="44"/>
    </row>
    <row r="19" spans="1:6" ht="39" customHeight="1" x14ac:dyDescent="0.2">
      <c r="A19" s="6"/>
      <c r="B19" s="46"/>
      <c r="C19" s="43"/>
      <c r="D19" s="43"/>
      <c r="E19" s="43"/>
      <c r="F19" s="44"/>
    </row>
    <row r="20" spans="1:6" ht="39" customHeight="1" x14ac:dyDescent="0.2">
      <c r="A20" s="6" t="s">
        <v>38</v>
      </c>
      <c r="B20" s="45">
        <f>SUM(B18:B19)</f>
        <v>0</v>
      </c>
      <c r="C20" s="43"/>
      <c r="D20" s="43"/>
      <c r="E20" s="43"/>
      <c r="F20" s="44"/>
    </row>
  </sheetData>
  <mergeCells count="10">
    <mergeCell ref="F1:F2"/>
    <mergeCell ref="A15:B15"/>
    <mergeCell ref="A16:A17"/>
    <mergeCell ref="D16:E16"/>
    <mergeCell ref="F16:F17"/>
    <mergeCell ref="A5:F5"/>
    <mergeCell ref="A7:B7"/>
    <mergeCell ref="A8:A9"/>
    <mergeCell ref="D8:E8"/>
    <mergeCell ref="F8:F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view="pageBreakPreview" zoomScaleNormal="100" zoomScaleSheetLayoutView="100" workbookViewId="0"/>
  </sheetViews>
  <sheetFormatPr defaultColWidth="9" defaultRowHeight="13" x14ac:dyDescent="0.2"/>
  <cols>
    <col min="1" max="1" width="8.453125" customWidth="1"/>
    <col min="2" max="10" width="8.90625" customWidth="1"/>
  </cols>
  <sheetData>
    <row r="1" spans="1:10" ht="13.5" customHeight="1" x14ac:dyDescent="0.2">
      <c r="J1" s="248"/>
    </row>
    <row r="2" spans="1:10" ht="13.5" customHeight="1" x14ac:dyDescent="0.2">
      <c r="J2" s="248"/>
    </row>
    <row r="3" spans="1:10" ht="18" customHeight="1" x14ac:dyDescent="0.2">
      <c r="A3" s="1" t="s">
        <v>59</v>
      </c>
      <c r="B3" s="1"/>
      <c r="C3" s="1"/>
      <c r="D3" s="1"/>
      <c r="E3" s="1"/>
      <c r="F3" s="1"/>
      <c r="G3" s="1"/>
      <c r="H3" s="1"/>
    </row>
    <row r="4" spans="1:10" ht="21.75" customHeight="1" x14ac:dyDescent="0.2">
      <c r="A4" s="4"/>
      <c r="B4" s="3"/>
      <c r="C4" s="3"/>
      <c r="D4" s="3"/>
      <c r="E4" s="3"/>
      <c r="F4" s="3"/>
      <c r="G4" s="3"/>
      <c r="H4" s="3"/>
    </row>
    <row r="5" spans="1:10" s="58" customFormat="1" ht="18" customHeight="1" x14ac:dyDescent="0.2">
      <c r="A5" s="164" t="s">
        <v>60</v>
      </c>
      <c r="B5" s="164"/>
      <c r="C5" s="164"/>
      <c r="D5" s="164"/>
      <c r="E5" s="164"/>
      <c r="F5" s="164"/>
      <c r="G5" s="164"/>
      <c r="H5" s="164"/>
      <c r="I5" s="164"/>
    </row>
    <row r="6" spans="1:10" ht="18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10" ht="18" customHeight="1" x14ac:dyDescent="0.2">
      <c r="A7" s="1"/>
      <c r="B7" s="1"/>
      <c r="C7" s="1"/>
      <c r="D7" s="1"/>
      <c r="E7" s="1"/>
      <c r="F7" s="1"/>
      <c r="I7" s="251" t="str">
        <f>申請書!H8</f>
        <v>令和８年　月　日　</v>
      </c>
      <c r="J7" s="251"/>
    </row>
    <row r="8" spans="1:10" ht="18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10" ht="18" customHeight="1" x14ac:dyDescent="0.2">
      <c r="A9" s="1" t="s">
        <v>61</v>
      </c>
      <c r="B9" s="1"/>
      <c r="C9" s="1"/>
      <c r="D9" s="1"/>
      <c r="E9" s="1"/>
      <c r="F9" s="1"/>
      <c r="G9" s="1"/>
      <c r="H9" s="1"/>
      <c r="I9" s="1"/>
    </row>
    <row r="10" spans="1:10" ht="18" customHeight="1" x14ac:dyDescent="0.2">
      <c r="A10" s="1"/>
      <c r="B10" s="1"/>
      <c r="C10" s="1"/>
      <c r="D10" s="1"/>
      <c r="E10" s="1"/>
      <c r="F10" s="1"/>
      <c r="G10" s="1"/>
      <c r="H10" s="1"/>
      <c r="I10" s="1"/>
    </row>
    <row r="11" spans="1:10" ht="18" customHeight="1" x14ac:dyDescent="0.2">
      <c r="A11" s="1"/>
      <c r="B11" s="1"/>
      <c r="C11" s="1"/>
      <c r="D11" s="1"/>
      <c r="E11" s="250" t="s">
        <v>63</v>
      </c>
      <c r="F11" s="250"/>
      <c r="G11" s="1"/>
      <c r="H11" s="1"/>
      <c r="I11" s="1"/>
    </row>
    <row r="12" spans="1:10" ht="18" customHeight="1" x14ac:dyDescent="0.2">
      <c r="A12" s="1"/>
      <c r="B12" s="1"/>
      <c r="C12" s="1"/>
      <c r="D12" s="1"/>
      <c r="E12" s="250" t="s">
        <v>71</v>
      </c>
      <c r="F12" s="250"/>
      <c r="G12" s="115" t="str">
        <f>申請書!G12</f>
        <v>〒</v>
      </c>
      <c r="H12" s="115"/>
      <c r="I12" s="115"/>
      <c r="J12" s="115"/>
    </row>
    <row r="13" spans="1:10" ht="18" customHeight="1" x14ac:dyDescent="0.2">
      <c r="A13" s="1"/>
      <c r="B13" s="1"/>
      <c r="C13" s="1"/>
      <c r="D13" s="1"/>
      <c r="E13" s="47"/>
      <c r="F13" s="47"/>
      <c r="G13" s="115">
        <f>申請書!G13</f>
        <v>0</v>
      </c>
      <c r="H13" s="115"/>
      <c r="I13" s="115"/>
      <c r="J13" s="115"/>
    </row>
    <row r="14" spans="1:10" ht="18" customHeight="1" x14ac:dyDescent="0.2">
      <c r="A14" s="1"/>
      <c r="B14" s="1"/>
      <c r="C14" s="1"/>
      <c r="D14" s="1"/>
      <c r="E14" s="250" t="s">
        <v>64</v>
      </c>
      <c r="F14" s="250"/>
      <c r="G14" s="115">
        <f>申請書!G14</f>
        <v>0</v>
      </c>
      <c r="H14" s="115"/>
      <c r="I14" s="115"/>
      <c r="J14" s="115"/>
    </row>
    <row r="15" spans="1:10" ht="18" customHeight="1" x14ac:dyDescent="0.2">
      <c r="A15" s="1"/>
      <c r="B15" s="1"/>
      <c r="C15" s="1"/>
      <c r="D15" s="1"/>
      <c r="E15" s="250" t="s">
        <v>62</v>
      </c>
      <c r="F15" s="250"/>
      <c r="G15" s="115" t="str">
        <f>申請書!G15</f>
        <v xml:space="preserve">　　　　　　　　　　　　 </v>
      </c>
      <c r="H15" s="115"/>
      <c r="I15" s="115"/>
      <c r="J15" s="115"/>
    </row>
    <row r="16" spans="1:10" ht="18" customHeight="1" x14ac:dyDescent="0.2">
      <c r="A16" s="1"/>
      <c r="B16" s="1"/>
      <c r="C16" s="1"/>
      <c r="D16" s="1"/>
      <c r="E16" s="47"/>
      <c r="F16" s="47"/>
      <c r="G16" s="50"/>
      <c r="H16" s="50"/>
      <c r="I16" s="50"/>
      <c r="J16" s="50"/>
    </row>
    <row r="17" spans="1:10" ht="18" customHeight="1" x14ac:dyDescent="0.2">
      <c r="A17" s="1"/>
      <c r="B17" s="1"/>
      <c r="C17" s="1"/>
      <c r="D17" s="1"/>
      <c r="E17" s="47"/>
      <c r="F17" s="47"/>
      <c r="G17" s="50"/>
      <c r="H17" s="50"/>
      <c r="I17" s="50"/>
      <c r="J17" s="50"/>
    </row>
    <row r="18" spans="1:10" ht="18" customHeight="1" x14ac:dyDescent="0.2">
      <c r="A18" s="1"/>
      <c r="B18" s="1"/>
      <c r="C18" s="1"/>
      <c r="D18" s="1"/>
      <c r="E18" s="1"/>
      <c r="G18" s="9"/>
      <c r="H18" s="9"/>
      <c r="I18" s="9"/>
      <c r="J18" s="10"/>
    </row>
    <row r="19" spans="1:10" ht="18" customHeight="1" x14ac:dyDescent="0.2">
      <c r="A19" s="249" t="s">
        <v>82</v>
      </c>
      <c r="B19" s="249"/>
      <c r="C19" s="249"/>
      <c r="D19" s="249"/>
      <c r="E19" s="249"/>
      <c r="F19" s="249"/>
      <c r="G19" s="249"/>
      <c r="H19" s="249"/>
      <c r="I19" s="249"/>
      <c r="J19" s="249"/>
    </row>
    <row r="20" spans="1:10" ht="18" customHeight="1" x14ac:dyDescent="0.2">
      <c r="A20" s="249"/>
      <c r="B20" s="249"/>
      <c r="C20" s="249"/>
      <c r="D20" s="249"/>
      <c r="E20" s="249"/>
      <c r="F20" s="249"/>
      <c r="G20" s="249"/>
      <c r="H20" s="249"/>
      <c r="I20" s="249"/>
      <c r="J20" s="249"/>
    </row>
    <row r="21" spans="1:10" ht="18" customHeight="1" x14ac:dyDescent="0.2">
      <c r="A21" s="249"/>
      <c r="B21" s="249"/>
      <c r="C21" s="249"/>
      <c r="D21" s="249"/>
      <c r="E21" s="249"/>
      <c r="F21" s="249"/>
      <c r="G21" s="249"/>
      <c r="H21" s="249"/>
      <c r="I21" s="249"/>
      <c r="J21" s="249"/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10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10" ht="14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10" ht="14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10" ht="14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10" ht="14" x14ac:dyDescent="0.2">
      <c r="A32" s="3"/>
      <c r="B32" s="3"/>
      <c r="C32" s="3"/>
      <c r="D32" s="3"/>
      <c r="E32" s="3"/>
      <c r="F32" s="3"/>
      <c r="G32" s="3"/>
      <c r="H32" s="3"/>
      <c r="I32" s="3"/>
    </row>
  </sheetData>
  <mergeCells count="12">
    <mergeCell ref="J1:J2"/>
    <mergeCell ref="A5:I5"/>
    <mergeCell ref="A19:J21"/>
    <mergeCell ref="E11:F11"/>
    <mergeCell ref="E12:F12"/>
    <mergeCell ref="E14:F14"/>
    <mergeCell ref="E15:F15"/>
    <mergeCell ref="I7:J7"/>
    <mergeCell ref="G12:J12"/>
    <mergeCell ref="G13:J13"/>
    <mergeCell ref="G14:J14"/>
    <mergeCell ref="G15:J1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申請書</vt:lpstr>
      <vt:lpstr>事業計画書 </vt:lpstr>
      <vt:lpstr>年間利用計画</vt:lpstr>
      <vt:lpstr>収支予算書</vt:lpstr>
      <vt:lpstr>誓約書</vt:lpstr>
      <vt:lpstr>'事業計画書 '!Print_Area</vt:lpstr>
      <vt:lpstr>収支予算書!Print_Area</vt:lpstr>
      <vt:lpstr>申請書!Print_Area</vt:lpstr>
      <vt:lpstr>誓約書!Print_Area</vt:lpstr>
      <vt:lpstr>年間利用計画!Print_Area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川岸 紗季</cp:lastModifiedBy>
  <cp:lastPrinted>2026-03-24T08:17:35Z</cp:lastPrinted>
  <dcterms:created xsi:type="dcterms:W3CDTF">2016-04-18T06:17:00Z</dcterms:created>
  <dcterms:modified xsi:type="dcterms:W3CDTF">2026-03-30T08:12:44Z</dcterms:modified>
</cp:coreProperties>
</file>