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19200" windowHeight="7320" tabRatio="681" activeTab="1"/>
  </bookViews>
  <sheets>
    <sheet name="はじめに！" sheetId="23" r:id="rId1"/>
    <sheet name="食数等変更依頼書" sheetId="49" r:id="rId2"/>
    <sheet name="最終食数申込数" sheetId="50" state="hidden" r:id="rId3"/>
    <sheet name="炊さんメニュー" sheetId="31" state="hidden" r:id="rId4"/>
  </sheets>
  <definedNames>
    <definedName name="_xlnm.Print_Area" localSheetId="1">食数等変更依頼書!$A$1:$AM$70</definedName>
    <definedName name="_xlnm.Print_Area" localSheetId="2">最終食数申込数!$A$1:$AM$70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<sst xmlns="http://schemas.openxmlformats.org/spreadsheetml/2006/main" xmlns:r="http://schemas.openxmlformats.org/officeDocument/2006/relationships" count="98" uniqueCount="98">
  <si>
    <t>【責任者】</t>
    <rPh sb="1" eb="4">
      <t>セキニンシャ</t>
    </rPh>
    <phoneticPr fontId="6"/>
  </si>
  <si>
    <t>【利用日】</t>
  </si>
  <si>
    <t>【団体名】</t>
  </si>
  <si>
    <t>月</t>
    <rPh sb="0" eb="1">
      <t>ツキ</t>
    </rPh>
    <phoneticPr fontId="6"/>
  </si>
  <si>
    <t>月</t>
    <rPh sb="0" eb="1">
      <t xml:space="preserve">ツキ </t>
    </rPh>
    <phoneticPr fontId="6"/>
  </si>
  <si>
    <t>連絡先1</t>
    <rPh sb="0" eb="3">
      <t>レンラクサキ</t>
    </rPh>
    <phoneticPr fontId="6"/>
  </si>
  <si>
    <t>夕食の注文</t>
    <rPh sb="0" eb="2">
      <t>ユウショク</t>
    </rPh>
    <phoneticPr fontId="6"/>
  </si>
  <si>
    <t>すき焼き風煮</t>
  </si>
  <si>
    <t>年</t>
    <rPh sb="0" eb="1">
      <t>ネn</t>
    </rPh>
    <phoneticPr fontId="6"/>
  </si>
  <si>
    <t>日</t>
    <rPh sb="0" eb="1">
      <t>ニティ</t>
    </rPh>
    <phoneticPr fontId="6"/>
  </si>
  <si>
    <t>【担当者】</t>
    <rPh sb="1" eb="4">
      <t>タントウ</t>
    </rPh>
    <phoneticPr fontId="6"/>
  </si>
  <si>
    <t>注文食数</t>
    <rPh sb="0" eb="2">
      <t>チュウモン</t>
    </rPh>
    <rPh sb="2" eb="4">
      <t>ショクスウ</t>
    </rPh>
    <phoneticPr fontId="6"/>
  </si>
  <si>
    <t>合計食数</t>
    <rPh sb="0" eb="2">
      <t>ゴウケイ</t>
    </rPh>
    <rPh sb="2" eb="4">
      <t>ショクスウ</t>
    </rPh>
    <phoneticPr fontId="6"/>
  </si>
  <si>
    <t>Mail</t>
  </si>
  <si>
    <t>〜</t>
  </si>
  <si>
    <t>【連絡先】</t>
  </si>
  <si>
    <t>Fax</t>
  </si>
  <si>
    <t>FAX</t>
  </si>
  <si>
    <t>※10食以上変更する場合，利用日初日の14日前までに提出してください。</t>
    <rPh sb="26" eb="28">
      <t>テイシュテゥテイシュツブツリヨウモウシコミショリヨウキョカショリヨウケイカクヒョウソウフヒツヨウオウシュクハクショヒメンジョシンセイショトウチョウサヒョウカツドウキョウザイトウチュウモンヒョウドウフウ</t>
    </rPh>
    <phoneticPr fontId="6"/>
  </si>
  <si>
    <t>班の数</t>
    <rPh sb="0" eb="1">
      <t>ハン</t>
    </rPh>
    <rPh sb="2" eb="3">
      <t>カズ</t>
    </rPh>
    <phoneticPr fontId="6"/>
  </si>
  <si>
    <t>分～</t>
    <rPh sb="0" eb="1">
      <t>フン</t>
    </rPh>
    <phoneticPr fontId="6"/>
  </si>
  <si>
    <t>令和</t>
    <rPh sb="0" eb="1">
      <t>レイ</t>
    </rPh>
    <rPh sb="1" eb="2">
      <t>ワ</t>
    </rPh>
    <phoneticPr fontId="6"/>
  </si>
  <si>
    <t>泊</t>
    <rPh sb="0" eb="1">
      <t>ハク</t>
    </rPh>
    <phoneticPr fontId="6"/>
  </si>
  <si>
    <t>日</t>
    <rPh sb="0" eb="1">
      <t>ニチ</t>
    </rPh>
    <phoneticPr fontId="6"/>
  </si>
  <si>
    <t>【担当者（窓口）】</t>
    <rPh sb="1" eb="4">
      <t>タントウ</t>
    </rPh>
    <rPh sb="5" eb="7">
      <t>マドグチ</t>
    </rPh>
    <phoneticPr fontId="6"/>
  </si>
  <si>
    <t>令和</t>
    <rPh sb="0" eb="2">
      <t>レイワ</t>
    </rPh>
    <phoneticPr fontId="6"/>
  </si>
  <si>
    <t>郵便番号</t>
    <rPh sb="0" eb="4">
      <t>ユウビンバンゴウ</t>
    </rPh>
    <phoneticPr fontId="6"/>
  </si>
  <si>
    <t>住所</t>
    <rPh sb="0" eb="2">
      <t>ジュウショ</t>
    </rPh>
    <phoneticPr fontId="6"/>
  </si>
  <si>
    <t>時</t>
    <rPh sb="0" eb="1">
      <t>ジ</t>
    </rPh>
    <phoneticPr fontId="6"/>
  </si>
  <si>
    <t>【引率責任者】</t>
    <rPh sb="1" eb="3">
      <t>インソツ</t>
    </rPh>
    <rPh sb="3" eb="6">
      <t>セキニンシャ</t>
    </rPh>
    <phoneticPr fontId="6"/>
  </si>
  <si>
    <t>入所時刻</t>
    <rPh sb="0" eb="2">
      <t>ニュウショ</t>
    </rPh>
    <rPh sb="2" eb="4">
      <t>ジコク</t>
    </rPh>
    <phoneticPr fontId="6"/>
  </si>
  <si>
    <t>あり</t>
  </si>
  <si>
    <t>分</t>
    <rPh sb="0" eb="1">
      <t>フン</t>
    </rPh>
    <phoneticPr fontId="6"/>
  </si>
  <si>
    <t>年</t>
    <rPh sb="0" eb="1">
      <t>ネン</t>
    </rPh>
    <phoneticPr fontId="6"/>
  </si>
  <si>
    <t>現在の申込数</t>
    <rPh sb="0" eb="2">
      <t>ゲンザイ</t>
    </rPh>
    <rPh sb="3" eb="5">
      <t>モウシコミ</t>
    </rPh>
    <rPh sb="5" eb="6">
      <t>スウ</t>
    </rPh>
    <phoneticPr fontId="6"/>
  </si>
  <si>
    <t>朝食の注文</t>
    <rPh sb="0" eb="2">
      <t>チョウショク</t>
    </rPh>
    <rPh sb="3" eb="5">
      <t>チュウモン</t>
    </rPh>
    <phoneticPr fontId="6"/>
  </si>
  <si>
    <t>昼食の注文</t>
    <rPh sb="0" eb="2">
      <t>チュウショク</t>
    </rPh>
    <phoneticPr fontId="6"/>
  </si>
  <si>
    <t>受取時間</t>
    <rPh sb="0" eb="2">
      <t>ウケトリ</t>
    </rPh>
    <rPh sb="2" eb="4">
      <t>ジカン</t>
    </rPh>
    <phoneticPr fontId="6"/>
  </si>
  <si>
    <t>カレーライス</t>
  </si>
  <si>
    <t>変更あり/変更なし</t>
    <rPh sb="0" eb="2">
      <t>ヘンコウ</t>
    </rPh>
    <rPh sb="5" eb="7">
      <t>ヘンコウ</t>
    </rPh>
    <phoneticPr fontId="6"/>
  </si>
  <si>
    <t>No</t>
  </si>
  <si>
    <t>炊さんの班分け</t>
    <rPh sb="0" eb="1">
      <t>スイ</t>
    </rPh>
    <rPh sb="4" eb="5">
      <t>ハン</t>
    </rPh>
    <rPh sb="5" eb="6">
      <t>ワ</t>
    </rPh>
    <phoneticPr fontId="6"/>
  </si>
  <si>
    <t>メニュー</t>
  </si>
  <si>
    <t>幼児定食</t>
    <rPh sb="0" eb="2">
      <t>ヨウジ</t>
    </rPh>
    <rPh sb="2" eb="4">
      <t>テイショク</t>
    </rPh>
    <phoneticPr fontId="6"/>
  </si>
  <si>
    <t>豚汁</t>
    <rPh sb="0" eb="2">
      <t>トンジル</t>
    </rPh>
    <phoneticPr fontId="6"/>
  </si>
  <si>
    <t>3日目</t>
    <rPh sb="1" eb="2">
      <t>ニチ</t>
    </rPh>
    <rPh sb="2" eb="3">
      <t>メ</t>
    </rPh>
    <phoneticPr fontId="6"/>
  </si>
  <si>
    <t>ピザ</t>
  </si>
  <si>
    <t>ホットドッグ</t>
  </si>
  <si>
    <t>1日目</t>
    <rPh sb="1" eb="2">
      <t>ニチ</t>
    </rPh>
    <rPh sb="2" eb="3">
      <t>メ</t>
    </rPh>
    <phoneticPr fontId="6"/>
  </si>
  <si>
    <t>2日目</t>
    <rPh sb="1" eb="2">
      <t>ニチ</t>
    </rPh>
    <rPh sb="2" eb="3">
      <t>メ</t>
    </rPh>
    <phoneticPr fontId="6"/>
  </si>
  <si>
    <t>アレルギー等対応が必要な人の食数変更</t>
    <rPh sb="14" eb="16">
      <t>ショクスウ</t>
    </rPh>
    <phoneticPr fontId="6"/>
  </si>
  <si>
    <t>なし</t>
  </si>
  <si>
    <t>任意</t>
    <rPh sb="0" eb="2">
      <t>ニンイ</t>
    </rPh>
    <phoneticPr fontId="6"/>
  </si>
  <si>
    <t>4日目</t>
    <rPh sb="1" eb="2">
      <t>ニチ</t>
    </rPh>
    <rPh sb="2" eb="3">
      <t>メ</t>
    </rPh>
    <phoneticPr fontId="6"/>
  </si>
  <si>
    <t>必須</t>
    <rPh sb="0" eb="2">
      <t>ヒッス</t>
    </rPh>
    <phoneticPr fontId="6"/>
  </si>
  <si>
    <t>【食数変更申込日】</t>
    <rPh sb="1" eb="3">
      <t>ショクスウ</t>
    </rPh>
    <rPh sb="3" eb="5">
      <t>ヘンコウ</t>
    </rPh>
    <rPh sb="5" eb="8">
      <t>モウシコミビ</t>
    </rPh>
    <phoneticPr fontId="6"/>
  </si>
  <si>
    <t>「必要」の場合，□に✔をしてください。</t>
    <rPh sb="1" eb="3">
      <t>ヒツヨウ</t>
    </rPh>
    <rPh sb="5" eb="7">
      <t>バアイ</t>
    </rPh>
    <phoneticPr fontId="6"/>
  </si>
  <si>
    <t>連絡先2</t>
    <rPh sb="0" eb="3">
      <t>レンラクサキ</t>
    </rPh>
    <phoneticPr fontId="6"/>
  </si>
  <si>
    <t>最初に！　次の空欄に必要事項を入力し，各書類の入力を行ってください。</t>
    <rPh sb="0" eb="2">
      <t>サイショ</t>
    </rPh>
    <rPh sb="5" eb="6">
      <t>ツギ</t>
    </rPh>
    <rPh sb="7" eb="9">
      <t>クウラン</t>
    </rPh>
    <rPh sb="10" eb="12">
      <t>ヒツヨウ</t>
    </rPh>
    <rPh sb="12" eb="14">
      <t>ジコウ</t>
    </rPh>
    <rPh sb="15" eb="17">
      <t>ニュウリョク</t>
    </rPh>
    <rPh sb="19" eb="22">
      <t>カクショルイ</t>
    </rPh>
    <rPh sb="23" eb="25">
      <t>ニュウリョク</t>
    </rPh>
    <rPh sb="26" eb="27">
      <t>オコナ</t>
    </rPh>
    <phoneticPr fontId="6"/>
  </si>
  <si>
    <t>児童・生徒</t>
    <rPh sb="0" eb="2">
      <t>ジドウ</t>
    </rPh>
    <rPh sb="3" eb="5">
      <t>セイト</t>
    </rPh>
    <phoneticPr fontId="6"/>
  </si>
  <si>
    <t>合　計</t>
    <rPh sb="0" eb="1">
      <t>ア</t>
    </rPh>
    <rPh sb="2" eb="3">
      <t>ケイ</t>
    </rPh>
    <phoneticPr fontId="6"/>
  </si>
  <si>
    <t>一般食/増量食</t>
    <rPh sb="0" eb="2">
      <t>イッパン</t>
    </rPh>
    <rPh sb="2" eb="3">
      <t>ショク</t>
    </rPh>
    <rPh sb="4" eb="6">
      <t>ゾウリョウ</t>
    </rPh>
    <rPh sb="6" eb="7">
      <t>ショク</t>
    </rPh>
    <phoneticPr fontId="6"/>
  </si>
  <si>
    <t>炊さんメニュー</t>
    <rPh sb="0" eb="1">
      <t>スイ</t>
    </rPh>
    <phoneticPr fontId="6"/>
  </si>
  <si>
    <t>注文食数</t>
    <rPh sb="0" eb="4">
      <t>チュウモンショクスウ</t>
    </rPh>
    <phoneticPr fontId="6"/>
  </si>
  <si>
    <t>食　数　等　変　更　依　頼　書</t>
    <rPh sb="0" eb="1">
      <t>ショク</t>
    </rPh>
    <rPh sb="2" eb="3">
      <t>カズ</t>
    </rPh>
    <rPh sb="4" eb="5">
      <t>トウ</t>
    </rPh>
    <rPh sb="6" eb="7">
      <t>ヘン</t>
    </rPh>
    <rPh sb="8" eb="9">
      <t>サラ</t>
    </rPh>
    <rPh sb="10" eb="11">
      <t>イ</t>
    </rPh>
    <rPh sb="12" eb="13">
      <t>ライ</t>
    </rPh>
    <rPh sb="14" eb="15">
      <t>ショ</t>
    </rPh>
    <phoneticPr fontId="6"/>
  </si>
  <si>
    <t>注文数</t>
    <rPh sb="0" eb="3">
      <t>チュウモンスウ</t>
    </rPh>
    <phoneticPr fontId="6"/>
  </si>
  <si>
    <t>職員</t>
    <rPh sb="0" eb="2">
      <t>ショクイン</t>
    </rPh>
    <phoneticPr fontId="6"/>
  </si>
  <si>
    <t>食費請求書分割作成依頼</t>
  </si>
  <si>
    <t>アレルギー等の対応</t>
    <rPh sb="5" eb="6">
      <t>トウ</t>
    </rPh>
    <rPh sb="7" eb="9">
      <t>タイオウ</t>
    </rPh>
    <phoneticPr fontId="6"/>
  </si>
  <si>
    <t>必要</t>
    <rPh sb="0" eb="2">
      <t>ヒツヨウ</t>
    </rPh>
    <phoneticPr fontId="6"/>
  </si>
  <si>
    <t>変更申込数</t>
    <rPh sb="0" eb="2">
      <t>ヘンコウ</t>
    </rPh>
    <rPh sb="2" eb="4">
      <t>モウシコミ</t>
    </rPh>
    <rPh sb="4" eb="5">
      <t>スウ</t>
    </rPh>
    <phoneticPr fontId="6"/>
  </si>
  <si>
    <t>最終申込数</t>
    <rPh sb="0" eb="2">
      <t>サイシュウ</t>
    </rPh>
    <rPh sb="2" eb="4">
      <t>モウシコミ</t>
    </rPh>
    <rPh sb="4" eb="5">
      <t>スウ</t>
    </rPh>
    <phoneticPr fontId="6"/>
  </si>
  <si>
    <t>【食事の申込み】</t>
  </si>
  <si>
    <t>14時必着</t>
    <rPh sb="2" eb="3">
      <t>ジ</t>
    </rPh>
    <rPh sb="3" eb="5">
      <t>ヒッチャク</t>
    </rPh>
    <phoneticPr fontId="6"/>
  </si>
  <si>
    <t>※その他の場合，利用日初日の2日前までに提出してください。</t>
    <rPh sb="3" eb="4">
      <t>タ</t>
    </rPh>
    <rPh sb="5" eb="7">
      <t>バアイ</t>
    </rPh>
    <rPh sb="8" eb="10">
      <t>リヨウ</t>
    </rPh>
    <rPh sb="10" eb="11">
      <t>ビ</t>
    </rPh>
    <rPh sb="11" eb="13">
      <t>ショニチ</t>
    </rPh>
    <rPh sb="15" eb="17">
      <t>ニチマエ</t>
    </rPh>
    <rPh sb="20" eb="22">
      <t>テイシュツ</t>
    </rPh>
    <phoneticPr fontId="6"/>
  </si>
  <si>
    <t>ありの場合，
アレルギー等対応
について</t>
  </si>
  <si>
    <t>不必要
（なし）</t>
    <rPh sb="0" eb="3">
      <t>フヒツヨウ</t>
    </rPh>
    <phoneticPr fontId="6"/>
  </si>
  <si>
    <t>分割が必要の場合，宛名の入力
および□に✔をしてください</t>
    <rPh sb="0" eb="2">
      <t>ブンカツ</t>
    </rPh>
    <rPh sb="3" eb="5">
      <t>ヒツヨウ</t>
    </rPh>
    <rPh sb="6" eb="8">
      <t>バアイ</t>
    </rPh>
    <rPh sb="9" eb="11">
      <t>アテナ</t>
    </rPh>
    <rPh sb="12" eb="14">
      <t>ニュウリョク</t>
    </rPh>
    <phoneticPr fontId="6"/>
  </si>
  <si>
    <t>宛名を入力</t>
    <rPh sb="0" eb="2">
      <t>アテナ</t>
    </rPh>
    <rPh sb="3" eb="5">
      <t>ニュウリョク</t>
    </rPh>
    <phoneticPr fontId="6"/>
  </si>
  <si>
    <t>入力済み食数から１０食以上変更する場合，利用日初日の１４日前まで食数等変更依頼書に入力し，このファイル全てを再送付してください。その他は，利用日初日の２日前１４時まで内容の変更することができます。</t>
    <rPh sb="51" eb="52">
      <t>スベ</t>
    </rPh>
    <rPh sb="54" eb="55">
      <t>サイ</t>
    </rPh>
    <rPh sb="55" eb="57">
      <t>ソウフ</t>
    </rPh>
    <phoneticPr fontId="6"/>
  </si>
  <si>
    <r>
      <t>←　</t>
    </r>
    <r>
      <rPr>
        <sz val="10"/>
        <color rgb="FFFF0000"/>
        <rFont val="HG丸ｺﾞｼｯｸM-PRO"/>
      </rPr>
      <t>アレルギー等対応</t>
    </r>
    <r>
      <rPr>
        <sz val="10"/>
        <color auto="1"/>
        <rFont val="HG丸ｺﾞｼｯｸM-PRO"/>
      </rPr>
      <t>の必要がある場合は，必ず□に✔をしてください。</t>
    </r>
    <r>
      <rPr>
        <sz val="10"/>
        <color rgb="FFFF0000"/>
        <rFont val="HG丸ｺﾞｼｯｸM-PRO"/>
      </rPr>
      <t>利用日初日の１４日前１４時まで</t>
    </r>
    <r>
      <rPr>
        <sz val="10"/>
        <color auto="1"/>
        <rFont val="HG丸ｺﾞｼｯｸM-PRO"/>
      </rPr>
      <t>であれば，対応者の追加ができます。</t>
    </r>
    <rPh sb="7" eb="10">
      <t>トウタイオウ</t>
    </rPh>
    <rPh sb="11" eb="13">
      <t>ヒツヨウ</t>
    </rPh>
    <rPh sb="16" eb="18">
      <t>バアイ</t>
    </rPh>
    <rPh sb="20" eb="21">
      <t>カナラ</t>
    </rPh>
    <phoneticPr fontId="6"/>
  </si>
  <si>
    <t>変更申し込み</t>
    <rPh sb="0" eb="2">
      <t>ヘンコウ</t>
    </rPh>
    <rPh sb="2" eb="3">
      <t>モウ</t>
    </rPh>
    <rPh sb="4" eb="5">
      <t>コ</t>
    </rPh>
    <phoneticPr fontId="6"/>
  </si>
  <si>
    <t>申込書からコピーできます</t>
    <rPh sb="0" eb="3">
      <t>モウシコミショ</t>
    </rPh>
    <phoneticPr fontId="6"/>
  </si>
  <si>
    <t>＜</t>
  </si>
  <si>
    <t>＞</t>
  </si>
  <si>
    <t>退所時刻</t>
    <rPh sb="0" eb="2">
      <t>タイショ</t>
    </rPh>
    <rPh sb="2" eb="4">
      <t>ジコク</t>
    </rPh>
    <phoneticPr fontId="6"/>
  </si>
  <si>
    <r>
      <t>　↑
　食事の申し込みがある場合は，必ず□に✔をしてください。
　申し込み済み食数から</t>
    </r>
    <r>
      <rPr>
        <sz val="10"/>
        <color rgb="FF0070C0"/>
        <rFont val="HG丸ｺﾞｼｯｸM-PRO"/>
      </rPr>
      <t>１０食以上変更する</t>
    </r>
    <r>
      <rPr>
        <sz val="10"/>
        <color auto="1"/>
        <rFont val="HG丸ｺﾞｼｯｸM-PRO"/>
      </rPr>
      <t xml:space="preserve">場合，利用日初日の
</t>
    </r>
    <r>
      <rPr>
        <sz val="10"/>
        <color rgb="FF0070C0"/>
        <rFont val="HG丸ｺﾞｼｯｸM-PRO"/>
      </rPr>
      <t>１４日前まで</t>
    </r>
    <r>
      <rPr>
        <sz val="10"/>
        <color auto="1"/>
        <rFont val="HG丸ｺﾞｼｯｸM-PRO"/>
      </rPr>
      <t>食数等変更依頼書を送付してください。その他は，
利用日初日の</t>
    </r>
    <r>
      <rPr>
        <sz val="10"/>
        <color rgb="FFFF0000"/>
        <rFont val="HG丸ｺﾞｼｯｸM-PRO"/>
      </rPr>
      <t>２日前１４時まで</t>
    </r>
    <r>
      <rPr>
        <sz val="10"/>
        <color auto="1"/>
        <rFont val="HG丸ｺﾞｼｯｸM-PRO"/>
      </rPr>
      <t>内容の変更することができます。</t>
    </r>
    <rPh sb="4" eb="6">
      <t>ショクジ</t>
    </rPh>
    <rPh sb="7" eb="8">
      <t>モウ</t>
    </rPh>
    <rPh sb="9" eb="10">
      <t>コ</t>
    </rPh>
    <rPh sb="14" eb="16">
      <t>バアイ</t>
    </rPh>
    <rPh sb="18" eb="19">
      <t>カナラ</t>
    </rPh>
    <rPh sb="33" eb="34">
      <t>モウ</t>
    </rPh>
    <rPh sb="35" eb="36">
      <t>コ</t>
    </rPh>
    <phoneticPr fontId="6"/>
  </si>
  <si>
    <t>宛名が５以上の場合は，直接ご連絡ください。</t>
    <rPh sb="0" eb="2">
      <t>アテナ</t>
    </rPh>
    <rPh sb="4" eb="6">
      <t>イジョウ</t>
    </rPh>
    <rPh sb="7" eb="9">
      <t>バアイ</t>
    </rPh>
    <rPh sb="11" eb="13">
      <t>チョクセツ</t>
    </rPh>
    <rPh sb="14" eb="16">
      <t>レンラク</t>
    </rPh>
    <phoneticPr fontId="6"/>
  </si>
  <si>
    <t>班の人数</t>
    <rPh sb="0" eb="1">
      <t>ハン</t>
    </rPh>
    <rPh sb="2" eb="4">
      <t>ニンズ</t>
    </rPh>
    <phoneticPr fontId="6"/>
  </si>
  <si>
    <t>１班8人以内（引率者含む）で組んでください。
引率者は均等に子どもの班の中に配置し，
安全に活動ができるようにしてください。</t>
    <rPh sb="1" eb="2">
      <t>ハン</t>
    </rPh>
    <rPh sb="3" eb="4">
      <t>ニン</t>
    </rPh>
    <rPh sb="4" eb="6">
      <t>イナイ</t>
    </rPh>
    <rPh sb="7" eb="10">
      <t>インソツシャ</t>
    </rPh>
    <rPh sb="10" eb="11">
      <t>フク</t>
    </rPh>
    <rPh sb="14" eb="15">
      <t>ク</t>
    </rPh>
    <rPh sb="23" eb="26">
      <t>インソツシャ</t>
    </rPh>
    <rPh sb="27" eb="29">
      <t>キントウ</t>
    </rPh>
    <rPh sb="30" eb="31">
      <t>コ</t>
    </rPh>
    <rPh sb="34" eb="35">
      <t>ハン</t>
    </rPh>
    <rPh sb="36" eb="37">
      <t>ナカ</t>
    </rPh>
    <rPh sb="38" eb="40">
      <t>ハイチ</t>
    </rPh>
    <rPh sb="43" eb="45">
      <t>アンゼン</t>
    </rPh>
    <rPh sb="46" eb="48">
      <t>カツドウ</t>
    </rPh>
    <phoneticPr fontId="6"/>
  </si>
  <si>
    <t>受取
時間</t>
    <rPh sb="0" eb="2">
      <t>ウケトリ</t>
    </rPh>
    <rPh sb="2" eb="4">
      <t>ジカン</t>
    </rPh>
    <phoneticPr fontId="6"/>
  </si>
  <si>
    <t xml:space="preserve">午前(9:30-11:30) 
午後(11:30-16:00)
夜(17:00-19:30) </t>
    <rPh sb="32" eb="33">
      <t>ヨル</t>
    </rPh>
    <phoneticPr fontId="6"/>
  </si>
  <si>
    <t>17時必着</t>
    <rPh sb="2" eb="3">
      <t>ジ</t>
    </rPh>
    <rPh sb="3" eb="5">
      <t>ヒッチャク</t>
    </rPh>
    <phoneticPr fontId="6"/>
  </si>
  <si>
    <t>麦茶PET：麦茶PET飲料
水PET：水PET飲料
スポPET：スポーツドリンクPET飲料
パン：パン</t>
    <rPh sb="0" eb="1">
      <t>ムギ</t>
    </rPh>
    <rPh sb="6" eb="8">
      <t>ムギチャ</t>
    </rPh>
    <rPh sb="14" eb="15">
      <t>ミズ</t>
    </rPh>
    <rPh sb="19" eb="20">
      <t>ミズ</t>
    </rPh>
    <rPh sb="23" eb="25">
      <t>インリョウ</t>
    </rPh>
    <phoneticPr fontId="6"/>
  </si>
  <si>
    <t>麦茶PET：麦茶ペットボトル飲料
水PET：水ペットボトル飲料
スポPET：スポーツドリンクペットボトル飲料</t>
    <rPh sb="0" eb="1">
      <t>ムギ</t>
    </rPh>
    <rPh sb="6" eb="8">
      <t>ムギチャ</t>
    </rPh>
    <rPh sb="17" eb="18">
      <t>ミズ</t>
    </rPh>
    <rPh sb="22" eb="23">
      <t>ミズ</t>
    </rPh>
    <rPh sb="29" eb="31">
      <t>インリョウ</t>
    </rPh>
    <phoneticPr fontId="6"/>
  </si>
  <si>
    <t>【食費請求書分割発行依頼】</t>
    <rPh sb="1" eb="3">
      <t>ショクヒ</t>
    </rPh>
    <rPh sb="3" eb="6">
      <t>セイキュウショ</t>
    </rPh>
    <rPh sb="6" eb="8">
      <t>ブンカツ</t>
    </rPh>
    <rPh sb="8" eb="10">
      <t>ハッコウ</t>
    </rPh>
    <rPh sb="10" eb="12">
      <t>イライ</t>
    </rPh>
    <phoneticPr fontId="6"/>
  </si>
  <si>
    <t>飲料の注文</t>
    <rPh sb="0" eb="2">
      <t>インリョウ</t>
    </rPh>
    <rPh sb="3" eb="5">
      <t>チュウモn</t>
    </rPh>
    <phoneticPr fontId="6"/>
  </si>
  <si>
    <t>請求書は，利用申込書の団体ごとに発行します。ただし，希望により「児童・生徒」と「教職員」等，請求書を分割して発行できます。</t>
    <rPh sb="26" eb="28">
      <t>キボウ</t>
    </rPh>
    <rPh sb="40" eb="41">
      <t>キョウ</t>
    </rPh>
    <rPh sb="50" eb="52">
      <t>ブンカツ</t>
    </rPh>
    <rPh sb="54" eb="56">
      <t>ハッコウ</t>
    </rPh>
    <phoneticPr fontId="6"/>
  </si>
</sst>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411]ggge&quot;年&quot;m&quot;月&quot;d&quot;日（&quot;aaa&quot;）～&quot;"/>
    <numFmt numFmtId="177" formatCode="[$-411]ggge&quot;年&quot;m&quot;月&quot;d&quot;日（&quot;aaa&quot;）&quot;"/>
    <numFmt numFmtId="178" formatCode="&quot;(&quot;aaa&quot;)&quot;"/>
    <numFmt numFmtId="179" formatCode="m&quot;月&quot;d&quot;日（&quot;aaa&quot;）&quot;"/>
    <numFmt numFmtId="180" formatCode="m&quot;月&quot;d&quot;日変更&quot;;@"/>
  </numFmts>
  <fonts count="32">
    <font>
      <sz val="11"/>
      <color auto="1"/>
      <name val="ＭＳ Ｐゴシック"/>
      <family val="3"/>
    </font>
    <font>
      <sz val="11"/>
      <color rgb="FF9C6500"/>
      <name val="ＭＳ Ｐゴシック"/>
      <family val="3"/>
      <scheme val="minor"/>
    </font>
    <font>
      <sz val="11"/>
      <color rgb="FF3F3F76"/>
      <name val="ＭＳ Ｐゴシック"/>
      <family val="2"/>
      <scheme val="minor"/>
    </font>
    <font>
      <sz val="11"/>
      <color rgb="FF9C0006"/>
      <name val="ＭＳ Ｐゴシック"/>
      <family val="2"/>
      <scheme val="minor"/>
    </font>
    <font>
      <sz val="11"/>
      <color auto="1"/>
      <name val="ＭＳ Ｐゴシック"/>
      <family val="3"/>
    </font>
    <font>
      <sz val="11"/>
      <color rgb="FF006100"/>
      <name val="ＭＳ Ｐゴシック"/>
      <family val="2"/>
      <scheme val="minor"/>
    </font>
    <font>
      <sz val="6"/>
      <color auto="1"/>
      <name val="ＭＳ Ｐゴシック"/>
      <family val="3"/>
    </font>
    <font>
      <sz val="12"/>
      <color auto="1"/>
      <name val="HG丸ｺﾞｼｯｸM-PRO"/>
      <family val="3"/>
    </font>
    <font>
      <sz val="18"/>
      <color rgb="FF9C0006"/>
      <name val="HG丸ｺﾞｼｯｸM-PRO"/>
      <family val="3"/>
    </font>
    <font>
      <sz val="12"/>
      <color rgb="FF006100"/>
      <name val="HG丸ｺﾞｼｯｸM-PRO"/>
      <family val="3"/>
    </font>
    <font>
      <sz val="12"/>
      <color rgb="FF000000"/>
      <name val="HG丸ｺﾞｼｯｸM-PRO"/>
      <family val="3"/>
    </font>
    <font>
      <sz val="12"/>
      <color rgb="FFFF0000"/>
      <name val="HG丸ｺﾞｼｯｸM-PRO"/>
      <family val="3"/>
    </font>
    <font>
      <sz val="10"/>
      <color auto="1"/>
      <name val="HG丸ｺﾞｼｯｸM-PRO"/>
      <family val="3"/>
    </font>
    <font>
      <sz val="12"/>
      <color theme="0"/>
      <name val="HG丸ｺﾞｼｯｸM-PRO"/>
      <family val="3"/>
    </font>
    <font>
      <sz val="11"/>
      <color auto="1"/>
      <name val="HG丸ｺﾞｼｯｸM-PRO"/>
      <family val="3"/>
    </font>
    <font>
      <sz val="9"/>
      <color auto="1"/>
      <name val="HG丸ｺﾞｼｯｸM-PRO"/>
      <family val="3"/>
    </font>
    <font>
      <sz val="16"/>
      <color rgb="FF0070C0"/>
      <name val="HG丸ｺﾞｼｯｸM-PRO"/>
      <family val="3"/>
    </font>
    <font>
      <sz val="16"/>
      <color rgb="FFFF0000"/>
      <name val="HG丸ｺﾞｼｯｸM-PRO"/>
      <family val="3"/>
    </font>
    <font>
      <sz val="11"/>
      <color theme="0"/>
      <name val="ＭＳ Ｐゴシック"/>
      <family val="3"/>
    </font>
    <font>
      <sz val="12"/>
      <color rgb="FF9C6500"/>
      <name val="HG丸ｺﾞｼｯｸM-PRO"/>
      <family val="3"/>
    </font>
    <font>
      <sz val="14"/>
      <color rgb="FF9C6500"/>
      <name val="HG丸ｺﾞｼｯｸM-PRO"/>
      <family val="3"/>
    </font>
    <font>
      <sz val="24"/>
      <color auto="1"/>
      <name val="HG丸ｺﾞｼｯｸM-PRO"/>
      <family val="3"/>
    </font>
    <font>
      <b/>
      <sz val="12"/>
      <color auto="1"/>
      <name val="HG丸ｺﾞｼｯｸM-PRO"/>
      <family val="3"/>
    </font>
    <font>
      <sz val="16"/>
      <color auto="1"/>
      <name val="HG丸ｺﾞｼｯｸM-PRO"/>
      <family val="3"/>
    </font>
    <font>
      <sz val="14"/>
      <color auto="1"/>
      <name val="HG丸ｺﾞｼｯｸM-PRO"/>
      <family val="3"/>
    </font>
    <font>
      <sz val="14"/>
      <color rgb="FF9C0006"/>
      <name val="HG丸ｺﾞｼｯｸM-PRO"/>
      <family val="3"/>
    </font>
    <font>
      <b/>
      <sz val="18"/>
      <color rgb="FFFF0000"/>
      <name val="HG丸ｺﾞｼｯｸM-PRO"/>
      <family val="3"/>
    </font>
    <font>
      <b/>
      <sz val="16"/>
      <color auto="1"/>
      <name val="HG丸ｺﾞｼｯｸM-PRO"/>
      <family val="3"/>
    </font>
    <font>
      <sz val="12"/>
      <color rgb="FF9C0006"/>
      <name val="HG丸ｺﾞｼｯｸM-PRO"/>
      <family val="3"/>
    </font>
    <font>
      <sz val="12"/>
      <color rgb="FF3F3F76"/>
      <name val="HG丸ｺﾞｼｯｸM-PRO"/>
      <family val="3"/>
    </font>
    <font>
      <sz val="11"/>
      <color rgb="FF9C0006"/>
      <name val="HG丸ｺﾞｼｯｸM-PRO"/>
      <family val="3"/>
    </font>
    <font>
      <sz val="12"/>
      <color auto="1"/>
      <name val="ＭＳ ゴシック"/>
      <family val="2"/>
    </font>
  </fonts>
  <fills count="9">
    <fill>
      <patternFill patternType="none"/>
    </fill>
    <fill>
      <patternFill patternType="gray125"/>
    </fill>
    <fill>
      <patternFill patternType="solid">
        <fgColor rgb="FFFFEB9C"/>
      </patternFill>
    </fill>
    <fill>
      <patternFill patternType="solid">
        <fgColor rgb="FFFFCC99"/>
      </patternFill>
    </fill>
    <fill>
      <patternFill patternType="solid">
        <fgColor rgb="FFFFC7CE"/>
      </patternFill>
    </fill>
    <fill>
      <patternFill patternType="solid">
        <fgColor rgb="FFC6EFCE"/>
      </patternFill>
    </fill>
    <fill>
      <patternFill patternType="solid">
        <fgColor theme="0"/>
        <bgColor indexed="64"/>
      </patternFill>
    </fill>
    <fill>
      <patternFill patternType="solid">
        <fgColor rgb="FFFFF9FF"/>
        <bgColor indexed="64"/>
      </patternFill>
    </fill>
    <fill>
      <patternFill patternType="solid">
        <fgColor rgb="FFFDF8FF"/>
        <bgColor indexed="64"/>
      </patternFill>
    </fill>
  </fills>
  <borders count="74">
    <border>
      <left/>
      <right/>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diagonalUp="1" diagonalDown="1">
      <left style="medium">
        <color indexed="64"/>
      </left>
      <right/>
      <top style="thin">
        <color indexed="64"/>
      </top>
      <bottom style="thin">
        <color indexed="64"/>
      </bottom>
      <diagonal style="thin">
        <color indexed="64"/>
      </diagonal>
    </border>
    <border diagonalUp="1" diagonalDown="1">
      <left/>
      <right style="medium">
        <color indexed="64"/>
      </right>
      <top style="thin">
        <color indexed="64"/>
      </top>
      <bottom style="thin">
        <color indexed="64"/>
      </bottom>
      <diagonal style="thin">
        <color indexed="64"/>
      </diagonal>
    </border>
    <border diagonalUp="1" diagonalDown="1">
      <left style="medium">
        <color indexed="64"/>
      </left>
      <right/>
      <top style="thin">
        <color indexed="64"/>
      </top>
      <bottom style="medium">
        <color indexed="64"/>
      </bottom>
      <diagonal style="thin">
        <color indexed="64"/>
      </diagonal>
    </border>
    <border diagonalUp="1" diagonalDown="1">
      <left/>
      <right style="medium">
        <color indexed="64"/>
      </right>
      <top style="thin">
        <color indexed="64"/>
      </top>
      <bottom style="medium">
        <color indexed="64"/>
      </bottom>
      <diagonal style="thin">
        <color indexed="64"/>
      </diagonal>
    </border>
  </borders>
  <cellStyleXfs count="6">
    <xf numFmtId="176" fontId="0" fillId="0" borderId="0"/>
    <xf numFmtId="0" fontId="1" fillId="2" borderId="0" applyNumberFormat="0" applyBorder="0" applyAlignment="0" applyProtection="0">
      <alignment vertical="center"/>
    </xf>
    <xf numFmtId="0" fontId="2" fillId="3" borderId="1" applyNumberFormat="0" applyAlignment="0" applyProtection="0">
      <alignment vertical="center"/>
    </xf>
    <xf numFmtId="176" fontId="3" fillId="4" borderId="0" applyNumberFormat="0" applyBorder="0" applyAlignment="0" applyProtection="0">
      <alignment vertical="center"/>
    </xf>
    <xf numFmtId="176" fontId="4" fillId="0" borderId="0"/>
    <xf numFmtId="176" fontId="5" fillId="5" borderId="0" applyNumberFormat="0" applyBorder="0" applyAlignment="0" applyProtection="0">
      <alignment vertical="center"/>
    </xf>
  </cellStyleXfs>
  <cellXfs count="371">
    <xf numFmtId="176" fontId="0" fillId="0" borderId="0" xfId="0"/>
    <xf numFmtId="176" fontId="7" fillId="0" borderId="0" xfId="0" applyFont="1" applyAlignment="1" applyProtection="1">
      <alignment vertical="center"/>
    </xf>
    <xf numFmtId="176" fontId="7" fillId="6" borderId="2" xfId="0" applyFont="1" applyFill="1" applyBorder="1" applyAlignment="1" applyProtection="1">
      <alignment horizontal="left" vertical="center" wrapText="1"/>
    </xf>
    <xf numFmtId="176" fontId="7" fillId="6" borderId="3" xfId="0" applyFont="1" applyFill="1" applyBorder="1" applyAlignment="1" applyProtection="1">
      <alignment horizontal="left" vertical="center" wrapText="1"/>
    </xf>
    <xf numFmtId="176" fontId="8" fillId="4" borderId="4" xfId="3" applyFont="1" applyBorder="1" applyAlignment="1" applyProtection="1">
      <alignment horizontal="center" vertical="center"/>
    </xf>
    <xf numFmtId="176" fontId="9" fillId="5" borderId="4" xfId="5" applyFont="1" applyBorder="1" applyAlignment="1" applyProtection="1">
      <alignment horizontal="center" vertical="center"/>
    </xf>
    <xf numFmtId="0" fontId="10" fillId="0" borderId="5" xfId="0" applyNumberFormat="1" applyFont="1" applyBorder="1" applyAlignment="1" applyProtection="1">
      <alignment horizontal="center" vertical="center"/>
    </xf>
    <xf numFmtId="0" fontId="10" fillId="0" borderId="6" xfId="0" applyNumberFormat="1" applyFont="1" applyBorder="1" applyAlignment="1" applyProtection="1">
      <alignment horizontal="center" vertical="center"/>
    </xf>
    <xf numFmtId="176" fontId="10" fillId="0" borderId="2" xfId="0" applyFont="1" applyBorder="1" applyAlignment="1" applyProtection="1">
      <alignment horizontal="center" vertical="center"/>
    </xf>
    <xf numFmtId="176" fontId="7" fillId="0" borderId="3" xfId="0" applyFont="1" applyBorder="1" applyAlignment="1" applyProtection="1">
      <alignment horizontal="center" vertical="center"/>
    </xf>
    <xf numFmtId="176" fontId="10" fillId="0" borderId="7" xfId="0" applyFont="1" applyBorder="1" applyAlignment="1" applyProtection="1">
      <alignment horizontal="center" vertical="center" textRotation="255"/>
    </xf>
    <xf numFmtId="176" fontId="10" fillId="0" borderId="8" xfId="0" applyFont="1" applyBorder="1" applyAlignment="1" applyProtection="1">
      <alignment horizontal="center" vertical="center" textRotation="255"/>
    </xf>
    <xf numFmtId="176" fontId="10" fillId="0" borderId="9" xfId="0" applyFont="1" applyBorder="1" applyAlignment="1" applyProtection="1">
      <alignment horizontal="center" vertical="center" textRotation="255"/>
    </xf>
    <xf numFmtId="176" fontId="7" fillId="0" borderId="10" xfId="0" applyFont="1" applyBorder="1" applyAlignment="1" applyProtection="1">
      <alignment horizontal="center" vertical="center" wrapText="1"/>
    </xf>
    <xf numFmtId="176" fontId="0" fillId="0" borderId="0" xfId="0"/>
    <xf numFmtId="176" fontId="7" fillId="0" borderId="10" xfId="0" applyFont="1" applyBorder="1" applyAlignment="1" applyProtection="1">
      <alignment horizontal="left" vertical="center" wrapText="1"/>
    </xf>
    <xf numFmtId="176" fontId="7" fillId="0" borderId="10" xfId="0" applyFont="1" applyBorder="1" applyAlignment="1" applyProtection="1">
      <alignment horizontal="left" vertical="top" wrapText="1"/>
    </xf>
    <xf numFmtId="176" fontId="7" fillId="6" borderId="11" xfId="0" applyFont="1" applyFill="1" applyBorder="1" applyAlignment="1" applyProtection="1">
      <alignment horizontal="left" vertical="center" wrapText="1"/>
    </xf>
    <xf numFmtId="176" fontId="7" fillId="6" borderId="12" xfId="0" applyFont="1" applyFill="1" applyBorder="1" applyAlignment="1" applyProtection="1">
      <alignment horizontal="left" vertical="center" wrapText="1"/>
    </xf>
    <xf numFmtId="176" fontId="8" fillId="4" borderId="13" xfId="3" applyFont="1" applyBorder="1" applyAlignment="1" applyProtection="1">
      <alignment horizontal="center" vertical="center"/>
    </xf>
    <xf numFmtId="176" fontId="9" fillId="5" borderId="14" xfId="5" applyFont="1" applyBorder="1" applyAlignment="1" applyProtection="1">
      <alignment horizontal="center" vertical="center"/>
    </xf>
    <xf numFmtId="0" fontId="10" fillId="0" borderId="15" xfId="0" applyNumberFormat="1" applyFont="1" applyBorder="1" applyAlignment="1" applyProtection="1">
      <alignment horizontal="center" vertical="center"/>
    </xf>
    <xf numFmtId="0" fontId="10" fillId="0" borderId="16" xfId="0" applyNumberFormat="1" applyFont="1" applyBorder="1" applyAlignment="1" applyProtection="1">
      <alignment horizontal="center" vertical="center"/>
    </xf>
    <xf numFmtId="176" fontId="10" fillId="0" borderId="17" xfId="0" applyFont="1" applyBorder="1" applyAlignment="1" applyProtection="1">
      <alignment horizontal="center" vertical="center"/>
    </xf>
    <xf numFmtId="176" fontId="7" fillId="0" borderId="18" xfId="0" applyFont="1" applyBorder="1" applyAlignment="1" applyProtection="1">
      <alignment horizontal="center" vertical="center"/>
    </xf>
    <xf numFmtId="176" fontId="10" fillId="0" borderId="18" xfId="0" applyFont="1" applyBorder="1" applyAlignment="1" applyProtection="1">
      <alignment horizontal="center" vertical="center"/>
    </xf>
    <xf numFmtId="176" fontId="10" fillId="0" borderId="16" xfId="0" applyFont="1" applyBorder="1" applyAlignment="1" applyProtection="1">
      <alignment horizontal="center" vertical="center"/>
    </xf>
    <xf numFmtId="176" fontId="7" fillId="0" borderId="13" xfId="0" applyFont="1" applyBorder="1" applyAlignment="1" applyProtection="1">
      <alignment horizontal="center" vertical="center"/>
    </xf>
    <xf numFmtId="176" fontId="10" fillId="0" borderId="8" xfId="0" applyFont="1" applyBorder="1" applyAlignment="1" applyProtection="1">
      <alignment horizontal="center" vertical="center"/>
    </xf>
    <xf numFmtId="176" fontId="10" fillId="0" borderId="9" xfId="0" applyFont="1" applyBorder="1" applyAlignment="1" applyProtection="1">
      <alignment horizontal="center" vertical="center"/>
    </xf>
    <xf numFmtId="176" fontId="10" fillId="0" borderId="11" xfId="0" applyFont="1" applyBorder="1" applyAlignment="1" applyProtection="1">
      <alignment horizontal="center" vertical="center"/>
    </xf>
    <xf numFmtId="176" fontId="10" fillId="0" borderId="12" xfId="0" applyFont="1" applyBorder="1" applyAlignment="1" applyProtection="1">
      <alignment horizontal="center" vertical="center"/>
    </xf>
    <xf numFmtId="176" fontId="10" fillId="0" borderId="19" xfId="0" applyFont="1" applyBorder="1" applyAlignment="1" applyProtection="1">
      <alignment horizontal="center" vertical="center"/>
    </xf>
    <xf numFmtId="176" fontId="10" fillId="0" borderId="10" xfId="0" applyFont="1" applyBorder="1" applyAlignment="1" applyProtection="1">
      <alignment horizontal="center" vertical="center"/>
    </xf>
    <xf numFmtId="176" fontId="7" fillId="0" borderId="20" xfId="0" applyFont="1" applyBorder="1" applyAlignment="1" applyProtection="1">
      <alignment horizontal="center" vertical="center"/>
    </xf>
    <xf numFmtId="176" fontId="7" fillId="0" borderId="5" xfId="0" applyFont="1" applyBorder="1" applyAlignment="1" applyProtection="1">
      <alignment horizontal="center" vertical="center"/>
      <protection locked="0"/>
    </xf>
    <xf numFmtId="176" fontId="7" fillId="0" borderId="5" xfId="0" applyFont="1" applyBorder="1" applyAlignment="1" applyProtection="1">
      <alignment vertical="center"/>
      <protection locked="0"/>
    </xf>
    <xf numFmtId="177" fontId="11" fillId="0" borderId="5" xfId="0" applyNumberFormat="1" applyFont="1" applyBorder="1" applyAlignment="1" applyProtection="1">
      <alignment horizontal="right" vertical="center"/>
      <protection locked="0"/>
    </xf>
    <xf numFmtId="176" fontId="7" fillId="0" borderId="6" xfId="0" applyFont="1" applyBorder="1" applyAlignment="1" applyProtection="1">
      <alignment horizontal="right" vertical="center"/>
      <protection locked="0"/>
    </xf>
    <xf numFmtId="176" fontId="7" fillId="7" borderId="2" xfId="0" applyFont="1" applyFill="1" applyBorder="1" applyAlignment="1" applyProtection="1">
      <alignment horizontal="left" vertical="center"/>
      <protection locked="0"/>
    </xf>
    <xf numFmtId="176" fontId="7" fillId="7" borderId="10" xfId="0" applyFont="1" applyFill="1" applyBorder="1" applyAlignment="1" applyProtection="1">
      <alignment horizontal="left" vertical="center"/>
      <protection locked="0"/>
    </xf>
    <xf numFmtId="49" fontId="7" fillId="7" borderId="2" xfId="0" applyNumberFormat="1" applyFont="1" applyFill="1" applyBorder="1" applyAlignment="1" applyProtection="1">
      <alignment horizontal="left" vertical="center"/>
      <protection locked="0"/>
    </xf>
    <xf numFmtId="49" fontId="7" fillId="7" borderId="2" xfId="0" applyNumberFormat="1" applyFont="1" applyFill="1" applyBorder="1" applyAlignment="1" applyProtection="1">
      <alignment horizontal="left" vertical="center" shrinkToFit="1"/>
      <protection locked="0"/>
    </xf>
    <xf numFmtId="0" fontId="7" fillId="7" borderId="2" xfId="0" applyNumberFormat="1" applyFont="1" applyFill="1" applyBorder="1" applyAlignment="1" applyProtection="1">
      <alignment vertical="center" shrinkToFit="1"/>
      <protection locked="0"/>
    </xf>
    <xf numFmtId="176" fontId="12" fillId="0" borderId="0" xfId="0" applyFont="1" applyAlignment="1" applyProtection="1">
      <alignment horizontal="left" vertical="top" wrapText="1"/>
    </xf>
    <xf numFmtId="0" fontId="7" fillId="7" borderId="13" xfId="0" applyNumberFormat="1" applyFont="1" applyFill="1" applyBorder="1" applyAlignment="1" applyProtection="1">
      <alignment horizontal="center" vertical="center" shrinkToFit="1"/>
      <protection locked="0"/>
    </xf>
    <xf numFmtId="0" fontId="7" fillId="7" borderId="0" xfId="0" applyNumberFormat="1" applyFont="1" applyFill="1" applyAlignment="1" applyProtection="1">
      <alignment horizontal="center" vertical="center" shrinkToFit="1"/>
      <protection locked="0"/>
    </xf>
    <xf numFmtId="176" fontId="7" fillId="0" borderId="0" xfId="0" applyFont="1" applyAlignment="1" applyProtection="1">
      <alignment horizontal="right" vertical="center"/>
      <protection locked="0"/>
    </xf>
    <xf numFmtId="177" fontId="11" fillId="0" borderId="0" xfId="0" applyNumberFormat="1" applyFont="1" applyAlignment="1" applyProtection="1">
      <alignment horizontal="right" vertical="center"/>
      <protection locked="0"/>
    </xf>
    <xf numFmtId="0" fontId="7" fillId="0" borderId="19" xfId="0" applyNumberFormat="1" applyFont="1" applyBorder="1" applyAlignment="1" applyProtection="1">
      <alignment horizontal="center" vertical="center"/>
      <protection locked="0"/>
    </xf>
    <xf numFmtId="176" fontId="7" fillId="7" borderId="11" xfId="0" applyFont="1" applyFill="1" applyBorder="1" applyAlignment="1" applyProtection="1">
      <alignment horizontal="left" vertical="center"/>
      <protection locked="0"/>
    </xf>
    <xf numFmtId="49" fontId="7" fillId="7" borderId="11" xfId="0" applyNumberFormat="1" applyFont="1" applyFill="1" applyBorder="1" applyAlignment="1" applyProtection="1">
      <alignment horizontal="left" vertical="center"/>
      <protection locked="0"/>
    </xf>
    <xf numFmtId="49" fontId="7" fillId="7" borderId="11" xfId="0" applyNumberFormat="1" applyFont="1" applyFill="1" applyBorder="1" applyAlignment="1" applyProtection="1">
      <alignment horizontal="left" vertical="center" shrinkToFit="1"/>
      <protection locked="0"/>
    </xf>
    <xf numFmtId="0" fontId="7" fillId="0" borderId="17" xfId="0" applyNumberFormat="1" applyFont="1" applyBorder="1" applyAlignment="1" applyProtection="1">
      <alignment vertical="center" shrinkToFit="1"/>
    </xf>
    <xf numFmtId="176" fontId="7" fillId="0" borderId="0" xfId="0" applyFont="1" applyAlignment="1" applyProtection="1">
      <alignment horizontal="center" vertical="center"/>
      <protection locked="0"/>
    </xf>
    <xf numFmtId="176" fontId="7" fillId="0" borderId="19" xfId="0" applyFont="1" applyBorder="1" applyAlignment="1" applyProtection="1">
      <alignment vertical="center"/>
      <protection locked="0"/>
    </xf>
    <xf numFmtId="0" fontId="13" fillId="0" borderId="0" xfId="0" applyNumberFormat="1" applyFont="1" applyBorder="1" applyAlignment="1" applyProtection="1">
      <alignment vertical="center" shrinkToFit="1"/>
      <protection locked="0"/>
    </xf>
    <xf numFmtId="0" fontId="7" fillId="0" borderId="0" xfId="0" applyNumberFormat="1" applyFont="1" applyAlignment="1" applyProtection="1">
      <alignment horizontal="left"/>
    </xf>
    <xf numFmtId="0" fontId="7" fillId="7" borderId="3" xfId="0" applyNumberFormat="1" applyFont="1" applyFill="1" applyBorder="1" applyAlignment="1" applyProtection="1">
      <alignment horizontal="center" vertical="center" shrinkToFit="1"/>
      <protection locked="0"/>
    </xf>
    <xf numFmtId="0" fontId="7" fillId="7" borderId="5" xfId="0" applyNumberFormat="1" applyFont="1" applyFill="1" applyBorder="1" applyAlignment="1" applyProtection="1">
      <alignment horizontal="center" vertical="center" shrinkToFit="1"/>
      <protection locked="0"/>
    </xf>
    <xf numFmtId="0" fontId="7" fillId="7" borderId="6" xfId="0" applyNumberFormat="1" applyFont="1" applyFill="1" applyBorder="1" applyAlignment="1" applyProtection="1">
      <alignment horizontal="center" vertical="center" shrinkToFit="1"/>
      <protection locked="0"/>
    </xf>
    <xf numFmtId="49" fontId="7" fillId="7" borderId="0" xfId="0" applyNumberFormat="1" applyFont="1" applyFill="1" applyAlignment="1" applyProtection="1">
      <alignment horizontal="center" vertical="center" shrinkToFit="1"/>
      <protection locked="0"/>
    </xf>
    <xf numFmtId="49" fontId="7" fillId="7" borderId="17" xfId="0" applyNumberFormat="1" applyFont="1" applyFill="1" applyBorder="1" applyAlignment="1" applyProtection="1">
      <alignment horizontal="left" vertical="center"/>
      <protection locked="0"/>
    </xf>
    <xf numFmtId="0" fontId="14" fillId="0" borderId="10" xfId="0" applyNumberFormat="1" applyFont="1" applyBorder="1" applyAlignment="1" applyProtection="1">
      <alignment horizontal="center" vertical="center" wrapText="1"/>
    </xf>
    <xf numFmtId="0" fontId="7" fillId="0" borderId="18" xfId="0" applyNumberFormat="1" applyFont="1" applyBorder="1" applyAlignment="1" applyProtection="1">
      <alignment horizontal="center" vertical="center" shrinkToFit="1"/>
    </xf>
    <xf numFmtId="0" fontId="7" fillId="0" borderId="15" xfId="0" applyNumberFormat="1" applyFont="1" applyBorder="1" applyAlignment="1" applyProtection="1">
      <alignment horizontal="center" vertical="center" shrinkToFit="1"/>
    </xf>
    <xf numFmtId="0" fontId="7" fillId="0" borderId="16" xfId="0" applyNumberFormat="1" applyFont="1" applyBorder="1" applyAlignment="1" applyProtection="1">
      <alignment horizontal="center" vertical="center" shrinkToFit="1"/>
    </xf>
    <xf numFmtId="176" fontId="7" fillId="0" borderId="0" xfId="0" applyFont="1" applyAlignment="1" applyProtection="1">
      <alignment horizontal="center" vertical="center" shrinkToFit="1"/>
      <protection locked="0"/>
    </xf>
    <xf numFmtId="176" fontId="7" fillId="0" borderId="0" xfId="0" applyFont="1" applyBorder="1" applyAlignment="1" applyProtection="1">
      <alignment vertical="center"/>
      <protection locked="0"/>
    </xf>
    <xf numFmtId="176" fontId="7" fillId="0" borderId="0" xfId="0" applyFont="1" applyAlignment="1" applyProtection="1">
      <alignment vertical="center"/>
      <protection locked="0"/>
    </xf>
    <xf numFmtId="0" fontId="9" fillId="5" borderId="0" xfId="5" applyNumberFormat="1" applyFont="1" applyBorder="1" applyAlignment="1" applyProtection="1">
      <alignment horizontal="left" vertical="center" wrapText="1"/>
    </xf>
    <xf numFmtId="0" fontId="9" fillId="5" borderId="15" xfId="5" applyNumberFormat="1" applyFont="1" applyBorder="1" applyAlignment="1" applyProtection="1">
      <alignment horizontal="left" vertical="center" wrapText="1"/>
    </xf>
    <xf numFmtId="177" fontId="13" fillId="0" borderId="13" xfId="0" applyNumberFormat="1" applyFont="1" applyBorder="1" applyAlignment="1" applyProtection="1">
      <alignment horizontal="center" vertical="center"/>
    </xf>
    <xf numFmtId="178" fontId="7" fillId="0" borderId="0" xfId="0" applyNumberFormat="1" applyFont="1" applyAlignment="1" applyProtection="1">
      <alignment horizontal="left" vertical="center" shrinkToFit="1"/>
      <protection locked="0"/>
    </xf>
    <xf numFmtId="0" fontId="15" fillId="0" borderId="17" xfId="0" applyNumberFormat="1" applyFont="1" applyBorder="1" applyAlignment="1" applyProtection="1">
      <alignment vertical="center" wrapText="1" shrinkToFit="1"/>
    </xf>
    <xf numFmtId="0" fontId="7" fillId="7" borderId="10" xfId="0" applyNumberFormat="1" applyFont="1" applyFill="1" applyBorder="1" applyAlignment="1" applyProtection="1">
      <alignment horizontal="center" vertical="center" shrinkToFit="1"/>
      <protection locked="0"/>
    </xf>
    <xf numFmtId="179" fontId="16" fillId="0" borderId="11" xfId="0" applyNumberFormat="1" applyFont="1" applyBorder="1" applyAlignment="1" applyProtection="1">
      <alignment horizontal="center" vertical="center" shrinkToFit="1"/>
    </xf>
    <xf numFmtId="179" fontId="17" fillId="0" borderId="12" xfId="0" applyNumberFormat="1" applyFont="1" applyBorder="1" applyAlignment="1" applyProtection="1">
      <alignment horizontal="center" vertical="center" shrinkToFit="1"/>
    </xf>
    <xf numFmtId="176" fontId="11" fillId="0" borderId="0" xfId="0" applyFont="1" applyAlignment="1" applyProtection="1">
      <alignment vertical="center"/>
      <protection locked="0"/>
    </xf>
    <xf numFmtId="176" fontId="7" fillId="7" borderId="17" xfId="0" applyFont="1" applyFill="1" applyBorder="1" applyAlignment="1" applyProtection="1">
      <alignment horizontal="left" vertical="center"/>
      <protection locked="0"/>
    </xf>
    <xf numFmtId="49" fontId="7" fillId="7" borderId="17" xfId="0" applyNumberFormat="1" applyFont="1" applyFill="1" applyBorder="1" applyAlignment="1" applyProtection="1">
      <alignment horizontal="left" vertical="center" shrinkToFit="1"/>
      <protection locked="0"/>
    </xf>
    <xf numFmtId="0" fontId="7" fillId="0" borderId="10" xfId="0" applyNumberFormat="1" applyFont="1" applyBorder="1" applyAlignment="1" applyProtection="1">
      <alignment horizontal="center" vertical="center" textRotation="255" shrinkToFit="1"/>
    </xf>
    <xf numFmtId="177" fontId="11" fillId="0" borderId="0" xfId="0" applyNumberFormat="1" applyFont="1" applyAlignment="1" applyProtection="1">
      <alignment horizontal="left" vertical="center"/>
      <protection locked="0"/>
    </xf>
    <xf numFmtId="176" fontId="12" fillId="0" borderId="0" xfId="0" applyFont="1" applyAlignment="1" applyProtection="1">
      <alignment horizontal="left" vertical="center" wrapText="1"/>
    </xf>
    <xf numFmtId="176" fontId="7" fillId="0" borderId="0" xfId="0" applyFont="1" applyAlignment="1" applyProtection="1">
      <alignment horizontal="left" vertical="center" wrapText="1"/>
    </xf>
    <xf numFmtId="0" fontId="7" fillId="7" borderId="10" xfId="0" applyNumberFormat="1" applyFont="1" applyFill="1" applyBorder="1" applyAlignment="1" applyProtection="1">
      <alignment horizontal="left" vertical="center"/>
      <protection locked="0"/>
    </xf>
    <xf numFmtId="0" fontId="13" fillId="0" borderId="5" xfId="0" applyNumberFormat="1" applyFont="1" applyBorder="1" applyAlignment="1" applyProtection="1">
      <alignment vertical="center" shrinkToFit="1"/>
      <protection locked="0"/>
    </xf>
    <xf numFmtId="176" fontId="7" fillId="0" borderId="0" xfId="0" applyFont="1" applyBorder="1" applyAlignment="1" applyProtection="1">
      <alignment vertical="center" textRotation="255"/>
    </xf>
    <xf numFmtId="176" fontId="7" fillId="6" borderId="11" xfId="0" applyFont="1" applyFill="1" applyBorder="1" applyAlignment="1" applyProtection="1">
      <alignment horizontal="center" vertical="center"/>
    </xf>
    <xf numFmtId="176" fontId="7" fillId="6" borderId="12" xfId="0" applyFont="1" applyFill="1" applyBorder="1" applyAlignment="1" applyProtection="1">
      <alignment horizontal="center" vertical="center"/>
    </xf>
    <xf numFmtId="176" fontId="7" fillId="6" borderId="17" xfId="0" applyFont="1" applyFill="1" applyBorder="1" applyAlignment="1" applyProtection="1">
      <alignment horizontal="center" vertical="center"/>
    </xf>
    <xf numFmtId="176" fontId="7" fillId="6" borderId="18" xfId="0" applyFont="1" applyFill="1" applyBorder="1" applyAlignment="1" applyProtection="1">
      <alignment horizontal="center" vertical="center"/>
    </xf>
    <xf numFmtId="176" fontId="8" fillId="4" borderId="21" xfId="3" applyFont="1" applyBorder="1" applyAlignment="1" applyProtection="1">
      <alignment horizontal="center" vertical="center"/>
    </xf>
    <xf numFmtId="177" fontId="13" fillId="0" borderId="21" xfId="0" applyNumberFormat="1" applyFont="1" applyBorder="1" applyAlignment="1" applyProtection="1">
      <alignment horizontal="center" vertical="center"/>
    </xf>
    <xf numFmtId="178" fontId="7" fillId="0" borderId="15" xfId="0" applyNumberFormat="1" applyFont="1" applyBorder="1" applyAlignment="1" applyProtection="1">
      <alignment horizontal="left" vertical="center" shrinkToFit="1"/>
      <protection locked="0"/>
    </xf>
    <xf numFmtId="176" fontId="7" fillId="0" borderId="15" xfId="0" applyFont="1" applyBorder="1" applyAlignment="1" applyProtection="1">
      <alignment vertical="center"/>
      <protection locked="0"/>
    </xf>
    <xf numFmtId="177" fontId="11" fillId="0" borderId="15" xfId="0" applyNumberFormat="1" applyFont="1" applyBorder="1" applyAlignment="1" applyProtection="1">
      <alignment horizontal="left" vertical="center"/>
      <protection locked="0"/>
    </xf>
    <xf numFmtId="176" fontId="7" fillId="0" borderId="16" xfId="0" applyFont="1" applyBorder="1" applyAlignment="1" applyProtection="1">
      <alignment vertical="center"/>
      <protection locked="0"/>
    </xf>
    <xf numFmtId="176" fontId="18" fillId="0" borderId="0" xfId="0" applyFont="1" applyProtection="1">
      <protection locked="0"/>
    </xf>
    <xf numFmtId="176" fontId="19" fillId="2" borderId="5" xfId="1" applyNumberFormat="1" applyFont="1" applyBorder="1" applyAlignment="1" applyProtection="1">
      <alignment horizontal="left" vertical="center" wrapText="1" shrinkToFit="1"/>
    </xf>
    <xf numFmtId="176" fontId="20" fillId="2" borderId="0" xfId="1" applyNumberFormat="1" applyFont="1" applyAlignment="1" applyProtection="1">
      <alignment horizontal="center" vertical="center" textRotation="255" shrinkToFit="1"/>
    </xf>
    <xf numFmtId="176" fontId="7" fillId="0" borderId="0" xfId="0" applyFont="1" applyAlignment="1">
      <alignment vertical="center"/>
    </xf>
    <xf numFmtId="176" fontId="19" fillId="2" borderId="0" xfId="1" applyNumberFormat="1" applyFont="1" applyBorder="1" applyAlignment="1" applyProtection="1">
      <alignment horizontal="left" vertical="center" wrapText="1" shrinkToFit="1"/>
    </xf>
    <xf numFmtId="176" fontId="7" fillId="0" borderId="0" xfId="0" applyFont="1" applyFill="1"/>
    <xf numFmtId="176" fontId="7" fillId="0" borderId="0" xfId="0" applyFont="1" applyFill="1" applyAlignment="1">
      <alignment horizontal="center" vertical="center" shrinkToFit="1"/>
    </xf>
    <xf numFmtId="0" fontId="21" fillId="6" borderId="0" xfId="0" applyNumberFormat="1" applyFont="1" applyFill="1" applyAlignment="1">
      <alignment horizontal="left" vertical="top"/>
    </xf>
    <xf numFmtId="0" fontId="10" fillId="6" borderId="4" xfId="0" applyNumberFormat="1" applyFont="1" applyFill="1" applyBorder="1" applyAlignment="1" applyProtection="1">
      <alignment horizontal="center" vertical="center" shrinkToFit="1"/>
    </xf>
    <xf numFmtId="176" fontId="7" fillId="6" borderId="0" xfId="0" applyFont="1" applyFill="1" applyBorder="1" applyAlignment="1">
      <alignment horizontal="center" vertical="center" shrinkToFit="1"/>
    </xf>
    <xf numFmtId="0" fontId="22" fillId="6" borderId="4" xfId="0" applyNumberFormat="1" applyFont="1" applyFill="1" applyBorder="1" applyAlignment="1">
      <alignment horizontal="right" vertical="center" wrapText="1" shrinkToFit="1"/>
    </xf>
    <xf numFmtId="0" fontId="7" fillId="0" borderId="22" xfId="0" applyNumberFormat="1" applyFont="1" applyBorder="1" applyAlignment="1">
      <alignment horizontal="right" vertical="center" shrinkToFit="1"/>
    </xf>
    <xf numFmtId="0" fontId="7" fillId="6" borderId="23" xfId="0" applyNumberFormat="1" applyFont="1" applyFill="1" applyBorder="1" applyAlignment="1">
      <alignment horizontal="left" vertical="center" shrinkToFit="1"/>
    </xf>
    <xf numFmtId="0" fontId="7" fillId="6" borderId="24" xfId="0" applyNumberFormat="1" applyFont="1" applyFill="1" applyBorder="1" applyAlignment="1">
      <alignment vertical="center" textRotation="255"/>
    </xf>
    <xf numFmtId="0" fontId="7" fillId="6" borderId="24" xfId="0" applyNumberFormat="1" applyFont="1" applyFill="1" applyBorder="1" applyAlignment="1">
      <alignment horizontal="center" vertical="center" shrinkToFit="1"/>
    </xf>
    <xf numFmtId="0" fontId="7" fillId="6" borderId="22" xfId="0" applyNumberFormat="1" applyFont="1" applyFill="1" applyBorder="1" applyAlignment="1">
      <alignment vertical="center" textRotation="255"/>
    </xf>
    <xf numFmtId="0" fontId="7" fillId="0" borderId="25" xfId="0" applyNumberFormat="1" applyFont="1" applyFill="1" applyBorder="1" applyAlignment="1">
      <alignment horizontal="center" vertical="center" textRotation="255" shrinkToFit="1"/>
    </xf>
    <xf numFmtId="0" fontId="7" fillId="0" borderId="26" xfId="0" applyNumberFormat="1" applyFont="1" applyFill="1" applyBorder="1" applyAlignment="1">
      <alignment horizontal="center" vertical="center" textRotation="255" shrinkToFit="1"/>
    </xf>
    <xf numFmtId="0" fontId="7" fillId="0" borderId="27" xfId="0" applyNumberFormat="1" applyFont="1" applyFill="1" applyBorder="1" applyAlignment="1">
      <alignment horizontal="center" vertical="center" textRotation="255" shrinkToFit="1"/>
    </xf>
    <xf numFmtId="0" fontId="7" fillId="0" borderId="23" xfId="0" applyNumberFormat="1" applyFont="1" applyFill="1" applyBorder="1" applyAlignment="1">
      <alignment horizontal="center" vertical="center" textRotation="255" shrinkToFit="1"/>
    </xf>
    <xf numFmtId="0" fontId="7" fillId="0" borderId="24" xfId="0" applyNumberFormat="1" applyFont="1" applyFill="1" applyBorder="1" applyAlignment="1">
      <alignment horizontal="center" vertical="center" textRotation="255" shrinkToFit="1"/>
    </xf>
    <xf numFmtId="0" fontId="7" fillId="0" borderId="22" xfId="0" applyNumberFormat="1" applyFont="1" applyFill="1" applyBorder="1" applyAlignment="1">
      <alignment horizontal="center" vertical="center" textRotation="255" shrinkToFit="1"/>
    </xf>
    <xf numFmtId="0" fontId="7" fillId="6" borderId="4" xfId="0" applyNumberFormat="1" applyFont="1" applyFill="1" applyBorder="1" applyAlignment="1">
      <alignment horizontal="center" shrinkToFit="1"/>
    </xf>
    <xf numFmtId="0" fontId="10" fillId="6" borderId="13" xfId="0" applyNumberFormat="1" applyFont="1" applyFill="1" applyBorder="1" applyAlignment="1" applyProtection="1">
      <alignment horizontal="center" vertical="center" shrinkToFit="1"/>
    </xf>
    <xf numFmtId="0" fontId="22" fillId="6" borderId="13" xfId="0" applyNumberFormat="1" applyFont="1" applyFill="1" applyBorder="1" applyAlignment="1">
      <alignment horizontal="right" vertical="center" wrapText="1" shrinkToFit="1"/>
    </xf>
    <xf numFmtId="0" fontId="7" fillId="0" borderId="28" xfId="0" applyNumberFormat="1" applyFont="1" applyBorder="1" applyAlignment="1">
      <alignment horizontal="right" vertical="center" shrinkToFit="1"/>
    </xf>
    <xf numFmtId="0" fontId="7" fillId="6" borderId="29" xfId="0" applyNumberFormat="1" applyFont="1" applyFill="1" applyBorder="1" applyAlignment="1">
      <alignment horizontal="left" vertical="center" shrinkToFit="1"/>
    </xf>
    <xf numFmtId="0" fontId="7" fillId="6" borderId="28" xfId="0" applyNumberFormat="1" applyFont="1" applyFill="1" applyBorder="1" applyAlignment="1">
      <alignment vertical="center" textRotation="255"/>
    </xf>
    <xf numFmtId="179" fontId="7" fillId="0" borderId="30" xfId="0" applyNumberFormat="1" applyFont="1" applyFill="1" applyBorder="1" applyAlignment="1">
      <alignment horizontal="center" vertical="center" textRotation="255" shrinkToFit="1"/>
    </xf>
    <xf numFmtId="179" fontId="7" fillId="0" borderId="31" xfId="0" applyNumberFormat="1" applyFont="1" applyFill="1" applyBorder="1" applyAlignment="1">
      <alignment horizontal="center" vertical="center" textRotation="255" shrinkToFit="1"/>
    </xf>
    <xf numFmtId="179" fontId="7" fillId="0" borderId="32" xfId="0" applyNumberFormat="1" applyFont="1" applyFill="1" applyBorder="1" applyAlignment="1">
      <alignment horizontal="center" vertical="center" textRotation="255" shrinkToFit="1"/>
    </xf>
    <xf numFmtId="0" fontId="7" fillId="6" borderId="13" xfId="0" applyNumberFormat="1" applyFont="1" applyFill="1" applyBorder="1" applyAlignment="1">
      <alignment horizontal="center" shrinkToFit="1"/>
    </xf>
    <xf numFmtId="0" fontId="23" fillId="0" borderId="0" xfId="0" applyNumberFormat="1" applyFont="1" applyBorder="1" applyAlignment="1">
      <alignment horizontal="center" vertical="center" shrinkToFit="1"/>
    </xf>
    <xf numFmtId="0" fontId="23" fillId="0" borderId="17" xfId="0" applyNumberFormat="1" applyFont="1" applyBorder="1" applyAlignment="1" applyProtection="1">
      <alignment vertical="center" shrinkToFit="1"/>
    </xf>
    <xf numFmtId="176" fontId="7" fillId="6" borderId="28" xfId="0" applyFont="1" applyFill="1" applyBorder="1" applyAlignment="1">
      <alignment horizontal="center" vertical="center" shrinkToFit="1"/>
    </xf>
    <xf numFmtId="0" fontId="7" fillId="0" borderId="33" xfId="0" applyNumberFormat="1" applyFont="1" applyFill="1" applyBorder="1" applyAlignment="1">
      <alignment horizontal="center" vertical="center" shrinkToFit="1"/>
    </xf>
    <xf numFmtId="0" fontId="7" fillId="0" borderId="34" xfId="0" applyNumberFormat="1" applyFont="1" applyFill="1" applyBorder="1" applyAlignment="1">
      <alignment horizontal="center" vertical="center" shrinkToFit="1"/>
    </xf>
    <xf numFmtId="176" fontId="7" fillId="0" borderId="35" xfId="0" applyFont="1" applyFill="1" applyBorder="1" applyAlignment="1">
      <alignment horizontal="center" vertical="center"/>
    </xf>
    <xf numFmtId="0" fontId="7" fillId="0" borderId="36" xfId="0" applyNumberFormat="1" applyFont="1" applyFill="1" applyBorder="1" applyAlignment="1">
      <alignment horizontal="center" vertical="center" shrinkToFit="1"/>
    </xf>
    <xf numFmtId="0" fontId="7" fillId="0" borderId="37" xfId="0" applyNumberFormat="1" applyFont="1" applyFill="1" applyBorder="1" applyAlignment="1">
      <alignment horizontal="center" vertical="center" shrinkToFit="1"/>
    </xf>
    <xf numFmtId="0" fontId="7" fillId="0" borderId="38" xfId="0" applyNumberFormat="1" applyFont="1" applyFill="1" applyBorder="1" applyAlignment="1">
      <alignment horizontal="center" vertical="center" shrinkToFit="1"/>
    </xf>
    <xf numFmtId="0" fontId="7" fillId="0" borderId="39" xfId="0" applyNumberFormat="1" applyFont="1" applyFill="1" applyBorder="1" applyAlignment="1">
      <alignment horizontal="center" vertical="center" shrinkToFit="1"/>
    </xf>
    <xf numFmtId="176" fontId="20" fillId="2" borderId="40" xfId="1" applyNumberFormat="1" applyFont="1" applyBorder="1" applyAlignment="1">
      <alignment horizontal="center" vertical="center" shrinkToFit="1"/>
    </xf>
    <xf numFmtId="0" fontId="7" fillId="0" borderId="41" xfId="0" applyNumberFormat="1" applyFont="1" applyFill="1" applyBorder="1" applyAlignment="1">
      <alignment horizontal="center" vertical="center" shrinkToFit="1"/>
    </xf>
    <xf numFmtId="0" fontId="22" fillId="6" borderId="14" xfId="0" applyNumberFormat="1" applyFont="1" applyFill="1" applyBorder="1" applyAlignment="1">
      <alignment horizontal="right" vertical="center" wrapText="1" shrinkToFit="1"/>
    </xf>
    <xf numFmtId="0" fontId="7" fillId="0" borderId="42" xfId="0" applyNumberFormat="1" applyFont="1" applyBorder="1" applyAlignment="1">
      <alignment horizontal="right" vertical="center" shrinkToFit="1"/>
    </xf>
    <xf numFmtId="0" fontId="7" fillId="6" borderId="43" xfId="0" applyNumberFormat="1" applyFont="1" applyFill="1" applyBorder="1" applyAlignment="1">
      <alignment horizontal="left" vertical="center" shrinkToFit="1"/>
    </xf>
    <xf numFmtId="0" fontId="23" fillId="0" borderId="44" xfId="0" applyNumberFormat="1" applyFont="1" applyBorder="1" applyAlignment="1">
      <alignment horizontal="center" vertical="center" shrinkToFit="1"/>
    </xf>
    <xf numFmtId="0" fontId="13" fillId="6" borderId="44" xfId="0" applyNumberFormat="1" applyFont="1" applyFill="1" applyBorder="1" applyAlignment="1" applyProtection="1">
      <alignment vertical="center" shrinkToFit="1"/>
      <protection locked="0"/>
    </xf>
    <xf numFmtId="176" fontId="7" fillId="6" borderId="40" xfId="0" applyFont="1" applyFill="1" applyBorder="1" applyAlignment="1">
      <alignment horizontal="center" vertical="center" shrinkToFit="1"/>
    </xf>
    <xf numFmtId="0" fontId="24" fillId="0" borderId="45" xfId="0" applyNumberFormat="1" applyFont="1" applyFill="1" applyBorder="1" applyAlignment="1">
      <alignment horizontal="center" vertical="center" textRotation="255" shrinkToFit="1"/>
    </xf>
    <xf numFmtId="0" fontId="24" fillId="0" borderId="46" xfId="0" applyNumberFormat="1" applyFont="1" applyFill="1" applyBorder="1" applyAlignment="1">
      <alignment horizontal="center" vertical="center" textRotation="255" shrinkToFit="1"/>
    </xf>
    <xf numFmtId="0" fontId="24" fillId="0" borderId="47" xfId="0" applyNumberFormat="1" applyFont="1" applyFill="1" applyBorder="1" applyAlignment="1">
      <alignment horizontal="center" vertical="center" textRotation="255" shrinkToFit="1"/>
    </xf>
    <xf numFmtId="176" fontId="7" fillId="0" borderId="37" xfId="0" applyFont="1" applyFill="1" applyBorder="1" applyAlignment="1">
      <alignment horizontal="center" vertical="center"/>
    </xf>
    <xf numFmtId="0" fontId="25" fillId="4" borderId="46" xfId="3" applyNumberFormat="1" applyFont="1" applyBorder="1" applyAlignment="1">
      <alignment horizontal="center" vertical="center" textRotation="255" shrinkToFit="1"/>
    </xf>
    <xf numFmtId="0" fontId="25" fillId="4" borderId="48" xfId="3" applyNumberFormat="1" applyFont="1" applyBorder="1" applyAlignment="1">
      <alignment horizontal="center" vertical="center" textRotation="255" shrinkToFit="1"/>
    </xf>
    <xf numFmtId="0" fontId="1" fillId="2" borderId="45" xfId="1" applyNumberFormat="1" applyBorder="1" applyAlignment="1">
      <alignment horizontal="center" vertical="center" textRotation="255" shrinkToFit="1"/>
    </xf>
    <xf numFmtId="0" fontId="1" fillId="2" borderId="46" xfId="1" applyNumberFormat="1" applyBorder="1" applyAlignment="1">
      <alignment horizontal="center" vertical="center" textRotation="255" shrinkToFit="1"/>
    </xf>
    <xf numFmtId="0" fontId="1" fillId="2" borderId="48" xfId="1" applyNumberFormat="1" applyBorder="1" applyAlignment="1">
      <alignment vertical="center" textRotation="255" shrinkToFit="1"/>
    </xf>
    <xf numFmtId="176" fontId="22" fillId="6" borderId="0" xfId="0" applyFont="1" applyFill="1" applyBorder="1" applyAlignment="1">
      <alignment horizontal="center" vertical="center" shrinkToFit="1"/>
    </xf>
    <xf numFmtId="0" fontId="7" fillId="6" borderId="20" xfId="0" applyNumberFormat="1" applyFont="1" applyFill="1" applyBorder="1" applyAlignment="1" applyProtection="1">
      <alignment horizontal="left" vertical="center" shrinkToFit="1"/>
    </xf>
    <xf numFmtId="180" fontId="26" fillId="6" borderId="20" xfId="0" applyNumberFormat="1" applyFont="1" applyFill="1" applyBorder="1" applyAlignment="1" applyProtection="1">
      <alignment horizontal="center" vertical="center" wrapText="1"/>
    </xf>
    <xf numFmtId="0" fontId="7" fillId="0" borderId="49" xfId="0" applyNumberFormat="1" applyFont="1" applyBorder="1" applyAlignment="1">
      <alignment horizontal="center" vertical="center" shrinkToFit="1"/>
    </xf>
    <xf numFmtId="0" fontId="27" fillId="0" borderId="50" xfId="0" applyNumberFormat="1" applyFont="1" applyFill="1" applyBorder="1" applyAlignment="1">
      <alignment horizontal="center" vertical="center" shrinkToFit="1"/>
    </xf>
    <xf numFmtId="0" fontId="28" fillId="4" borderId="16" xfId="3" applyNumberFormat="1" applyFont="1" applyBorder="1" applyAlignment="1">
      <alignment horizontal="center" textRotation="255" shrinkToFit="1"/>
    </xf>
    <xf numFmtId="0" fontId="28" fillId="4" borderId="15" xfId="3" applyNumberFormat="1" applyFont="1" applyBorder="1" applyAlignment="1">
      <alignment horizontal="center" textRotation="255" shrinkToFit="1"/>
    </xf>
    <xf numFmtId="0" fontId="28" fillId="4" borderId="51" xfId="3" applyNumberFormat="1" applyFont="1" applyBorder="1" applyAlignment="1">
      <alignment horizontal="center" textRotation="255" shrinkToFit="1"/>
    </xf>
    <xf numFmtId="0" fontId="0" fillId="0" borderId="23" xfId="0" applyNumberFormat="1" applyBorder="1" applyAlignment="1" applyProtection="1">
      <protection locked="0"/>
    </xf>
    <xf numFmtId="0" fontId="0" fillId="0" borderId="24" xfId="0" applyNumberFormat="1" applyBorder="1" applyAlignment="1" applyProtection="1">
      <protection locked="0"/>
    </xf>
    <xf numFmtId="0" fontId="0" fillId="0" borderId="52" xfId="0" applyNumberFormat="1" applyBorder="1" applyAlignment="1" applyProtection="1">
      <protection locked="0"/>
    </xf>
    <xf numFmtId="0" fontId="0" fillId="0" borderId="22" xfId="0" applyNumberFormat="1" applyBorder="1" applyAlignment="1" applyProtection="1">
      <protection locked="0"/>
    </xf>
    <xf numFmtId="0" fontId="0" fillId="0" borderId="23" xfId="0" applyNumberFormat="1" applyBorder="1" applyAlignment="1" applyProtection="1">
      <alignment horizontal="center"/>
    </xf>
    <xf numFmtId="0" fontId="0" fillId="0" borderId="24" xfId="0" applyNumberFormat="1" applyBorder="1" applyAlignment="1" applyProtection="1">
      <alignment horizontal="center"/>
    </xf>
    <xf numFmtId="0" fontId="0" fillId="0" borderId="22" xfId="0" applyNumberFormat="1" applyBorder="1" applyAlignment="1" applyProtection="1">
      <alignment horizontal="center"/>
    </xf>
    <xf numFmtId="0" fontId="23" fillId="0" borderId="53" xfId="0" applyNumberFormat="1" applyFont="1" applyFill="1" applyBorder="1" applyAlignment="1">
      <alignment horizontal="center" vertical="center" shrinkToFit="1"/>
    </xf>
    <xf numFmtId="0" fontId="23" fillId="7" borderId="25" xfId="0" applyNumberFormat="1" applyFont="1" applyFill="1" applyBorder="1" applyAlignment="1" applyProtection="1">
      <alignment horizontal="center" vertical="center" textRotation="255" shrinkToFit="1"/>
      <protection locked="0"/>
    </xf>
    <xf numFmtId="0" fontId="23" fillId="7" borderId="26" xfId="0" applyNumberFormat="1" applyFont="1" applyFill="1" applyBorder="1" applyAlignment="1" applyProtection="1">
      <alignment horizontal="center" vertical="center" textRotation="255" shrinkToFit="1"/>
      <protection locked="0"/>
    </xf>
    <xf numFmtId="0" fontId="23" fillId="7" borderId="54" xfId="0" applyNumberFormat="1" applyFont="1" applyFill="1" applyBorder="1" applyAlignment="1" applyProtection="1">
      <alignment horizontal="center" vertical="center" textRotation="255" shrinkToFit="1"/>
      <protection locked="0"/>
    </xf>
    <xf numFmtId="0" fontId="7" fillId="6" borderId="35" xfId="0" applyNumberFormat="1" applyFont="1" applyFill="1" applyBorder="1" applyAlignment="1" applyProtection="1">
      <alignment horizontal="center" vertical="center" shrinkToFit="1"/>
    </xf>
    <xf numFmtId="0" fontId="23" fillId="7" borderId="27" xfId="0" applyNumberFormat="1" applyFont="1" applyFill="1" applyBorder="1" applyAlignment="1" applyProtection="1">
      <alignment horizontal="center" vertical="center" textRotation="255" shrinkToFit="1"/>
      <protection locked="0"/>
    </xf>
    <xf numFmtId="0" fontId="7" fillId="6" borderId="25" xfId="0" applyNumberFormat="1" applyFont="1" applyFill="1" applyBorder="1" applyAlignment="1" applyProtection="1">
      <alignment horizontal="center" vertical="center" textRotation="255" shrinkToFit="1"/>
    </xf>
    <xf numFmtId="0" fontId="7" fillId="6" borderId="26" xfId="0" applyNumberFormat="1" applyFont="1" applyFill="1" applyBorder="1" applyAlignment="1" applyProtection="1">
      <alignment horizontal="center" vertical="center" textRotation="255" shrinkToFit="1"/>
    </xf>
    <xf numFmtId="0" fontId="7" fillId="6" borderId="27" xfId="0" applyNumberFormat="1" applyFont="1" applyFill="1" applyBorder="1" applyAlignment="1" applyProtection="1">
      <alignment horizontal="center" vertical="center" textRotation="255" shrinkToFit="1"/>
    </xf>
    <xf numFmtId="0" fontId="7" fillId="6" borderId="13" xfId="0" applyNumberFormat="1" applyFont="1" applyFill="1" applyBorder="1" applyAlignment="1" applyProtection="1">
      <alignment horizontal="left" vertical="center" shrinkToFit="1"/>
    </xf>
    <xf numFmtId="180" fontId="26" fillId="6" borderId="13" xfId="0" applyNumberFormat="1" applyFont="1" applyFill="1" applyBorder="1" applyAlignment="1" applyProtection="1">
      <alignment horizontal="center" vertical="center" wrapText="1"/>
    </xf>
    <xf numFmtId="0" fontId="27" fillId="0" borderId="55" xfId="0" applyNumberFormat="1" applyFont="1" applyFill="1" applyBorder="1" applyAlignment="1">
      <alignment horizontal="center" vertical="center" shrinkToFit="1"/>
    </xf>
    <xf numFmtId="0" fontId="28" fillId="4" borderId="9" xfId="3" applyNumberFormat="1" applyFont="1" applyBorder="1" applyAlignment="1">
      <alignment horizontal="center" textRotation="255" shrinkToFit="1"/>
    </xf>
    <xf numFmtId="0" fontId="28" fillId="4" borderId="8" xfId="3" applyNumberFormat="1" applyFont="1" applyBorder="1" applyAlignment="1">
      <alignment horizontal="center" textRotation="255" shrinkToFit="1"/>
    </xf>
    <xf numFmtId="0" fontId="28" fillId="4" borderId="56" xfId="3" applyNumberFormat="1" applyFont="1" applyBorder="1" applyAlignment="1">
      <alignment horizontal="center" textRotation="255" shrinkToFit="1"/>
    </xf>
    <xf numFmtId="0" fontId="0" fillId="0" borderId="29" xfId="0" applyNumberFormat="1" applyBorder="1" applyAlignment="1" applyProtection="1">
      <protection locked="0"/>
    </xf>
    <xf numFmtId="0" fontId="0" fillId="0" borderId="0" xfId="0" applyNumberFormat="1" applyBorder="1" applyAlignment="1" applyProtection="1">
      <protection locked="0"/>
    </xf>
    <xf numFmtId="0" fontId="0" fillId="0" borderId="19" xfId="0" applyNumberFormat="1" applyBorder="1" applyAlignment="1" applyProtection="1">
      <protection locked="0"/>
    </xf>
    <xf numFmtId="0" fontId="0" fillId="0" borderId="28" xfId="0" applyNumberFormat="1" applyBorder="1" applyAlignment="1" applyProtection="1">
      <protection locked="0"/>
    </xf>
    <xf numFmtId="0" fontId="0" fillId="0" borderId="29" xfId="0" applyNumberFormat="1" applyBorder="1" applyAlignment="1" applyProtection="1">
      <alignment horizontal="center"/>
    </xf>
    <xf numFmtId="0" fontId="0" fillId="0" borderId="0" xfId="0" applyNumberFormat="1" applyBorder="1" applyAlignment="1" applyProtection="1">
      <alignment horizontal="center"/>
    </xf>
    <xf numFmtId="0" fontId="0" fillId="0" borderId="28" xfId="0" applyNumberFormat="1" applyBorder="1" applyAlignment="1" applyProtection="1">
      <alignment horizontal="center"/>
    </xf>
    <xf numFmtId="0" fontId="23" fillId="0" borderId="56" xfId="0" applyNumberFormat="1" applyFont="1" applyFill="1" applyBorder="1" applyAlignment="1">
      <alignment horizontal="center" vertical="center" shrinkToFit="1"/>
    </xf>
    <xf numFmtId="0" fontId="23" fillId="7" borderId="57" xfId="0" applyNumberFormat="1" applyFont="1" applyFill="1" applyBorder="1" applyAlignment="1" applyProtection="1">
      <alignment horizontal="center" vertical="center" shrinkToFit="1"/>
      <protection locked="0"/>
    </xf>
    <xf numFmtId="0" fontId="23" fillId="7" borderId="10" xfId="0" applyNumberFormat="1" applyFont="1" applyFill="1" applyBorder="1" applyAlignment="1" applyProtection="1">
      <alignment horizontal="center" vertical="center" shrinkToFit="1"/>
      <protection locked="0"/>
    </xf>
    <xf numFmtId="0" fontId="7" fillId="6" borderId="11" xfId="0" applyNumberFormat="1" applyFont="1" applyFill="1" applyBorder="1" applyAlignment="1" applyProtection="1">
      <alignment horizontal="center" vertical="center" shrinkToFit="1"/>
    </xf>
    <xf numFmtId="0" fontId="23" fillId="7" borderId="9" xfId="0" applyNumberFormat="1" applyFont="1" applyFill="1" applyBorder="1" applyAlignment="1" applyProtection="1">
      <alignment horizontal="center" vertical="center" shrinkToFit="1"/>
      <protection locked="0"/>
    </xf>
    <xf numFmtId="0" fontId="23" fillId="7" borderId="56" xfId="0" applyNumberFormat="1" applyFont="1" applyFill="1" applyBorder="1" applyAlignment="1" applyProtection="1">
      <alignment horizontal="center" vertical="center" shrinkToFit="1"/>
      <protection locked="0"/>
    </xf>
    <xf numFmtId="0" fontId="23" fillId="6" borderId="57" xfId="0" applyNumberFormat="1" applyFont="1" applyFill="1" applyBorder="1" applyAlignment="1" applyProtection="1">
      <alignment horizontal="center" vertical="center" shrinkToFit="1"/>
    </xf>
    <xf numFmtId="0" fontId="23" fillId="6" borderId="10" xfId="0" applyNumberFormat="1" applyFont="1" applyFill="1" applyBorder="1" applyAlignment="1" applyProtection="1">
      <alignment horizontal="center" vertical="center" shrinkToFit="1"/>
    </xf>
    <xf numFmtId="0" fontId="23" fillId="6" borderId="56" xfId="0" applyNumberFormat="1" applyFont="1" applyFill="1" applyBorder="1" applyAlignment="1" applyProtection="1">
      <alignment horizontal="center" vertical="center" shrinkToFit="1"/>
    </xf>
    <xf numFmtId="0" fontId="7" fillId="0" borderId="32" xfId="0" applyNumberFormat="1" applyFont="1" applyBorder="1" applyAlignment="1">
      <alignment horizontal="center" vertical="center" shrinkToFit="1"/>
    </xf>
    <xf numFmtId="0" fontId="19" fillId="2" borderId="9" xfId="1" applyNumberFormat="1" applyFont="1" applyBorder="1" applyAlignment="1">
      <alignment horizontal="center" textRotation="255" shrinkToFit="1"/>
    </xf>
    <xf numFmtId="0" fontId="19" fillId="2" borderId="8" xfId="1" applyNumberFormat="1" applyFont="1" applyBorder="1" applyAlignment="1">
      <alignment horizontal="center" textRotation="255" shrinkToFit="1"/>
    </xf>
    <xf numFmtId="0" fontId="19" fillId="2" borderId="56" xfId="1" applyNumberFormat="1" applyFont="1" applyBorder="1" applyAlignment="1">
      <alignment horizontal="center" textRotation="255" shrinkToFit="1"/>
    </xf>
    <xf numFmtId="0" fontId="23" fillId="7" borderId="58" xfId="0" applyNumberFormat="1" applyFont="1" applyFill="1" applyBorder="1" applyAlignment="1" applyProtection="1">
      <alignment horizontal="center" vertical="center" textRotation="255" shrinkToFit="1"/>
      <protection locked="0"/>
    </xf>
    <xf numFmtId="0" fontId="23" fillId="7" borderId="8" xfId="0" applyNumberFormat="1" applyFont="1" applyFill="1" applyBorder="1" applyAlignment="1" applyProtection="1">
      <alignment horizontal="center" vertical="center" textRotation="255" shrinkToFit="1"/>
      <protection locked="0"/>
    </xf>
    <xf numFmtId="0" fontId="23" fillId="7" borderId="9" xfId="0" applyNumberFormat="1" applyFont="1" applyFill="1" applyBorder="1" applyAlignment="1" applyProtection="1">
      <alignment horizontal="center" vertical="center" textRotation="255" shrinkToFit="1"/>
      <protection locked="0"/>
    </xf>
    <xf numFmtId="0" fontId="23" fillId="7" borderId="49" xfId="0" applyNumberFormat="1" applyFont="1" applyFill="1" applyBorder="1" applyAlignment="1" applyProtection="1">
      <alignment horizontal="center" vertical="center" textRotation="255" shrinkToFit="1"/>
      <protection locked="0"/>
    </xf>
    <xf numFmtId="0" fontId="7" fillId="6" borderId="58" xfId="0" applyNumberFormat="1" applyFont="1" applyFill="1" applyBorder="1" applyAlignment="1" applyProtection="1">
      <alignment horizontal="center" vertical="center" textRotation="255" shrinkToFit="1"/>
    </xf>
    <xf numFmtId="0" fontId="7" fillId="6" borderId="8" xfId="0" applyNumberFormat="1" applyFont="1" applyFill="1" applyBorder="1" applyAlignment="1" applyProtection="1">
      <alignment horizontal="center" vertical="center" textRotation="255" shrinkToFit="1"/>
    </xf>
    <xf numFmtId="0" fontId="7" fillId="6" borderId="49" xfId="0" applyNumberFormat="1" applyFont="1" applyFill="1" applyBorder="1" applyAlignment="1" applyProtection="1">
      <alignment horizontal="center" vertical="center" textRotation="255" shrinkToFit="1"/>
    </xf>
    <xf numFmtId="0" fontId="7" fillId="6" borderId="0" xfId="0" applyNumberFormat="1" applyFont="1" applyFill="1" applyBorder="1" applyAlignment="1" applyProtection="1">
      <alignment horizontal="left" vertical="center" shrinkToFit="1"/>
    </xf>
    <xf numFmtId="176" fontId="7" fillId="6" borderId="0" xfId="0" applyFont="1" applyFill="1" applyAlignment="1">
      <alignment vertical="center"/>
    </xf>
    <xf numFmtId="0" fontId="9" fillId="5" borderId="9" xfId="5" applyNumberFormat="1" applyFont="1" applyBorder="1" applyAlignment="1">
      <alignment horizontal="center" textRotation="255" shrinkToFit="1"/>
    </xf>
    <xf numFmtId="0" fontId="9" fillId="5" borderId="8" xfId="5" applyNumberFormat="1" applyFont="1" applyBorder="1" applyAlignment="1">
      <alignment horizontal="center" textRotation="255" shrinkToFit="1"/>
    </xf>
    <xf numFmtId="0" fontId="9" fillId="5" borderId="56" xfId="5" applyNumberFormat="1" applyFont="1" applyBorder="1" applyAlignment="1">
      <alignment horizontal="center" textRotation="255" shrinkToFit="1"/>
    </xf>
    <xf numFmtId="180" fontId="26" fillId="6" borderId="21" xfId="0" applyNumberFormat="1" applyFont="1" applyFill="1" applyBorder="1" applyAlignment="1" applyProtection="1">
      <alignment horizontal="center" vertical="center" wrapText="1"/>
    </xf>
    <xf numFmtId="0" fontId="27" fillId="0" borderId="41" xfId="0" applyNumberFormat="1" applyFont="1" applyFill="1" applyBorder="1" applyAlignment="1">
      <alignment horizontal="center" vertical="center" shrinkToFit="1"/>
    </xf>
    <xf numFmtId="0" fontId="10" fillId="6" borderId="59" xfId="0" applyNumberFormat="1" applyFont="1" applyFill="1" applyBorder="1" applyAlignment="1" applyProtection="1">
      <alignment horizontal="center" vertical="center" shrinkToFit="1"/>
    </xf>
    <xf numFmtId="0" fontId="10" fillId="6" borderId="53" xfId="0" applyNumberFormat="1" applyFont="1" applyFill="1" applyBorder="1" applyAlignment="1" applyProtection="1">
      <alignment horizontal="center" vertical="center" shrinkToFit="1"/>
    </xf>
    <xf numFmtId="0" fontId="28" fillId="4" borderId="54" xfId="3" applyNumberFormat="1" applyFont="1" applyBorder="1" applyAlignment="1">
      <alignment horizontal="center" textRotation="255" shrinkToFit="1"/>
    </xf>
    <xf numFmtId="0" fontId="28" fillId="4" borderId="26" xfId="3" applyNumberFormat="1" applyFont="1" applyBorder="1" applyAlignment="1">
      <alignment horizontal="center" textRotation="255" shrinkToFit="1"/>
    </xf>
    <xf numFmtId="0" fontId="28" fillId="4" borderId="53" xfId="3" applyNumberFormat="1" applyFont="1" applyBorder="1" applyAlignment="1">
      <alignment horizontal="center" textRotation="255" shrinkToFit="1"/>
    </xf>
    <xf numFmtId="0" fontId="10" fillId="6" borderId="57" xfId="0" applyNumberFormat="1" applyFont="1" applyFill="1" applyBorder="1" applyAlignment="1" applyProtection="1">
      <alignment horizontal="center" vertical="center" shrinkToFit="1"/>
    </xf>
    <xf numFmtId="0" fontId="10" fillId="6" borderId="56" xfId="0" applyNumberFormat="1" applyFont="1" applyFill="1" applyBorder="1" applyAlignment="1" applyProtection="1">
      <alignment horizontal="center" vertical="center" shrinkToFit="1"/>
    </xf>
    <xf numFmtId="0" fontId="7" fillId="7" borderId="58" xfId="0" applyNumberFormat="1" applyFont="1" applyFill="1" applyBorder="1" applyAlignment="1" applyProtection="1">
      <alignment horizontal="center" vertical="center" textRotation="255" shrinkToFit="1"/>
      <protection locked="0"/>
    </xf>
    <xf numFmtId="0" fontId="7" fillId="7" borderId="8" xfId="0" applyNumberFormat="1" applyFont="1" applyFill="1" applyBorder="1" applyAlignment="1" applyProtection="1">
      <alignment horizontal="center" vertical="center" textRotation="255" shrinkToFit="1"/>
      <protection locked="0"/>
    </xf>
    <xf numFmtId="0" fontId="7" fillId="7" borderId="9" xfId="0" applyNumberFormat="1" applyFont="1" applyFill="1" applyBorder="1" applyAlignment="1" applyProtection="1">
      <alignment horizontal="center" vertical="center" textRotation="255" shrinkToFit="1"/>
      <protection locked="0"/>
    </xf>
    <xf numFmtId="0" fontId="7" fillId="7" borderId="49" xfId="0" applyNumberFormat="1" applyFont="1" applyFill="1" applyBorder="1" applyAlignment="1" applyProtection="1">
      <alignment horizontal="center" vertical="center" textRotation="255" shrinkToFit="1"/>
      <protection locked="0"/>
    </xf>
    <xf numFmtId="0" fontId="7" fillId="6" borderId="57" xfId="0" applyNumberFormat="1" applyFont="1" applyFill="1" applyBorder="1" applyAlignment="1" applyProtection="1">
      <alignment horizontal="left" vertical="center" shrinkToFit="1"/>
    </xf>
    <xf numFmtId="0" fontId="7" fillId="6" borderId="56" xfId="0" applyNumberFormat="1" applyFont="1" applyFill="1" applyBorder="1" applyAlignment="1" applyProtection="1">
      <alignment horizontal="left" vertical="center" shrinkToFit="1"/>
    </xf>
    <xf numFmtId="176" fontId="10" fillId="6" borderId="4" xfId="0" applyFont="1" applyFill="1" applyBorder="1" applyAlignment="1" applyProtection="1">
      <alignment horizontal="center" vertical="center" shrinkToFit="1"/>
    </xf>
    <xf numFmtId="176" fontId="10" fillId="6" borderId="13" xfId="0" applyFont="1" applyFill="1" applyBorder="1" applyAlignment="1" applyProtection="1">
      <alignment horizontal="center" vertical="center" shrinkToFit="1"/>
    </xf>
    <xf numFmtId="176" fontId="10" fillId="6" borderId="14" xfId="0" applyFont="1" applyFill="1" applyBorder="1" applyAlignment="1" applyProtection="1">
      <alignment horizontal="center" vertical="center" shrinkToFit="1"/>
    </xf>
    <xf numFmtId="177" fontId="7" fillId="0" borderId="20" xfId="0" applyNumberFormat="1" applyFont="1" applyBorder="1" applyAlignment="1">
      <alignment horizontal="center" vertical="center" shrinkToFit="1"/>
    </xf>
    <xf numFmtId="177" fontId="7" fillId="0" borderId="13" xfId="0" applyNumberFormat="1" applyFont="1" applyBorder="1" applyAlignment="1">
      <alignment horizontal="center" vertical="center" shrinkToFit="1"/>
    </xf>
    <xf numFmtId="0" fontId="15" fillId="0" borderId="60" xfId="0" applyNumberFormat="1" applyFont="1" applyBorder="1" applyAlignment="1">
      <alignment horizontal="left" vertical="center" wrapText="1" shrinkToFit="1"/>
    </xf>
    <xf numFmtId="0" fontId="29" fillId="3" borderId="25" xfId="2" applyNumberFormat="1" applyFont="1" applyBorder="1" applyAlignment="1">
      <alignment horizontal="center" textRotation="255" shrinkToFit="1"/>
    </xf>
    <xf numFmtId="0" fontId="29" fillId="3" borderId="26" xfId="2" applyNumberFormat="1" applyFont="1" applyBorder="1" applyAlignment="1">
      <alignment horizontal="center" textRotation="255" shrinkToFit="1"/>
    </xf>
    <xf numFmtId="0" fontId="29" fillId="3" borderId="27" xfId="2" applyNumberFormat="1" applyFont="1" applyBorder="1" applyAlignment="1">
      <alignment horizontal="center" textRotation="255" shrinkToFit="1"/>
    </xf>
    <xf numFmtId="0" fontId="12" fillId="6" borderId="25" xfId="0" applyNumberFormat="1" applyFont="1" applyFill="1" applyBorder="1" applyAlignment="1" applyProtection="1">
      <alignment horizontal="center" vertical="center" textRotation="255" wrapText="1" shrinkToFit="1"/>
    </xf>
    <xf numFmtId="0" fontId="12" fillId="6" borderId="26" xfId="0" applyNumberFormat="1" applyFont="1" applyFill="1" applyBorder="1" applyAlignment="1" applyProtection="1">
      <alignment horizontal="center" vertical="center" textRotation="255" wrapText="1" shrinkToFit="1"/>
    </xf>
    <xf numFmtId="0" fontId="12" fillId="6" borderId="27" xfId="0" applyNumberFormat="1" applyFont="1" applyFill="1" applyBorder="1" applyAlignment="1" applyProtection="1">
      <alignment horizontal="center" vertical="center" textRotation="255" wrapText="1" shrinkToFit="1"/>
    </xf>
    <xf numFmtId="0" fontId="23" fillId="0" borderId="60" xfId="0" applyNumberFormat="1" applyFont="1" applyFill="1" applyBorder="1" applyAlignment="1">
      <alignment horizontal="center" vertical="center" shrinkToFit="1"/>
    </xf>
    <xf numFmtId="0" fontId="23" fillId="0" borderId="4" xfId="0" applyNumberFormat="1" applyFont="1" applyFill="1" applyBorder="1" applyAlignment="1">
      <alignment horizontal="center" vertical="center" shrinkToFit="1"/>
    </xf>
    <xf numFmtId="49" fontId="7" fillId="6" borderId="13" xfId="0" applyNumberFormat="1" applyFont="1" applyFill="1" applyBorder="1" applyAlignment="1" applyProtection="1">
      <alignment horizontal="right" vertical="center" shrinkToFit="1"/>
    </xf>
    <xf numFmtId="0" fontId="15" fillId="0" borderId="61" xfId="0" applyNumberFormat="1" applyFont="1" applyBorder="1" applyAlignment="1">
      <alignment horizontal="left" vertical="center" wrapText="1" shrinkToFit="1"/>
    </xf>
    <xf numFmtId="0" fontId="29" fillId="3" borderId="58" xfId="2" applyNumberFormat="1" applyFont="1" applyBorder="1" applyAlignment="1">
      <alignment horizontal="center" textRotation="255" shrinkToFit="1"/>
    </xf>
    <xf numFmtId="0" fontId="29" fillId="3" borderId="8" xfId="2" applyNumberFormat="1" applyFont="1" applyBorder="1" applyAlignment="1">
      <alignment horizontal="center" textRotation="255" shrinkToFit="1"/>
    </xf>
    <xf numFmtId="0" fontId="29" fillId="3" borderId="49" xfId="2" applyNumberFormat="1" applyFont="1" applyBorder="1" applyAlignment="1">
      <alignment horizontal="center" textRotation="255" shrinkToFit="1"/>
    </xf>
    <xf numFmtId="0" fontId="23" fillId="0" borderId="61" xfId="0" applyNumberFormat="1" applyFont="1" applyFill="1" applyBorder="1" applyAlignment="1">
      <alignment horizontal="center" vertical="center" shrinkToFit="1"/>
    </xf>
    <xf numFmtId="0" fontId="23" fillId="0" borderId="13" xfId="0" applyNumberFormat="1" applyFont="1" applyFill="1" applyBorder="1" applyAlignment="1">
      <alignment horizontal="center" vertical="center" shrinkToFit="1"/>
    </xf>
    <xf numFmtId="176" fontId="7" fillId="0" borderId="13" xfId="0" applyFont="1" applyBorder="1" applyAlignment="1">
      <alignment horizontal="center" vertical="center" shrinkToFit="1"/>
    </xf>
    <xf numFmtId="0" fontId="29" fillId="3" borderId="30" xfId="2" applyNumberFormat="1" applyFont="1" applyBorder="1" applyAlignment="1">
      <alignment horizontal="center" textRotation="255" shrinkToFit="1"/>
    </xf>
    <xf numFmtId="0" fontId="29" fillId="3" borderId="31" xfId="2" applyNumberFormat="1" applyFont="1" applyBorder="1" applyAlignment="1">
      <alignment horizontal="center" textRotation="255" shrinkToFit="1"/>
    </xf>
    <xf numFmtId="0" fontId="29" fillId="3" borderId="32" xfId="2" applyNumberFormat="1" applyFont="1" applyBorder="1" applyAlignment="1">
      <alignment horizontal="center" textRotation="255" shrinkToFit="1"/>
    </xf>
    <xf numFmtId="0" fontId="23" fillId="7" borderId="62" xfId="0" applyNumberFormat="1" applyFont="1" applyFill="1" applyBorder="1" applyAlignment="1" applyProtection="1">
      <alignment horizontal="center" vertical="center" shrinkToFit="1"/>
      <protection locked="0"/>
    </xf>
    <xf numFmtId="0" fontId="23" fillId="7" borderId="63" xfId="0" applyNumberFormat="1" applyFont="1" applyFill="1" applyBorder="1" applyAlignment="1" applyProtection="1">
      <alignment horizontal="center" vertical="center" shrinkToFit="1"/>
      <protection locked="0"/>
    </xf>
    <xf numFmtId="0" fontId="7" fillId="6" borderId="37" xfId="0" applyNumberFormat="1" applyFont="1" applyFill="1" applyBorder="1" applyAlignment="1" applyProtection="1">
      <alignment horizontal="center" vertical="center" shrinkToFit="1"/>
    </xf>
    <xf numFmtId="0" fontId="23" fillId="7" borderId="64" xfId="0" applyNumberFormat="1" applyFont="1" applyFill="1" applyBorder="1" applyAlignment="1" applyProtection="1">
      <alignment horizontal="center" vertical="center" shrinkToFit="1"/>
      <protection locked="0"/>
    </xf>
    <xf numFmtId="0" fontId="23" fillId="7" borderId="65" xfId="0" applyNumberFormat="1" applyFont="1" applyFill="1" applyBorder="1" applyAlignment="1" applyProtection="1">
      <alignment horizontal="center" vertical="center" shrinkToFit="1"/>
      <protection locked="0"/>
    </xf>
    <xf numFmtId="0" fontId="23" fillId="6" borderId="62" xfId="0" applyNumberFormat="1" applyFont="1" applyFill="1" applyBorder="1" applyAlignment="1" applyProtection="1">
      <alignment horizontal="center" vertical="center" shrinkToFit="1"/>
    </xf>
    <xf numFmtId="0" fontId="23" fillId="6" borderId="63" xfId="0" applyNumberFormat="1" applyFont="1" applyFill="1" applyBorder="1" applyAlignment="1" applyProtection="1">
      <alignment horizontal="center" vertical="center" shrinkToFit="1"/>
    </xf>
    <xf numFmtId="0" fontId="23" fillId="6" borderId="65" xfId="0" applyNumberFormat="1" applyFont="1" applyFill="1" applyBorder="1" applyAlignment="1" applyProtection="1">
      <alignment horizontal="center" vertical="center" shrinkToFit="1"/>
    </xf>
    <xf numFmtId="0" fontId="23" fillId="0" borderId="38" xfId="0" applyNumberFormat="1" applyFont="1" applyFill="1" applyBorder="1" applyAlignment="1">
      <alignment horizontal="center" vertical="center" shrinkToFit="1"/>
    </xf>
    <xf numFmtId="0" fontId="23" fillId="0" borderId="21" xfId="0" applyNumberFormat="1" applyFont="1" applyFill="1" applyBorder="1" applyAlignment="1">
      <alignment horizontal="center" vertical="center" shrinkToFit="1"/>
    </xf>
    <xf numFmtId="176" fontId="7" fillId="0" borderId="13" xfId="0" applyFont="1" applyBorder="1" applyAlignment="1">
      <alignment vertical="center" shrinkToFit="1"/>
    </xf>
    <xf numFmtId="0" fontId="7" fillId="0" borderId="56" xfId="0" applyNumberFormat="1" applyFont="1" applyBorder="1" applyAlignment="1">
      <alignment horizontal="center" vertical="center" wrapText="1" shrinkToFit="1"/>
    </xf>
    <xf numFmtId="0" fontId="12" fillId="0" borderId="66" xfId="0" applyNumberFormat="1" applyFont="1" applyBorder="1" applyAlignment="1">
      <alignment horizontal="left" vertical="center" wrapText="1" shrinkToFit="1"/>
    </xf>
    <xf numFmtId="0" fontId="12" fillId="0" borderId="61" xfId="0" applyNumberFormat="1" applyFont="1" applyBorder="1" applyAlignment="1">
      <alignment horizontal="left" vertical="center" wrapText="1" shrinkToFit="1"/>
    </xf>
    <xf numFmtId="0" fontId="29" fillId="3" borderId="67" xfId="2" applyNumberFormat="1" applyFont="1" applyBorder="1" applyAlignment="1">
      <alignment horizontal="center" textRotation="255" shrinkToFit="1"/>
    </xf>
    <xf numFmtId="0" fontId="29" fillId="3" borderId="5" xfId="2" applyNumberFormat="1" applyFont="1" applyBorder="1" applyAlignment="1">
      <alignment horizontal="center" textRotation="255" shrinkToFit="1"/>
    </xf>
    <xf numFmtId="0" fontId="29" fillId="3" borderId="68" xfId="2" applyNumberFormat="1" applyFont="1" applyBorder="1" applyAlignment="1">
      <alignment horizontal="center" textRotation="255" shrinkToFit="1"/>
    </xf>
    <xf numFmtId="0" fontId="7" fillId="6" borderId="62" xfId="0" applyNumberFormat="1" applyFont="1" applyFill="1" applyBorder="1" applyAlignment="1" applyProtection="1">
      <alignment horizontal="left" vertical="center" shrinkToFit="1"/>
    </xf>
    <xf numFmtId="0" fontId="7" fillId="6" borderId="65" xfId="0" applyNumberFormat="1" applyFont="1" applyFill="1" applyBorder="1" applyAlignment="1" applyProtection="1">
      <alignment horizontal="left" vertical="center" shrinkToFit="1"/>
    </xf>
    <xf numFmtId="0" fontId="27" fillId="0" borderId="23" xfId="0" applyNumberFormat="1" applyFont="1" applyFill="1" applyBorder="1" applyAlignment="1">
      <alignment horizontal="center" vertical="center" shrinkToFit="1"/>
    </xf>
    <xf numFmtId="0" fontId="27" fillId="0" borderId="24" xfId="0" applyNumberFormat="1" applyFont="1" applyFill="1" applyBorder="1" applyAlignment="1">
      <alignment horizontal="center" vertical="center" shrinkToFit="1"/>
    </xf>
    <xf numFmtId="0" fontId="7" fillId="0" borderId="59" xfId="0" applyNumberFormat="1" applyFont="1" applyFill="1" applyBorder="1" applyAlignment="1">
      <alignment horizontal="center" vertical="center" shrinkToFit="1"/>
    </xf>
    <xf numFmtId="0" fontId="7" fillId="0" borderId="69" xfId="0" applyNumberFormat="1" applyFont="1" applyFill="1" applyBorder="1" applyAlignment="1">
      <alignment horizontal="center" vertical="center" shrinkToFit="1"/>
    </xf>
    <xf numFmtId="0" fontId="7" fillId="0" borderId="53" xfId="0" applyNumberFormat="1" applyFont="1" applyFill="1" applyBorder="1" applyAlignment="1">
      <alignment horizontal="center" vertical="center" shrinkToFit="1"/>
    </xf>
    <xf numFmtId="0" fontId="7" fillId="0" borderId="59" xfId="0" applyNumberFormat="1" applyFont="1" applyFill="1" applyBorder="1" applyAlignment="1" applyProtection="1">
      <alignment horizontal="center" vertical="center" textRotation="255" shrinkToFit="1"/>
      <protection locked="0"/>
    </xf>
    <xf numFmtId="0" fontId="7" fillId="0" borderId="69" xfId="0" applyNumberFormat="1" applyFont="1" applyFill="1" applyBorder="1" applyAlignment="1" applyProtection="1">
      <alignment horizontal="center" vertical="center" textRotation="255" shrinkToFit="1"/>
      <protection locked="0"/>
    </xf>
    <xf numFmtId="176" fontId="23" fillId="0" borderId="70" xfId="0" applyFont="1" applyFill="1" applyBorder="1" applyAlignment="1">
      <alignment horizontal="center" vertical="center" shrinkToFit="1"/>
    </xf>
    <xf numFmtId="0" fontId="7" fillId="0" borderId="54" xfId="0" applyNumberFormat="1" applyFont="1" applyFill="1" applyBorder="1" applyAlignment="1" applyProtection="1">
      <alignment horizontal="center" vertical="center" textRotation="255" shrinkToFit="1"/>
      <protection locked="0"/>
    </xf>
    <xf numFmtId="0" fontId="23" fillId="0" borderId="59" xfId="0" applyNumberFormat="1" applyFont="1" applyBorder="1" applyAlignment="1" applyProtection="1">
      <alignment horizontal="center" vertical="center" textRotation="255" shrinkToFit="1"/>
      <protection locked="0"/>
    </xf>
    <xf numFmtId="0" fontId="23" fillId="0" borderId="69" xfId="0" applyNumberFormat="1" applyFont="1" applyBorder="1" applyAlignment="1" applyProtection="1">
      <alignment horizontal="center" vertical="center" textRotation="255" shrinkToFit="1"/>
      <protection locked="0"/>
    </xf>
    <xf numFmtId="0" fontId="27" fillId="0" borderId="29" xfId="0" applyNumberFormat="1" applyFont="1" applyFill="1" applyBorder="1" applyAlignment="1">
      <alignment horizontal="center" vertical="center" shrinkToFit="1"/>
    </xf>
    <xf numFmtId="0" fontId="27" fillId="0" borderId="0" xfId="0" applyNumberFormat="1" applyFont="1" applyFill="1" applyBorder="1" applyAlignment="1">
      <alignment horizontal="center" vertical="center" shrinkToFit="1"/>
    </xf>
    <xf numFmtId="0" fontId="7" fillId="0" borderId="57" xfId="0" applyNumberFormat="1" applyFont="1" applyFill="1" applyBorder="1" applyAlignment="1">
      <alignment horizontal="center" vertical="center" shrinkToFit="1"/>
    </xf>
    <xf numFmtId="0" fontId="7" fillId="0" borderId="10" xfId="0" applyNumberFormat="1" applyFont="1" applyFill="1" applyBorder="1" applyAlignment="1">
      <alignment horizontal="center" vertical="center" shrinkToFit="1"/>
    </xf>
    <xf numFmtId="0" fontId="7" fillId="0" borderId="56" xfId="0" applyNumberFormat="1" applyFont="1" applyFill="1" applyBorder="1" applyAlignment="1">
      <alignment horizontal="center" vertical="center" shrinkToFit="1"/>
    </xf>
    <xf numFmtId="0" fontId="7" fillId="0" borderId="57" xfId="0" applyNumberFormat="1" applyFont="1" applyFill="1" applyBorder="1" applyAlignment="1" applyProtection="1">
      <alignment horizontal="center" vertical="center" textRotation="255" shrinkToFit="1"/>
      <protection locked="0"/>
    </xf>
    <xf numFmtId="0" fontId="7" fillId="0" borderId="10" xfId="0" applyNumberFormat="1" applyFont="1" applyFill="1" applyBorder="1" applyAlignment="1" applyProtection="1">
      <alignment horizontal="center" vertical="center" textRotation="255" shrinkToFit="1"/>
      <protection locked="0"/>
    </xf>
    <xf numFmtId="176" fontId="23" fillId="0" borderId="71" xfId="0" applyFont="1" applyFill="1" applyBorder="1" applyAlignment="1">
      <alignment horizontal="center" vertical="center" shrinkToFit="1"/>
    </xf>
    <xf numFmtId="0" fontId="7" fillId="0" borderId="9" xfId="0" applyNumberFormat="1" applyFont="1" applyFill="1" applyBorder="1" applyAlignment="1" applyProtection="1">
      <alignment horizontal="center" vertical="center" textRotation="255" shrinkToFit="1"/>
      <protection locked="0"/>
    </xf>
    <xf numFmtId="0" fontId="23" fillId="0" borderId="57" xfId="0" applyNumberFormat="1" applyFont="1" applyBorder="1" applyAlignment="1" applyProtection="1">
      <alignment horizontal="center" vertical="center" textRotation="255" shrinkToFit="1"/>
      <protection locked="0"/>
    </xf>
    <xf numFmtId="0" fontId="23" fillId="0" borderId="10" xfId="0" applyNumberFormat="1" applyFont="1" applyBorder="1" applyAlignment="1" applyProtection="1">
      <alignment horizontal="center" vertical="center" textRotation="255" shrinkToFit="1"/>
      <protection locked="0"/>
    </xf>
    <xf numFmtId="0" fontId="14" fillId="0" borderId="57" xfId="0" applyNumberFormat="1" applyFont="1" applyFill="1" applyBorder="1" applyAlignment="1">
      <alignment horizontal="center" vertical="center" textRotation="255" shrinkToFit="1"/>
    </xf>
    <xf numFmtId="0" fontId="14" fillId="0" borderId="10" xfId="0" applyNumberFormat="1" applyFont="1" applyFill="1" applyBorder="1" applyAlignment="1">
      <alignment horizontal="center" vertical="center" textRotation="255" shrinkToFit="1"/>
    </xf>
    <xf numFmtId="0" fontId="14" fillId="0" borderId="56" xfId="0" applyNumberFormat="1" applyFont="1" applyFill="1" applyBorder="1" applyAlignment="1">
      <alignment horizontal="center" vertical="center" textRotation="255" shrinkToFit="1"/>
    </xf>
    <xf numFmtId="0" fontId="12" fillId="8" borderId="59" xfId="0" applyNumberFormat="1" applyFont="1" applyFill="1" applyBorder="1" applyAlignment="1" applyProtection="1">
      <alignment horizontal="center" vertical="center" shrinkToFit="1"/>
      <protection locked="0"/>
    </xf>
    <xf numFmtId="0" fontId="12" fillId="8" borderId="69" xfId="0" applyNumberFormat="1" applyFont="1" applyFill="1" applyBorder="1" applyAlignment="1" applyProtection="1">
      <alignment horizontal="center" vertical="center" shrinkToFit="1"/>
      <protection locked="0"/>
    </xf>
    <xf numFmtId="0" fontId="12" fillId="8" borderId="54" xfId="0" applyNumberFormat="1" applyFont="1" applyFill="1" applyBorder="1" applyAlignment="1" applyProtection="1">
      <alignment horizontal="center" vertical="center" shrinkToFit="1"/>
      <protection locked="0"/>
    </xf>
    <xf numFmtId="0" fontId="12" fillId="8" borderId="53" xfId="0" applyNumberFormat="1" applyFont="1" applyFill="1" applyBorder="1" applyAlignment="1" applyProtection="1">
      <alignment horizontal="center" vertical="center" shrinkToFit="1"/>
      <protection locked="0"/>
    </xf>
    <xf numFmtId="0" fontId="23" fillId="8" borderId="59" xfId="0" applyNumberFormat="1" applyFont="1" applyFill="1" applyBorder="1" applyAlignment="1" applyProtection="1">
      <alignment horizontal="center" vertical="center" shrinkToFit="1"/>
      <protection locked="0"/>
    </xf>
    <xf numFmtId="0" fontId="23" fillId="8" borderId="69" xfId="0" applyNumberFormat="1" applyFont="1" applyFill="1" applyBorder="1" applyAlignment="1" applyProtection="1">
      <alignment horizontal="center" vertical="center" shrinkToFit="1"/>
      <protection locked="0"/>
    </xf>
    <xf numFmtId="0" fontId="12" fillId="8" borderId="57" xfId="0" applyNumberFormat="1" applyFont="1" applyFill="1" applyBorder="1" applyAlignment="1" applyProtection="1">
      <alignment horizontal="center" vertical="center" shrinkToFit="1"/>
      <protection locked="0"/>
    </xf>
    <xf numFmtId="0" fontId="12" fillId="8" borderId="10" xfId="0" applyNumberFormat="1" applyFont="1" applyFill="1" applyBorder="1" applyAlignment="1" applyProtection="1">
      <alignment horizontal="center" vertical="center" shrinkToFit="1"/>
      <protection locked="0"/>
    </xf>
    <xf numFmtId="0" fontId="12" fillId="8" borderId="9" xfId="0" applyNumberFormat="1" applyFont="1" applyFill="1" applyBorder="1" applyAlignment="1" applyProtection="1">
      <alignment horizontal="center" vertical="center" shrinkToFit="1"/>
      <protection locked="0"/>
    </xf>
    <xf numFmtId="0" fontId="12" fillId="8" borderId="56" xfId="0" applyNumberFormat="1" applyFont="1" applyFill="1" applyBorder="1" applyAlignment="1" applyProtection="1">
      <alignment horizontal="center" vertical="center" shrinkToFit="1"/>
      <protection locked="0"/>
    </xf>
    <xf numFmtId="0" fontId="23" fillId="8" borderId="57" xfId="0" applyNumberFormat="1" applyFont="1" applyFill="1" applyBorder="1" applyAlignment="1" applyProtection="1">
      <alignment horizontal="center" vertical="center" shrinkToFit="1"/>
      <protection locked="0"/>
    </xf>
    <xf numFmtId="0" fontId="23" fillId="8" borderId="10" xfId="0" applyNumberFormat="1" applyFont="1" applyFill="1" applyBorder="1" applyAlignment="1" applyProtection="1">
      <alignment horizontal="center" vertical="center" shrinkToFit="1"/>
      <protection locked="0"/>
    </xf>
    <xf numFmtId="176" fontId="7" fillId="0" borderId="21" xfId="0" applyFont="1" applyBorder="1" applyAlignment="1">
      <alignment horizontal="center" vertical="center" shrinkToFit="1"/>
    </xf>
    <xf numFmtId="0" fontId="27" fillId="0" borderId="43" xfId="0" applyNumberFormat="1" applyFont="1" applyFill="1" applyBorder="1" applyAlignment="1">
      <alignment horizontal="center" vertical="center" shrinkToFit="1"/>
    </xf>
    <xf numFmtId="0" fontId="27" fillId="0" borderId="44" xfId="0" applyNumberFormat="1" applyFont="1" applyFill="1" applyBorder="1" applyAlignment="1">
      <alignment horizontal="center" vertical="center" shrinkToFit="1"/>
    </xf>
    <xf numFmtId="0" fontId="14" fillId="0" borderId="62" xfId="0" applyNumberFormat="1" applyFont="1" applyFill="1" applyBorder="1" applyAlignment="1">
      <alignment horizontal="center" vertical="center" textRotation="255" shrinkToFit="1"/>
    </xf>
    <xf numFmtId="0" fontId="14" fillId="0" borderId="63" xfId="0" applyNumberFormat="1" applyFont="1" applyFill="1" applyBorder="1" applyAlignment="1">
      <alignment horizontal="center" vertical="center" textRotation="255" shrinkToFit="1"/>
    </xf>
    <xf numFmtId="0" fontId="14" fillId="0" borderId="65" xfId="0" applyNumberFormat="1" applyFont="1" applyFill="1" applyBorder="1" applyAlignment="1">
      <alignment horizontal="center" vertical="center" textRotation="255" shrinkToFit="1"/>
    </xf>
    <xf numFmtId="0" fontId="12" fillId="0" borderId="62" xfId="0" applyNumberFormat="1" applyFont="1" applyFill="1" applyBorder="1" applyAlignment="1">
      <alignment horizontal="center" vertical="center" shrinkToFit="1"/>
    </xf>
    <xf numFmtId="0" fontId="12" fillId="0" borderId="63" xfId="0" applyNumberFormat="1" applyFont="1" applyFill="1" applyBorder="1" applyAlignment="1">
      <alignment horizontal="center" vertical="center" shrinkToFit="1"/>
    </xf>
    <xf numFmtId="0" fontId="12" fillId="0" borderId="64" xfId="0" applyNumberFormat="1" applyFont="1" applyFill="1" applyBorder="1" applyAlignment="1">
      <alignment horizontal="center" vertical="center" shrinkToFit="1"/>
    </xf>
    <xf numFmtId="0" fontId="12" fillId="0" borderId="65" xfId="0" applyNumberFormat="1" applyFont="1" applyFill="1" applyBorder="1" applyAlignment="1">
      <alignment horizontal="center" vertical="center" shrinkToFit="1"/>
    </xf>
    <xf numFmtId="0" fontId="23" fillId="0" borderId="62" xfId="0" applyNumberFormat="1" applyFont="1" applyBorder="1" applyAlignment="1">
      <alignment horizontal="center" vertical="center" shrinkToFit="1"/>
    </xf>
    <xf numFmtId="0" fontId="23" fillId="0" borderId="63" xfId="0" applyNumberFormat="1" applyFont="1" applyBorder="1" applyAlignment="1">
      <alignment horizontal="center" vertical="center" shrinkToFit="1"/>
    </xf>
    <xf numFmtId="0" fontId="7" fillId="6" borderId="21" xfId="0" applyNumberFormat="1" applyFont="1" applyFill="1" applyBorder="1" applyAlignment="1">
      <alignment horizontal="center" shrinkToFit="1"/>
    </xf>
    <xf numFmtId="0" fontId="7" fillId="6" borderId="0" xfId="0" applyNumberFormat="1" applyFont="1" applyFill="1" applyAlignment="1">
      <alignment vertical="top"/>
    </xf>
    <xf numFmtId="176" fontId="7" fillId="6" borderId="0" xfId="0" applyFont="1" applyFill="1" applyBorder="1"/>
    <xf numFmtId="0" fontId="27" fillId="0" borderId="0" xfId="0" applyNumberFormat="1" applyFont="1" applyFill="1" applyBorder="1" applyAlignment="1">
      <alignment vertical="center" shrinkToFit="1"/>
    </xf>
    <xf numFmtId="0" fontId="30" fillId="4" borderId="24" xfId="3" applyNumberFormat="1" applyFont="1" applyBorder="1" applyAlignment="1">
      <alignment horizontal="left" vertical="center" wrapText="1" shrinkToFit="1"/>
    </xf>
    <xf numFmtId="0" fontId="7" fillId="0" borderId="45" xfId="0" applyNumberFormat="1" applyFont="1" applyBorder="1" applyAlignment="1">
      <alignment horizontal="center" vertical="center" textRotation="255" shrinkToFit="1"/>
    </xf>
    <xf numFmtId="0" fontId="7" fillId="0" borderId="46" xfId="0" applyNumberFormat="1" applyFont="1" applyBorder="1" applyAlignment="1">
      <alignment horizontal="center" vertical="center" textRotation="255" shrinkToFit="1"/>
    </xf>
    <xf numFmtId="0" fontId="7" fillId="0" borderId="48" xfId="0" applyNumberFormat="1" applyFont="1" applyBorder="1" applyAlignment="1">
      <alignment horizontal="center" vertical="center" textRotation="255" shrinkToFit="1"/>
    </xf>
    <xf numFmtId="0" fontId="7" fillId="0" borderId="47" xfId="0" applyNumberFormat="1" applyFont="1" applyBorder="1" applyAlignment="1">
      <alignment horizontal="center" vertical="center" textRotation="255" shrinkToFit="1"/>
    </xf>
    <xf numFmtId="0" fontId="7" fillId="6" borderId="13" xfId="0" applyNumberFormat="1" applyFont="1" applyFill="1" applyBorder="1" applyAlignment="1">
      <alignment shrinkToFit="1"/>
    </xf>
    <xf numFmtId="176" fontId="7" fillId="6" borderId="0" xfId="0" applyFont="1" applyFill="1"/>
    <xf numFmtId="0" fontId="30" fillId="4" borderId="0" xfId="3" applyNumberFormat="1" applyFont="1" applyBorder="1" applyAlignment="1">
      <alignment horizontal="left" vertical="center" wrapText="1" shrinkToFit="1"/>
    </xf>
    <xf numFmtId="0" fontId="13" fillId="0" borderId="0" xfId="0" applyNumberFormat="1" applyFont="1" applyBorder="1" applyAlignment="1">
      <alignment horizontal="center"/>
    </xf>
    <xf numFmtId="0" fontId="7" fillId="6" borderId="21" xfId="0" applyNumberFormat="1" applyFont="1" applyFill="1" applyBorder="1" applyAlignment="1">
      <alignment shrinkToFit="1"/>
    </xf>
    <xf numFmtId="176" fontId="7" fillId="6" borderId="0" xfId="0" applyFont="1" applyFill="1" applyAlignment="1">
      <alignment horizontal="center" vertical="center" shrinkToFit="1"/>
    </xf>
    <xf numFmtId="0" fontId="7" fillId="0" borderId="0" xfId="0" applyNumberFormat="1" applyFont="1" applyBorder="1"/>
    <xf numFmtId="0" fontId="7" fillId="0" borderId="0" xfId="0" applyNumberFormat="1" applyFont="1" applyFill="1" applyBorder="1" applyAlignment="1">
      <alignment horizontal="center" vertical="center" shrinkToFit="1"/>
    </xf>
    <xf numFmtId="176" fontId="7" fillId="0" borderId="0" xfId="0" applyFont="1" applyFill="1" applyBorder="1" applyAlignment="1">
      <alignment horizontal="center" vertical="center" shrinkToFit="1"/>
    </xf>
    <xf numFmtId="176" fontId="7" fillId="0" borderId="4" xfId="0" applyFont="1" applyFill="1" applyBorder="1" applyAlignment="1">
      <alignment horizontal="center" vertical="center"/>
    </xf>
    <xf numFmtId="176" fontId="7" fillId="0" borderId="13" xfId="0" applyFont="1" applyFill="1" applyBorder="1" applyAlignment="1">
      <alignment horizontal="center" vertical="center"/>
    </xf>
    <xf numFmtId="0" fontId="24" fillId="0" borderId="48" xfId="0" applyNumberFormat="1" applyFont="1" applyFill="1" applyBorder="1" applyAlignment="1">
      <alignment horizontal="center" vertical="center" textRotation="255" shrinkToFit="1"/>
    </xf>
    <xf numFmtId="176" fontId="7" fillId="0" borderId="21" xfId="0" applyFont="1" applyFill="1" applyBorder="1" applyAlignment="1">
      <alignment horizontal="center" vertical="center"/>
    </xf>
    <xf numFmtId="0" fontId="25" fillId="4" borderId="45" xfId="3" applyNumberFormat="1" applyFont="1" applyBorder="1" applyAlignment="1">
      <alignment horizontal="center" vertical="center" textRotation="255" shrinkToFit="1"/>
    </xf>
    <xf numFmtId="0" fontId="0" fillId="0" borderId="23" xfId="0" applyNumberFormat="1" applyBorder="1" applyAlignment="1" applyProtection="1">
      <alignment horizontal="center"/>
      <protection locked="0"/>
    </xf>
    <xf numFmtId="0" fontId="0" fillId="0" borderId="24" xfId="0" applyNumberFormat="1" applyBorder="1" applyAlignment="1" applyProtection="1">
      <alignment horizontal="center"/>
      <protection locked="0"/>
    </xf>
    <xf numFmtId="0" fontId="0" fillId="0" borderId="22" xfId="0" applyNumberFormat="1" applyBorder="1" applyAlignment="1" applyProtection="1">
      <alignment horizontal="center"/>
      <protection locked="0"/>
    </xf>
    <xf numFmtId="0" fontId="7" fillId="7" borderId="26" xfId="0" applyNumberFormat="1" applyFont="1" applyFill="1" applyBorder="1" applyAlignment="1" applyProtection="1">
      <alignment horizontal="center" vertical="center" textRotation="255" shrinkToFit="1"/>
      <protection locked="0"/>
    </xf>
    <xf numFmtId="0" fontId="7" fillId="7" borderId="27" xfId="0" applyNumberFormat="1" applyFont="1" applyFill="1" applyBorder="1" applyAlignment="1" applyProtection="1">
      <alignment horizontal="center" vertical="center" textRotation="255" shrinkToFit="1"/>
      <protection locked="0"/>
    </xf>
    <xf numFmtId="0" fontId="7" fillId="6" borderId="4" xfId="0" applyNumberFormat="1" applyFont="1" applyFill="1" applyBorder="1" applyAlignment="1" applyProtection="1">
      <alignment horizontal="center" vertical="center" shrinkToFit="1"/>
    </xf>
    <xf numFmtId="0" fontId="0" fillId="0" borderId="29" xfId="0" applyNumberFormat="1" applyBorder="1" applyAlignment="1" applyProtection="1">
      <alignment horizontal="center"/>
      <protection locked="0"/>
    </xf>
    <xf numFmtId="0" fontId="0" fillId="0" borderId="0" xfId="0" applyNumberFormat="1" applyBorder="1" applyAlignment="1" applyProtection="1">
      <alignment horizontal="center"/>
      <protection locked="0"/>
    </xf>
    <xf numFmtId="0" fontId="0" fillId="0" borderId="28" xfId="0" applyNumberFormat="1" applyBorder="1" applyAlignment="1" applyProtection="1">
      <alignment horizontal="center"/>
      <protection locked="0"/>
    </xf>
    <xf numFmtId="0" fontId="7" fillId="6" borderId="13" xfId="0" applyNumberFormat="1" applyFont="1" applyFill="1" applyBorder="1" applyAlignment="1" applyProtection="1">
      <alignment horizontal="center" vertical="center" shrinkToFit="1"/>
    </xf>
    <xf numFmtId="0" fontId="7" fillId="7" borderId="25" xfId="0" applyNumberFormat="1" applyFont="1" applyFill="1" applyBorder="1" applyAlignment="1" applyProtection="1">
      <alignment horizontal="center" vertical="center" textRotation="255" shrinkToFit="1"/>
      <protection locked="0"/>
    </xf>
    <xf numFmtId="0" fontId="12" fillId="7" borderId="25" xfId="0" applyNumberFormat="1" applyFont="1" applyFill="1" applyBorder="1" applyAlignment="1" applyProtection="1">
      <alignment horizontal="center" vertical="center" textRotation="255" wrapText="1" shrinkToFit="1"/>
      <protection locked="0"/>
    </xf>
    <xf numFmtId="0" fontId="12" fillId="7" borderId="26" xfId="0" applyNumberFormat="1" applyFont="1" applyFill="1" applyBorder="1" applyAlignment="1" applyProtection="1">
      <alignment horizontal="center" vertical="center" textRotation="255" wrapText="1" shrinkToFit="1"/>
      <protection locked="0"/>
    </xf>
    <xf numFmtId="0" fontId="12" fillId="7" borderId="27" xfId="0" applyNumberFormat="1" applyFont="1" applyFill="1" applyBorder="1" applyAlignment="1" applyProtection="1">
      <alignment horizontal="center" vertical="center" textRotation="255" wrapText="1" shrinkToFit="1"/>
      <protection locked="0"/>
    </xf>
    <xf numFmtId="0" fontId="7" fillId="6" borderId="21" xfId="0" applyNumberFormat="1" applyFont="1" applyFill="1" applyBorder="1" applyAlignment="1" applyProtection="1">
      <alignment horizontal="center" vertical="center" shrinkToFit="1"/>
    </xf>
    <xf numFmtId="0" fontId="14" fillId="0" borderId="56" xfId="0" applyNumberFormat="1" applyFont="1" applyBorder="1" applyAlignment="1">
      <alignment horizontal="center" vertical="center" wrapText="1" shrinkToFit="1"/>
    </xf>
    <xf numFmtId="176" fontId="23" fillId="0" borderId="72" xfId="0" applyFont="1" applyFill="1" applyBorder="1" applyAlignment="1">
      <alignment horizontal="center" vertical="center" shrinkToFit="1"/>
    </xf>
    <xf numFmtId="176" fontId="23" fillId="0" borderId="73" xfId="0" applyFont="1" applyFill="1" applyBorder="1" applyAlignment="1">
      <alignment horizontal="center" vertical="center" shrinkToFit="1"/>
    </xf>
    <xf numFmtId="0" fontId="31" fillId="0" borderId="0" xfId="0" applyNumberFormat="1" applyFont="1"/>
    <xf numFmtId="0" fontId="7" fillId="0" borderId="10" xfId="0" applyNumberFormat="1" applyFont="1" applyBorder="1"/>
    <xf numFmtId="0" fontId="31" fillId="0" borderId="10" xfId="0" applyNumberFormat="1" applyFont="1" applyBorder="1"/>
  </cellXfs>
  <cellStyles count="6">
    <cellStyle name="どちらでもない" xfId="1" builtinId="28"/>
    <cellStyle name="入力" xfId="2" builtinId="20"/>
    <cellStyle name="悪い" xfId="3" builtinId="27"/>
    <cellStyle name="標準" xfId="0" builtinId="0"/>
    <cellStyle name="標準 2" xfId="4"/>
    <cellStyle name="良い" xfId="5" builtinId="26"/>
  </cellStyles>
  <dxfs count="514">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theme="0"/>
      </font>
      <fill>
        <patternFill patternType="solid">
          <bgColor theme="4"/>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fill>
        <patternFill patternType="solid">
          <bgColor rgb="FF0070C0"/>
        </patternFill>
      </fill>
    </dxf>
    <dxf>
      <font>
        <color theme="0"/>
      </font>
    </dxf>
    <dxf>
      <font>
        <color theme="0"/>
      </font>
      <fill>
        <patternFill patternType="solid">
          <bgColor theme="4"/>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dxf>
    <dxf>
      <font>
        <color theme="0"/>
      </font>
      <fill>
        <patternFill patternType="solid">
          <bgColor theme="4"/>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theme="0"/>
      </font>
      <fill>
        <patternFill patternType="solid">
          <bgColor theme="4"/>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rgb="FF9C0006"/>
      </font>
      <fill>
        <patternFill patternType="solid">
          <bgColor rgb="FFFFC7CE"/>
        </patternFill>
      </fill>
    </dxf>
    <dxf>
      <font>
        <color rgb="FF9C0006"/>
      </font>
      <fill>
        <patternFill patternType="solid">
          <bgColor rgb="FFFFC7CE"/>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rgb="FF9C0006"/>
      </font>
      <fill>
        <patternFill patternType="solid">
          <bgColor rgb="FFFFC7CE"/>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rgb="FF9C0006"/>
      </font>
      <fill>
        <patternFill patternType="solid">
          <bgColor rgb="FFFFC7CE"/>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fill>
        <patternFill patternType="solid">
          <bgColor rgb="FFFF0000"/>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fill>
        <patternFill patternType="solid">
          <bgColor rgb="FFFF0000"/>
        </patternFill>
      </fill>
    </dxf>
    <dxf>
      <font>
        <color theme="0"/>
      </font>
    </dxf>
    <dxf>
      <font>
        <color theme="0"/>
      </font>
      <fill>
        <patternFill patternType="solid">
          <bgColor theme="4"/>
        </patternFill>
      </fill>
    </dxf>
    <dxf>
      <font>
        <color theme="0"/>
      </font>
      <fill>
        <patternFill patternType="solid">
          <bgColor rgb="FFFF000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fill>
        <patternFill patternType="solid">
          <bgColor rgb="FFFF0000"/>
        </patternFill>
      </fill>
    </dxf>
    <dxf>
      <font>
        <color theme="0"/>
      </font>
    </dxf>
    <dxf>
      <font>
        <color theme="0"/>
      </font>
      <fill>
        <patternFill patternType="solid">
          <bgColor theme="4"/>
        </patternFill>
      </fill>
    </dxf>
    <dxf>
      <font>
        <color theme="0"/>
      </font>
    </dxf>
    <dxf>
      <font>
        <color rgb="FF9C5700"/>
      </font>
      <fill>
        <patternFill patternType="solid">
          <bgColor rgb="FFFFEB9C"/>
        </patternFill>
      </fill>
    </dxf>
    <dxf>
      <font>
        <color theme="0"/>
      </font>
      <fill>
        <patternFill patternType="solid">
          <bgColor rgb="FFFF000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fill>
        <patternFill patternType="solid">
          <bgColor rgb="FFFF0000"/>
        </patternFill>
      </fill>
    </dxf>
    <dxf>
      <font>
        <color theme="0"/>
      </font>
    </dxf>
    <dxf>
      <font>
        <color theme="0"/>
      </font>
      <fill>
        <patternFill patternType="solid">
          <bgColor theme="4"/>
        </patternFill>
      </fill>
    </dxf>
    <dxf>
      <font>
        <color theme="0"/>
      </font>
    </dxf>
    <dxf>
      <font>
        <color rgb="FF9C5700"/>
      </font>
      <fill>
        <patternFill patternType="solid">
          <bgColor rgb="FFFFEB9C"/>
        </patternFill>
      </fill>
    </dxf>
    <dxf>
      <font>
        <color theme="0"/>
      </font>
      <fill>
        <patternFill patternType="solid">
          <bgColor rgb="FFFF000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fill>
        <patternFill patternType="solid">
          <bgColor rgb="FFFF0000"/>
        </patternFill>
      </fill>
    </dxf>
    <dxf>
      <font>
        <color theme="0"/>
      </font>
    </dxf>
    <dxf>
      <font>
        <color theme="0"/>
      </font>
      <fill>
        <patternFill patternType="solid">
          <bgColor theme="4"/>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rgb="FF9C0006"/>
      </font>
      <fill>
        <patternFill patternType="solid">
          <bgColor rgb="FFFFC7CE"/>
        </patternFill>
      </fill>
    </dxf>
    <dxf>
      <font>
        <color rgb="FF9C0006"/>
      </font>
      <fill>
        <patternFill patternType="solid">
          <bgColor rgb="FFFFC7CE"/>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dxf>
    <dxf>
      <font>
        <color theme="0"/>
      </font>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F9FF"/>
      <color rgb="FFFFFDFF"/>
      <color rgb="FFFBF3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fmlaLink="$L$19" lockText="1" noThreeD="1"/>
</file>

<file path=xl/ctrlProps/ctrlProp2.xml><?xml version="1.0" encoding="utf-8"?>
<formControlPr xmlns="http://schemas.microsoft.com/office/spreadsheetml/2009/9/main" objectType="CheckBox" fmlaLink="$F$19" lockText="1" noThreeD="1"/>
</file>

<file path=xl/ctrlProps/ctrlProp3.xml><?xml version="1.0" encoding="utf-8"?>
<formControlPr xmlns="http://schemas.microsoft.com/office/spreadsheetml/2009/9/main" objectType="CheckBox" fmlaLink="$H$26" lockText="1" noThreeD="1"/>
</file>

<file path=xl/ctrlProps/ctrlProp4.xml><?xml version="1.0" encoding="utf-8"?>
<formControlPr xmlns="http://schemas.microsoft.com/office/spreadsheetml/2009/9/main" objectType="CheckBox" fmlaLink="$N$26" lockText="1" noThreeD="1"/>
</file>

<file path=xl/ctrlProps/ctrlProp5.xml><?xml version="1.0" encoding="utf-8"?>
<formControlPr xmlns="http://schemas.microsoft.com/office/spreadsheetml/2009/9/main" objectType="CheckBox" fmlaLink="$Q$28" lockText="1" noThreeD="1"/>
</file>

<file path=xl/ctrlProps/ctrlProp6.xml><?xml version="1.0" encoding="utf-8"?>
<formControlPr xmlns="http://schemas.microsoft.com/office/spreadsheetml/2009/9/main" objectType="CheckBox" fmlaLink="$L$20" lockText="1" noThreeD="1"/>
</file>

<file path=xl/ctrlProps/ctrlProp7.xml><?xml version="1.0" encoding="utf-8"?>
<formControlPr xmlns="http://schemas.microsoft.com/office/spreadsheetml/2009/9/main" objectType="CheckBox" fmlaLink="$F$20" lockText="1" noThreeD="1"/>
</file>

<file path=xl/ctrlProps/ctrlProp8.xml><?xml version="1.0" encoding="utf-8"?>
<formControlPr xmlns="http://schemas.microsoft.com/office/spreadsheetml/2009/9/main" objectType="CheckBox" fmlaLink="$D$11" lockText="1" noThreeD="1"/>
</file>

<file path=xl/ctrlProps/ctrlProp9.xml><?xml version="1.0" encoding="utf-8"?>
<formControlPr xmlns="http://schemas.microsoft.com/office/spreadsheetml/2009/9/main" objectType="CheckBox" fmlaLink="$D$12"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45720</xdr:colOff>
      <xdr:row>27</xdr:row>
      <xdr:rowOff>228600</xdr:rowOff>
    </xdr:from>
    <xdr:to xmlns:xdr="http://schemas.openxmlformats.org/drawingml/2006/spreadsheetDrawing">
      <xdr:col>7</xdr:col>
      <xdr:colOff>228600</xdr:colOff>
      <xdr:row>28</xdr:row>
      <xdr:rowOff>152400</xdr:rowOff>
    </xdr:to>
    <xdr:sp macro="" textlink="">
      <xdr:nvSpPr>
        <xdr:cNvPr id="13" name="右矢印 12"/>
        <xdr:cNvSpPr/>
      </xdr:nvSpPr>
      <xdr:spPr>
        <a:xfrm>
          <a:off x="4338320" y="6501765"/>
          <a:ext cx="182880" cy="152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HG丸ｺﾞｼｯｸM-PRO"/>
            <a:ea typeface="HG丸ｺﾞｼｯｸM-PRO"/>
          </a:endParaRPr>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9</xdr:col>
          <xdr:colOff>57150</xdr:colOff>
          <xdr:row>18</xdr:row>
          <xdr:rowOff>0</xdr:rowOff>
        </xdr:from>
        <xdr:to xmlns:xdr="http://schemas.openxmlformats.org/drawingml/2006/spreadsheetDrawing">
          <xdr:col>10</xdr:col>
          <xdr:colOff>133350</xdr:colOff>
          <xdr:row>19</xdr:row>
          <xdr:rowOff>0</xdr:rowOff>
        </xdr:to>
        <xdr:sp textlink="">
          <xdr:nvSpPr>
            <xdr:cNvPr id="1046" name="チェック 22" hidden="1">
              <a:extLst>
                <a:ext uri="{63B3BB69-23CF-44E3-9099-C40C66FF867C}">
                  <a14:compatExt spid="_x0000_s1046"/>
                </a:ext>
              </a:extLst>
            </xdr:cNvPr>
            <xdr:cNvSpPr>
              <a:spLocks noRot="1" noChangeShapeType="1"/>
            </xdr:cNvSpPr>
          </xdr:nvSpPr>
          <xdr:spPr>
            <a:xfrm>
              <a:off x="5319395" y="4072255"/>
              <a:ext cx="381000" cy="2622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133350</xdr:colOff>
          <xdr:row>18</xdr:row>
          <xdr:rowOff>0</xdr:rowOff>
        </xdr:from>
        <xdr:to xmlns:xdr="http://schemas.openxmlformats.org/drawingml/2006/spreadsheetDrawing">
          <xdr:col>4</xdr:col>
          <xdr:colOff>57150</xdr:colOff>
          <xdr:row>19</xdr:row>
          <xdr:rowOff>0</xdr:rowOff>
        </xdr:to>
        <xdr:sp textlink="">
          <xdr:nvSpPr>
            <xdr:cNvPr id="1047" name="チェック 23" hidden="1">
              <a:extLst>
                <a:ext uri="{63B3BB69-23CF-44E3-9099-C40C66FF867C}">
                  <a14:compatExt spid="_x0000_s1047"/>
                </a:ext>
              </a:extLst>
            </xdr:cNvPr>
            <xdr:cNvSpPr>
              <a:spLocks noRot="1" noChangeShapeType="1"/>
            </xdr:cNvSpPr>
          </xdr:nvSpPr>
          <xdr:spPr>
            <a:xfrm>
              <a:off x="2023110" y="4072255"/>
              <a:ext cx="387350" cy="262255"/>
            </a:xfrm>
            <a:prstGeom prst="rect"/>
          </xdr:spPr>
        </xdr:sp>
        <xdr:clientData/>
      </xdr:twoCellAnchor>
    </mc:Choice>
    <mc:Fallback/>
  </mc:AlternateContent>
  <xdr:twoCellAnchor>
    <xdr:from xmlns:xdr="http://schemas.openxmlformats.org/drawingml/2006/spreadsheetDrawing">
      <xdr:col>5</xdr:col>
      <xdr:colOff>53340</xdr:colOff>
      <xdr:row>18</xdr:row>
      <xdr:rowOff>53340</xdr:rowOff>
    </xdr:from>
    <xdr:to xmlns:xdr="http://schemas.openxmlformats.org/drawingml/2006/spreadsheetDrawing">
      <xdr:col>5</xdr:col>
      <xdr:colOff>236220</xdr:colOff>
      <xdr:row>18</xdr:row>
      <xdr:rowOff>262255</xdr:rowOff>
    </xdr:to>
    <xdr:sp macro="" textlink="">
      <xdr:nvSpPr>
        <xdr:cNvPr id="17" name="右矢印 16"/>
        <xdr:cNvSpPr/>
      </xdr:nvSpPr>
      <xdr:spPr>
        <a:xfrm>
          <a:off x="3071495" y="4125595"/>
          <a:ext cx="182880" cy="2089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HG丸ｺﾞｼｯｸM-PRO"/>
            <a:ea typeface="HG丸ｺﾞｼｯｸM-PRO"/>
          </a:endParaRPr>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95250</xdr:colOff>
          <xdr:row>27</xdr:row>
          <xdr:rowOff>133350</xdr:rowOff>
        </xdr:from>
        <xdr:to xmlns:xdr="http://schemas.openxmlformats.org/drawingml/2006/spreadsheetDrawing">
          <xdr:col>6</xdr:col>
          <xdr:colOff>19050</xdr:colOff>
          <xdr:row>28</xdr:row>
          <xdr:rowOff>57150</xdr:rowOff>
        </xdr:to>
        <xdr:sp textlink="">
          <xdr:nvSpPr>
            <xdr:cNvPr id="1049" name="チェック 25" hidden="1">
              <a:extLst>
                <a:ext uri="{63B3BB69-23CF-44E3-9099-C40C66FF867C}">
                  <a14:compatExt spid="_x0000_s1049"/>
                </a:ext>
              </a:extLst>
            </xdr:cNvPr>
            <xdr:cNvSpPr>
              <a:spLocks noRot="1" noChangeShapeType="1"/>
            </xdr:cNvSpPr>
          </xdr:nvSpPr>
          <xdr:spPr>
            <a:xfrm>
              <a:off x="3113405" y="6406515"/>
              <a:ext cx="228600" cy="152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171450</xdr:colOff>
          <xdr:row>25</xdr:row>
          <xdr:rowOff>133350</xdr:rowOff>
        </xdr:from>
        <xdr:to xmlns:xdr="http://schemas.openxmlformats.org/drawingml/2006/spreadsheetDrawing">
          <xdr:col>10</xdr:col>
          <xdr:colOff>438150</xdr:colOff>
          <xdr:row>26</xdr:row>
          <xdr:rowOff>57150</xdr:rowOff>
        </xdr:to>
        <xdr:sp textlink="">
          <xdr:nvSpPr>
            <xdr:cNvPr id="1050" name="チェック 26" hidden="1">
              <a:extLst>
                <a:ext uri="{63B3BB69-23CF-44E3-9099-C40C66FF867C}">
                  <a14:compatExt spid="_x0000_s1050"/>
                </a:ext>
              </a:extLst>
            </xdr:cNvPr>
            <xdr:cNvSpPr>
              <a:spLocks noRot="1" noChangeShapeType="1"/>
            </xdr:cNvSpPr>
          </xdr:nvSpPr>
          <xdr:spPr>
            <a:xfrm>
              <a:off x="5738495" y="5949315"/>
              <a:ext cx="266700" cy="152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171450</xdr:colOff>
          <xdr:row>28</xdr:row>
          <xdr:rowOff>133350</xdr:rowOff>
        </xdr:from>
        <xdr:to xmlns:xdr="http://schemas.openxmlformats.org/drawingml/2006/spreadsheetDrawing">
          <xdr:col>10</xdr:col>
          <xdr:colOff>438150</xdr:colOff>
          <xdr:row>29</xdr:row>
          <xdr:rowOff>95250</xdr:rowOff>
        </xdr:to>
        <xdr:sp textlink="">
          <xdr:nvSpPr>
            <xdr:cNvPr id="1051" name="チェック 27" hidden="1">
              <a:extLst>
                <a:ext uri="{63B3BB69-23CF-44E3-9099-C40C66FF867C}">
                  <a14:compatExt spid="_x0000_s1051"/>
                </a:ext>
              </a:extLst>
            </xdr:cNvPr>
            <xdr:cNvSpPr>
              <a:spLocks noRot="1" noChangeShapeType="1"/>
            </xdr:cNvSpPr>
          </xdr:nvSpPr>
          <xdr:spPr>
            <a:xfrm>
              <a:off x="5738495" y="6635115"/>
              <a:ext cx="26670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57150</xdr:colOff>
          <xdr:row>19</xdr:row>
          <xdr:rowOff>95250</xdr:rowOff>
        </xdr:from>
        <xdr:to xmlns:xdr="http://schemas.openxmlformats.org/drawingml/2006/spreadsheetDrawing">
          <xdr:col>10</xdr:col>
          <xdr:colOff>0</xdr:colOff>
          <xdr:row>19</xdr:row>
          <xdr:rowOff>338455</xdr:rowOff>
        </xdr:to>
        <xdr:sp textlink="">
          <xdr:nvSpPr>
            <xdr:cNvPr id="1052" name="チェック 28" hidden="1">
              <a:extLst>
                <a:ext uri="{63B3BB69-23CF-44E3-9099-C40C66FF867C}">
                  <a14:compatExt spid="_x0000_s1052"/>
                </a:ext>
              </a:extLst>
            </xdr:cNvPr>
            <xdr:cNvSpPr>
              <a:spLocks noRot="1" noChangeShapeType="1"/>
            </xdr:cNvSpPr>
          </xdr:nvSpPr>
          <xdr:spPr>
            <a:xfrm>
              <a:off x="5319395" y="4429760"/>
              <a:ext cx="247650"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133350</xdr:colOff>
          <xdr:row>19</xdr:row>
          <xdr:rowOff>95250</xdr:rowOff>
        </xdr:from>
        <xdr:to xmlns:xdr="http://schemas.openxmlformats.org/drawingml/2006/spreadsheetDrawing">
          <xdr:col>3</xdr:col>
          <xdr:colOff>400050</xdr:colOff>
          <xdr:row>19</xdr:row>
          <xdr:rowOff>338455</xdr:rowOff>
        </xdr:to>
        <xdr:sp textlink="">
          <xdr:nvSpPr>
            <xdr:cNvPr id="1053" name="チェック 29" hidden="1">
              <a:extLst>
                <a:ext uri="{63B3BB69-23CF-44E3-9099-C40C66FF867C}">
                  <a14:compatExt spid="_x0000_s1053"/>
                </a:ext>
              </a:extLst>
            </xdr:cNvPr>
            <xdr:cNvSpPr>
              <a:spLocks noRot="1" noChangeShapeType="1"/>
            </xdr:cNvSpPr>
          </xdr:nvSpPr>
          <xdr:spPr>
            <a:xfrm>
              <a:off x="2023110" y="4429760"/>
              <a:ext cx="266700" cy="24320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10</xdr:row>
          <xdr:rowOff>38100</xdr:rowOff>
        </xdr:from>
        <xdr:to xmlns:xdr="http://schemas.openxmlformats.org/drawingml/2006/spreadsheetDrawing">
          <xdr:col>2</xdr:col>
          <xdr:colOff>0</xdr:colOff>
          <xdr:row>11</xdr:row>
          <xdr:rowOff>0</xdr:rowOff>
        </xdr:to>
        <xdr:sp textlink="">
          <xdr:nvSpPr>
            <xdr:cNvPr id="28673" name="チェック 1" hidden="1">
              <a:extLst>
                <a:ext uri="{63B3BB69-23CF-44E3-9099-C40C66FF867C}">
                  <a14:compatExt spid="_x0000_s28673"/>
                </a:ext>
              </a:extLst>
            </xdr:cNvPr>
            <xdr:cNvSpPr>
              <a:spLocks noRot="1" noChangeShapeType="1"/>
            </xdr:cNvSpPr>
          </xdr:nvSpPr>
          <xdr:spPr>
            <a:xfrm>
              <a:off x="396240" y="3091815"/>
              <a:ext cx="28194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57150</xdr:colOff>
          <xdr:row>11</xdr:row>
          <xdr:rowOff>38100</xdr:rowOff>
        </xdr:from>
        <xdr:to xmlns:xdr="http://schemas.openxmlformats.org/drawingml/2006/spreadsheetDrawing">
          <xdr:col>2</xdr:col>
          <xdr:colOff>0</xdr:colOff>
          <xdr:row>12</xdr:row>
          <xdr:rowOff>0</xdr:rowOff>
        </xdr:to>
        <xdr:sp textlink="">
          <xdr:nvSpPr>
            <xdr:cNvPr id="28674" name="チェック 2" hidden="1">
              <a:extLst>
                <a:ext uri="{63B3BB69-23CF-44E3-9099-C40C66FF867C}">
                  <a14:compatExt spid="_x0000_s28674"/>
                </a:ext>
              </a:extLst>
            </xdr:cNvPr>
            <xdr:cNvSpPr>
              <a:spLocks noRot="1" noChangeShapeType="1"/>
            </xdr:cNvSpPr>
          </xdr:nvSpPr>
          <xdr:spPr>
            <a:xfrm>
              <a:off x="396240" y="3396615"/>
              <a:ext cx="281940" cy="26670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8.xml" /><Relationship Id="rId5" Type="http://schemas.openxmlformats.org/officeDocument/2006/relationships/ctrlProp" Target="../ctrlProps/ctrlProp9.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tabColor rgb="FFFF0000"/>
    <pageSetUpPr fitToPage="1"/>
  </sheetPr>
  <dimension ref="A1:S32"/>
  <sheetViews>
    <sheetView workbookViewId="0">
      <pane xSplit="3" ySplit="3" topLeftCell="D4" activePane="bottomRight" state="frozen"/>
      <selection pane="topRight"/>
      <selection pane="bottomLeft"/>
      <selection pane="bottomRight" activeCell="M28" sqref="M28:P28"/>
    </sheetView>
  </sheetViews>
  <sheetFormatPr defaultColWidth="8.7265625" defaultRowHeight="30.4" customHeight="1"/>
  <cols>
    <col min="1" max="1" width="5.08984375" style="1" customWidth="1"/>
    <col min="2" max="2" width="14.36328125" style="1" customWidth="1"/>
    <col min="3" max="3" width="5.36328125" style="1" customWidth="1"/>
    <col min="4" max="4" width="6.08984375" style="1" bestFit="1" customWidth="1"/>
    <col min="5" max="5" width="8.7265625" style="1"/>
    <col min="6" max="6" width="4" style="1" bestFit="1" customWidth="1"/>
    <col min="7" max="7" width="12.7265625" style="1" bestFit="1" customWidth="1"/>
    <col min="8" max="8" width="4" style="1" bestFit="1" customWidth="1"/>
    <col min="9" max="9" width="8.7265625" style="1"/>
    <col min="10" max="10" width="4" style="1" bestFit="1" customWidth="1"/>
    <col min="11" max="11" width="8.7265625" style="1"/>
    <col min="12" max="12" width="4" style="1" bestFit="1" customWidth="1"/>
    <col min="13" max="13" width="8.7265625" style="1"/>
    <col min="14" max="14" width="4" style="1" bestFit="1" customWidth="1"/>
    <col min="15" max="15" width="8.7265625" style="1"/>
    <col min="16" max="16" width="4" style="1" bestFit="1" customWidth="1"/>
    <col min="17" max="17" width="7.7265625" style="1" bestFit="1" customWidth="1"/>
    <col min="18" max="18" width="8.7265625" style="1"/>
    <col min="19" max="19" width="9.453125" style="1" bestFit="1" customWidth="1"/>
    <col min="20" max="16384" width="8.7265625" style="1"/>
  </cols>
  <sheetData>
    <row r="1" spans="1:18" ht="18.75">
      <c r="A1" s="2" t="s">
        <v>18</v>
      </c>
      <c r="B1" s="17"/>
      <c r="C1" s="17"/>
      <c r="D1" s="17"/>
      <c r="E1" s="17"/>
      <c r="F1" s="17"/>
      <c r="G1" s="17"/>
      <c r="H1" s="17"/>
      <c r="I1" s="17"/>
      <c r="J1" s="17"/>
      <c r="K1" s="17"/>
      <c r="L1" s="76" t="str">
        <f>IF(D7="","",D7-14)</f>
        <v/>
      </c>
      <c r="M1" s="76"/>
      <c r="N1" s="76"/>
      <c r="O1" s="76"/>
      <c r="P1" s="88" t="s">
        <v>92</v>
      </c>
      <c r="Q1" s="90"/>
    </row>
    <row r="2" spans="1:18" ht="19.5">
      <c r="A2" s="3" t="s">
        <v>74</v>
      </c>
      <c r="B2" s="18"/>
      <c r="C2" s="18"/>
      <c r="D2" s="18"/>
      <c r="E2" s="18"/>
      <c r="F2" s="18"/>
      <c r="G2" s="18"/>
      <c r="H2" s="18"/>
      <c r="I2" s="18"/>
      <c r="J2" s="18"/>
      <c r="K2" s="18"/>
      <c r="L2" s="77" t="str">
        <f>IF(D7="","",D7-2)</f>
        <v/>
      </c>
      <c r="M2" s="77"/>
      <c r="N2" s="77"/>
      <c r="O2" s="77"/>
      <c r="P2" s="89" t="s">
        <v>73</v>
      </c>
      <c r="Q2" s="91"/>
    </row>
    <row r="3" spans="1:18" ht="30.4" customHeight="1">
      <c r="A3" s="4" t="s">
        <v>58</v>
      </c>
      <c r="B3" s="19"/>
      <c r="C3" s="19"/>
      <c r="D3" s="19"/>
      <c r="E3" s="19"/>
      <c r="F3" s="19"/>
      <c r="G3" s="19"/>
      <c r="H3" s="19"/>
      <c r="I3" s="19"/>
      <c r="J3" s="19"/>
      <c r="K3" s="19"/>
      <c r="L3" s="19"/>
      <c r="M3" s="19"/>
      <c r="N3" s="19"/>
      <c r="O3" s="19"/>
      <c r="P3" s="19"/>
      <c r="Q3" s="92"/>
    </row>
    <row r="4" spans="1:18" ht="18" customHeight="1">
      <c r="A4" s="5" t="s">
        <v>55</v>
      </c>
      <c r="B4" s="20"/>
      <c r="C4" s="27" t="s">
        <v>54</v>
      </c>
      <c r="D4" s="34" t="s">
        <v>25</v>
      </c>
      <c r="E4" s="45"/>
      <c r="F4" s="27" t="s">
        <v>33</v>
      </c>
      <c r="G4" s="45"/>
      <c r="H4" s="27" t="s">
        <v>3</v>
      </c>
      <c r="I4" s="45"/>
      <c r="J4" s="27" t="s">
        <v>23</v>
      </c>
      <c r="K4" s="72" t="str">
        <f>IF(COUNT(E4,G4,I4)&lt;3,"",DATE(E4+2018,G4,I4))</f>
        <v/>
      </c>
      <c r="L4" s="72"/>
      <c r="M4" s="72"/>
      <c r="N4" s="72"/>
      <c r="O4" s="72"/>
      <c r="P4" s="72"/>
      <c r="Q4" s="93"/>
    </row>
    <row r="5" spans="1:18" ht="18" customHeight="1">
      <c r="A5" s="6" t="s">
        <v>1</v>
      </c>
      <c r="B5" s="21"/>
      <c r="C5" s="28" t="s">
        <v>54</v>
      </c>
      <c r="D5" s="35" t="s">
        <v>21</v>
      </c>
      <c r="E5" s="46"/>
      <c r="F5" s="54" t="s">
        <v>8</v>
      </c>
      <c r="G5" s="46"/>
      <c r="H5" s="54" t="s">
        <v>4</v>
      </c>
      <c r="I5" s="46"/>
      <c r="J5" s="54" t="s">
        <v>9</v>
      </c>
      <c r="K5" s="73" t="str">
        <f>IF(OR(G5="",I5=""),"( 　　)",DATE(E5+2018,G5,I5))</f>
        <v>( 　　)</v>
      </c>
      <c r="L5" s="54" t="s">
        <v>14</v>
      </c>
      <c r="M5" s="46"/>
      <c r="N5" s="54" t="s">
        <v>4</v>
      </c>
      <c r="O5" s="46"/>
      <c r="P5" s="54" t="s">
        <v>9</v>
      </c>
      <c r="Q5" s="94" t="str">
        <f>IF(OR(M5="",O5=""),"(　　)",DATE(E5+2018,M5,O5))</f>
        <v>(　　)</v>
      </c>
      <c r="R5" s="100" t="s">
        <v>82</v>
      </c>
    </row>
    <row r="6" spans="1:18" ht="18" customHeight="1">
      <c r="A6" s="6"/>
      <c r="B6" s="21"/>
      <c r="C6" s="28"/>
      <c r="D6" s="36"/>
      <c r="E6" s="47" t="s">
        <v>30</v>
      </c>
      <c r="F6" s="47"/>
      <c r="G6" s="61"/>
      <c r="H6" s="67" t="s">
        <v>28</v>
      </c>
      <c r="I6" s="61"/>
      <c r="J6" s="69" t="s">
        <v>32</v>
      </c>
      <c r="K6" s="47" t="s">
        <v>85</v>
      </c>
      <c r="L6" s="47"/>
      <c r="M6" s="61"/>
      <c r="N6" s="67" t="s">
        <v>28</v>
      </c>
      <c r="O6" s="61"/>
      <c r="P6" s="69" t="s">
        <v>32</v>
      </c>
      <c r="Q6" s="95"/>
      <c r="R6" s="100"/>
    </row>
    <row r="7" spans="1:18" ht="18" hidden="1" customHeight="1">
      <c r="A7" s="6"/>
      <c r="B7" s="21"/>
      <c r="C7" s="28"/>
      <c r="D7" s="37" t="str">
        <f>IF(COUNT(E5,G5,I5)&lt;3,"",DATE(E5+2018,G5,I5))</f>
        <v/>
      </c>
      <c r="E7" s="48"/>
      <c r="F7" s="48"/>
      <c r="G7" s="48"/>
      <c r="H7" s="48"/>
      <c r="I7" s="48"/>
      <c r="J7" s="48"/>
      <c r="K7" s="48"/>
      <c r="L7" s="78" t="str">
        <f>IF(D7="","","～")</f>
        <v/>
      </c>
      <c r="M7" s="82" t="str">
        <f>IF(COUNT(E5,M5,O5)&lt;3,"",DATE(E5+2018,M5,O5))</f>
        <v/>
      </c>
      <c r="N7" s="82"/>
      <c r="O7" s="82"/>
      <c r="P7" s="82"/>
      <c r="Q7" s="96"/>
      <c r="R7" s="100"/>
    </row>
    <row r="8" spans="1:18" ht="18" customHeight="1">
      <c r="A8" s="7"/>
      <c r="B8" s="22"/>
      <c r="C8" s="29"/>
      <c r="D8" s="38" t="s">
        <v>83</v>
      </c>
      <c r="E8" s="49">
        <f>IF(M7="",0,M7-D7)</f>
        <v>0</v>
      </c>
      <c r="F8" s="55" t="s">
        <v>22</v>
      </c>
      <c r="G8" s="49">
        <f>IF(COUNT(E5,G5,I5)&lt;3,0,E8+1)</f>
        <v>0</v>
      </c>
      <c r="H8" s="55" t="s">
        <v>23</v>
      </c>
      <c r="I8" s="55" t="s">
        <v>84</v>
      </c>
      <c r="J8" s="55"/>
      <c r="K8" s="55"/>
      <c r="L8" s="55"/>
      <c r="M8" s="55"/>
      <c r="N8" s="55"/>
      <c r="O8" s="55"/>
      <c r="P8" s="55"/>
      <c r="Q8" s="97"/>
      <c r="R8" s="100"/>
    </row>
    <row r="9" spans="1:18" ht="18" customHeight="1">
      <c r="A9" s="8" t="s">
        <v>2</v>
      </c>
      <c r="B9" s="23"/>
      <c r="C9" s="30" t="s">
        <v>54</v>
      </c>
      <c r="D9" s="39"/>
      <c r="E9" s="50"/>
      <c r="F9" s="50"/>
      <c r="G9" s="50"/>
      <c r="H9" s="50"/>
      <c r="I9" s="50"/>
      <c r="J9" s="50"/>
      <c r="K9" s="50"/>
      <c r="L9" s="79"/>
      <c r="M9" s="69"/>
      <c r="N9" s="69"/>
      <c r="O9" s="69"/>
      <c r="P9" s="69"/>
      <c r="Q9" s="69"/>
      <c r="R9" s="100"/>
    </row>
    <row r="10" spans="1:18" ht="18" customHeight="1">
      <c r="A10" s="9" t="s">
        <v>0</v>
      </c>
      <c r="B10" s="24"/>
      <c r="C10" s="24" t="s">
        <v>54</v>
      </c>
      <c r="D10" s="40"/>
      <c r="E10" s="40"/>
      <c r="F10" s="40"/>
      <c r="G10" s="40"/>
      <c r="H10" s="68"/>
      <c r="I10" s="68"/>
      <c r="J10" s="68"/>
      <c r="K10" s="68"/>
      <c r="L10" s="68"/>
      <c r="M10" s="69"/>
      <c r="N10" s="69"/>
      <c r="O10" s="69"/>
      <c r="P10" s="69"/>
      <c r="Q10" s="69"/>
      <c r="R10" s="100"/>
    </row>
    <row r="11" spans="1:18" ht="18" customHeight="1">
      <c r="A11" s="9" t="s">
        <v>29</v>
      </c>
      <c r="B11" s="24"/>
      <c r="C11" s="24" t="s">
        <v>54</v>
      </c>
      <c r="D11" s="40"/>
      <c r="E11" s="40"/>
      <c r="F11" s="40"/>
      <c r="G11" s="40"/>
      <c r="H11" s="68"/>
      <c r="I11" s="68"/>
      <c r="J11" s="68"/>
      <c r="K11" s="68"/>
      <c r="L11" s="68"/>
      <c r="M11" s="69"/>
      <c r="N11" s="69"/>
      <c r="O11" s="69"/>
      <c r="P11" s="69"/>
      <c r="Q11" s="69"/>
      <c r="R11" s="100"/>
    </row>
    <row r="12" spans="1:18" ht="18" customHeight="1">
      <c r="A12" s="9" t="s">
        <v>10</v>
      </c>
      <c r="B12" s="24"/>
      <c r="C12" s="24" t="s">
        <v>54</v>
      </c>
      <c r="D12" s="40"/>
      <c r="E12" s="40"/>
      <c r="F12" s="40"/>
      <c r="G12" s="40"/>
      <c r="H12" s="68"/>
      <c r="I12" s="68"/>
      <c r="J12" s="68"/>
      <c r="K12" s="68"/>
      <c r="L12" s="68"/>
      <c r="M12" s="69"/>
      <c r="N12" s="69"/>
      <c r="O12" s="69"/>
      <c r="P12" s="69"/>
      <c r="Q12" s="69"/>
      <c r="R12" s="100"/>
    </row>
    <row r="13" spans="1:18" ht="18" customHeight="1">
      <c r="A13" s="10" t="s">
        <v>15</v>
      </c>
      <c r="B13" s="25" t="s">
        <v>26</v>
      </c>
      <c r="C13" s="24" t="s">
        <v>54</v>
      </c>
      <c r="D13" s="41"/>
      <c r="E13" s="51"/>
      <c r="F13" s="51"/>
      <c r="G13" s="62"/>
      <c r="H13" s="69"/>
      <c r="I13" s="69"/>
      <c r="J13" s="69"/>
      <c r="K13" s="69"/>
      <c r="L13" s="69"/>
      <c r="M13" s="69"/>
      <c r="N13" s="69"/>
      <c r="O13" s="69"/>
      <c r="P13" s="69"/>
      <c r="Q13" s="69"/>
      <c r="R13" s="100"/>
    </row>
    <row r="14" spans="1:18" ht="18" customHeight="1">
      <c r="A14" s="11"/>
      <c r="B14" s="25" t="s">
        <v>27</v>
      </c>
      <c r="C14" s="24" t="s">
        <v>54</v>
      </c>
      <c r="D14" s="39"/>
      <c r="E14" s="50"/>
      <c r="F14" s="50"/>
      <c r="G14" s="50"/>
      <c r="H14" s="50"/>
      <c r="I14" s="50"/>
      <c r="J14" s="50"/>
      <c r="K14" s="50"/>
      <c r="L14" s="79"/>
      <c r="M14" s="69"/>
      <c r="N14" s="69"/>
      <c r="O14" s="69"/>
      <c r="P14" s="69"/>
      <c r="Q14" s="69"/>
      <c r="R14" s="100"/>
    </row>
    <row r="15" spans="1:18" ht="18" customHeight="1">
      <c r="A15" s="11"/>
      <c r="B15" s="25" t="s">
        <v>5</v>
      </c>
      <c r="C15" s="24" t="s">
        <v>54</v>
      </c>
      <c r="D15" s="41"/>
      <c r="E15" s="51"/>
      <c r="F15" s="51"/>
      <c r="G15" s="62"/>
      <c r="H15" s="69"/>
      <c r="I15" s="69"/>
      <c r="J15" s="69"/>
      <c r="K15" s="69"/>
      <c r="L15" s="69"/>
      <c r="M15" s="69"/>
      <c r="N15" s="69"/>
      <c r="O15" s="69"/>
      <c r="P15" s="69"/>
      <c r="Q15" s="69"/>
      <c r="R15" s="100"/>
    </row>
    <row r="16" spans="1:18" ht="18" customHeight="1">
      <c r="A16" s="11"/>
      <c r="B16" s="25" t="s">
        <v>57</v>
      </c>
      <c r="C16" s="31" t="s">
        <v>52</v>
      </c>
      <c r="D16" s="41"/>
      <c r="E16" s="51"/>
      <c r="F16" s="51"/>
      <c r="G16" s="62"/>
      <c r="H16" s="69"/>
      <c r="I16" s="69"/>
      <c r="J16" s="69"/>
      <c r="K16" s="69"/>
      <c r="L16" s="69"/>
      <c r="M16" s="69"/>
      <c r="N16" s="69"/>
      <c r="O16" s="69"/>
      <c r="P16" s="69"/>
      <c r="Q16" s="69"/>
      <c r="R16" s="100"/>
    </row>
    <row r="17" spans="1:19" ht="18" customHeight="1">
      <c r="A17" s="11"/>
      <c r="B17" s="23" t="s">
        <v>16</v>
      </c>
      <c r="C17" s="30" t="s">
        <v>52</v>
      </c>
      <c r="D17" s="41"/>
      <c r="E17" s="51"/>
      <c r="F17" s="51"/>
      <c r="G17" s="62"/>
      <c r="H17" s="69"/>
      <c r="I17" s="69"/>
      <c r="J17" s="69"/>
      <c r="K17" s="69"/>
      <c r="L17" s="69"/>
      <c r="M17" s="69"/>
      <c r="N17" s="69"/>
      <c r="O17" s="69"/>
      <c r="P17" s="69"/>
      <c r="Q17" s="69"/>
      <c r="R17" s="100"/>
    </row>
    <row r="18" spans="1:19" ht="18" customHeight="1">
      <c r="A18" s="12"/>
      <c r="B18" s="26" t="s">
        <v>13</v>
      </c>
      <c r="C18" s="32" t="s">
        <v>54</v>
      </c>
      <c r="D18" s="42"/>
      <c r="E18" s="52"/>
      <c r="F18" s="52"/>
      <c r="G18" s="52"/>
      <c r="H18" s="52"/>
      <c r="I18" s="52"/>
      <c r="J18" s="52"/>
      <c r="K18" s="52"/>
      <c r="L18" s="80"/>
      <c r="M18" s="69"/>
      <c r="N18" s="69"/>
      <c r="O18" s="69"/>
      <c r="P18" s="69"/>
      <c r="Q18" s="69"/>
      <c r="R18" s="100"/>
    </row>
    <row r="19" spans="1:19" ht="20.65" customHeight="1">
      <c r="A19" s="13" t="s">
        <v>72</v>
      </c>
      <c r="B19" s="13"/>
      <c r="C19" s="33" t="s">
        <v>54</v>
      </c>
      <c r="D19" s="43"/>
      <c r="E19" s="53" t="s">
        <v>31</v>
      </c>
      <c r="F19" s="56" t="b">
        <v>0</v>
      </c>
      <c r="G19" s="63" t="s">
        <v>75</v>
      </c>
      <c r="H19" s="63"/>
      <c r="I19" s="63"/>
      <c r="J19" s="43"/>
      <c r="K19" s="53" t="s">
        <v>69</v>
      </c>
      <c r="L19" s="56" t="b">
        <v>0</v>
      </c>
      <c r="M19" s="83" t="s">
        <v>80</v>
      </c>
      <c r="N19" s="83"/>
      <c r="O19" s="83"/>
      <c r="P19" s="83"/>
      <c r="Q19" s="83"/>
      <c r="S19" s="14"/>
    </row>
    <row r="20" spans="1:19" ht="26.65" customHeight="1">
      <c r="A20" s="13"/>
      <c r="B20" s="13"/>
      <c r="C20" s="33"/>
      <c r="D20" s="43"/>
      <c r="E20" s="53" t="s">
        <v>51</v>
      </c>
      <c r="F20" s="56" t="b">
        <v>0</v>
      </c>
      <c r="G20" s="63"/>
      <c r="H20" s="63"/>
      <c r="I20" s="63"/>
      <c r="J20" s="43"/>
      <c r="K20" s="74" t="s">
        <v>76</v>
      </c>
      <c r="L20" s="56" t="b">
        <v>0</v>
      </c>
      <c r="M20" s="83"/>
      <c r="N20" s="83"/>
      <c r="O20" s="83"/>
      <c r="P20" s="83"/>
      <c r="Q20" s="83"/>
      <c r="S20" s="14"/>
    </row>
    <row r="21" spans="1:19" ht="18" customHeight="1">
      <c r="D21" s="44" t="s">
        <v>86</v>
      </c>
      <c r="E21" s="44"/>
      <c r="F21" s="44"/>
      <c r="G21" s="44"/>
      <c r="H21" s="44"/>
      <c r="I21" s="44"/>
      <c r="J21" s="44"/>
      <c r="K21" s="44"/>
      <c r="L21" s="44"/>
      <c r="M21" s="83"/>
      <c r="N21" s="83"/>
      <c r="O21" s="83"/>
      <c r="P21" s="83"/>
      <c r="Q21" s="83"/>
      <c r="S21" s="14"/>
    </row>
    <row r="22" spans="1:19" ht="18" customHeight="1">
      <c r="D22" s="44"/>
      <c r="E22" s="44"/>
      <c r="F22" s="44"/>
      <c r="G22" s="44"/>
      <c r="H22" s="44"/>
      <c r="I22" s="44"/>
      <c r="J22" s="44"/>
      <c r="K22" s="44"/>
      <c r="L22" s="44"/>
      <c r="M22" s="84"/>
      <c r="N22" s="84"/>
      <c r="O22" s="84"/>
      <c r="P22" s="84"/>
      <c r="Q22" s="84"/>
      <c r="S22" s="14"/>
    </row>
    <row r="23" spans="1:19" ht="18" customHeight="1">
      <c r="D23" s="44"/>
      <c r="E23" s="44"/>
      <c r="F23" s="44"/>
      <c r="G23" s="44"/>
      <c r="H23" s="44"/>
      <c r="I23" s="44"/>
      <c r="J23" s="44"/>
      <c r="K23" s="44"/>
      <c r="L23" s="44"/>
      <c r="S23" s="14"/>
    </row>
    <row r="24" spans="1:19" ht="18" customHeight="1">
      <c r="D24" s="44"/>
      <c r="E24" s="44"/>
      <c r="F24" s="44"/>
      <c r="G24" s="44"/>
      <c r="H24" s="44"/>
      <c r="I24" s="44"/>
      <c r="J24" s="44"/>
      <c r="K24" s="44"/>
      <c r="L24" s="44"/>
      <c r="S24" s="14"/>
    </row>
    <row r="25" spans="1:19" ht="18" customHeight="1">
      <c r="A25" s="14"/>
      <c r="B25" s="14"/>
      <c r="C25" s="14"/>
      <c r="D25" s="14"/>
      <c r="E25" s="14"/>
      <c r="F25" s="57" t="s">
        <v>56</v>
      </c>
      <c r="G25" s="57"/>
      <c r="H25" s="57"/>
      <c r="I25" s="57"/>
      <c r="J25" s="57"/>
      <c r="K25" s="57"/>
      <c r="L25" s="57"/>
      <c r="M25" s="57"/>
      <c r="N25" s="57"/>
      <c r="O25" s="57"/>
      <c r="P25" s="57"/>
      <c r="Q25" s="57"/>
      <c r="S25" s="14"/>
    </row>
    <row r="26" spans="1:19" ht="18" customHeight="1">
      <c r="A26" s="15" t="s">
        <v>95</v>
      </c>
      <c r="B26" s="15"/>
      <c r="C26" s="15"/>
      <c r="D26" s="15"/>
      <c r="E26" s="15"/>
      <c r="F26" s="58"/>
      <c r="G26" s="64" t="s">
        <v>69</v>
      </c>
      <c r="H26" s="56" t="b">
        <v>0</v>
      </c>
      <c r="I26" s="70" t="s">
        <v>77</v>
      </c>
      <c r="J26" s="71"/>
      <c r="K26" s="75"/>
      <c r="L26" s="13" t="s">
        <v>59</v>
      </c>
      <c r="M26" s="13"/>
      <c r="N26" s="86" t="b">
        <v>0</v>
      </c>
      <c r="S26" s="14"/>
    </row>
    <row r="27" spans="1:19" ht="18" customHeight="1">
      <c r="A27" s="16" t="s">
        <v>97</v>
      </c>
      <c r="B27" s="16"/>
      <c r="C27" s="16"/>
      <c r="D27" s="16"/>
      <c r="E27" s="16"/>
      <c r="F27" s="59"/>
      <c r="G27" s="65"/>
      <c r="I27" s="70"/>
      <c r="J27" s="71"/>
      <c r="K27" s="75"/>
      <c r="L27" s="13" t="s">
        <v>66</v>
      </c>
      <c r="M27" s="13"/>
      <c r="N27" s="86"/>
      <c r="S27" s="14"/>
    </row>
    <row r="28" spans="1:19" ht="18" customHeight="1">
      <c r="A28" s="16"/>
      <c r="B28" s="16"/>
      <c r="C28" s="16"/>
      <c r="D28" s="16"/>
      <c r="E28" s="16"/>
      <c r="F28" s="59"/>
      <c r="G28" s="65"/>
      <c r="I28" s="70"/>
      <c r="J28" s="71"/>
      <c r="K28" s="75"/>
      <c r="L28" s="81" t="s">
        <v>78</v>
      </c>
      <c r="M28" s="85"/>
      <c r="N28" s="85"/>
      <c r="O28" s="85"/>
      <c r="P28" s="85"/>
      <c r="Q28" s="98" t="b">
        <v>0</v>
      </c>
      <c r="R28" s="101"/>
      <c r="S28" s="14"/>
    </row>
    <row r="29" spans="1:19" ht="18" customHeight="1">
      <c r="A29" s="16"/>
      <c r="B29" s="16"/>
      <c r="C29" s="16"/>
      <c r="D29" s="16"/>
      <c r="E29" s="16"/>
      <c r="F29" s="59"/>
      <c r="G29" s="65"/>
      <c r="I29" s="70"/>
      <c r="J29" s="71"/>
      <c r="K29" s="75"/>
      <c r="L29" s="81"/>
      <c r="M29" s="85"/>
      <c r="N29" s="85"/>
      <c r="O29" s="85"/>
      <c r="P29" s="85"/>
      <c r="Q29" s="99" t="s">
        <v>87</v>
      </c>
      <c r="R29" s="102"/>
      <c r="S29" s="14"/>
    </row>
    <row r="30" spans="1:19" ht="18" customHeight="1">
      <c r="A30" s="16"/>
      <c r="B30" s="16"/>
      <c r="C30" s="16"/>
      <c r="D30" s="16"/>
      <c r="E30" s="16"/>
      <c r="F30" s="59"/>
      <c r="G30" s="65"/>
      <c r="I30" s="70"/>
      <c r="J30" s="71"/>
      <c r="K30" s="75"/>
      <c r="L30" s="81"/>
      <c r="M30" s="85"/>
      <c r="N30" s="85"/>
      <c r="O30" s="85"/>
      <c r="P30" s="85"/>
      <c r="Q30" s="99"/>
      <c r="R30" s="102"/>
      <c r="S30" s="14"/>
    </row>
    <row r="31" spans="1:19" ht="18" customHeight="1">
      <c r="A31" s="16"/>
      <c r="B31" s="16"/>
      <c r="C31" s="16"/>
      <c r="D31" s="16"/>
      <c r="E31" s="16"/>
      <c r="F31" s="60"/>
      <c r="G31" s="66"/>
      <c r="I31" s="70"/>
      <c r="J31" s="71"/>
      <c r="K31" s="75"/>
      <c r="L31" s="81"/>
      <c r="M31" s="85"/>
      <c r="N31" s="85"/>
      <c r="O31" s="85"/>
      <c r="P31" s="85"/>
      <c r="Q31" s="99"/>
      <c r="R31" s="102"/>
    </row>
    <row r="32" spans="1:19" ht="18" customHeight="1">
      <c r="J32" s="14"/>
      <c r="K32" s="14"/>
      <c r="N32" s="87"/>
    </row>
  </sheetData>
  <sheetProtection sheet="1" objects="1" scenarios="1" selectLockedCells="1"/>
  <mergeCells count="52">
    <mergeCell ref="A1:K1"/>
    <mergeCell ref="L1:O1"/>
    <mergeCell ref="P1:Q1"/>
    <mergeCell ref="A2:K2"/>
    <mergeCell ref="L2:O2"/>
    <mergeCell ref="P2:Q2"/>
    <mergeCell ref="A3:Q3"/>
    <mergeCell ref="A4:B4"/>
    <mergeCell ref="K4:Q4"/>
    <mergeCell ref="E6:F6"/>
    <mergeCell ref="K6:L6"/>
    <mergeCell ref="D7:K7"/>
    <mergeCell ref="M7:Q7"/>
    <mergeCell ref="A9:B9"/>
    <mergeCell ref="D9:L9"/>
    <mergeCell ref="A10:B10"/>
    <mergeCell ref="D10:G10"/>
    <mergeCell ref="A11:B11"/>
    <mergeCell ref="D11:G11"/>
    <mergeCell ref="A12:B12"/>
    <mergeCell ref="D12:G12"/>
    <mergeCell ref="D13:G13"/>
    <mergeCell ref="D14:L14"/>
    <mergeCell ref="D15:G15"/>
    <mergeCell ref="D16:G16"/>
    <mergeCell ref="D17:G17"/>
    <mergeCell ref="D18:L18"/>
    <mergeCell ref="F25:Q25"/>
    <mergeCell ref="A26:E26"/>
    <mergeCell ref="L26:M26"/>
    <mergeCell ref="L27:M27"/>
    <mergeCell ref="M28:P28"/>
    <mergeCell ref="M29:P29"/>
    <mergeCell ref="M30:P30"/>
    <mergeCell ref="M31:P31"/>
    <mergeCell ref="A5:B8"/>
    <mergeCell ref="C5:C6"/>
    <mergeCell ref="A13:A18"/>
    <mergeCell ref="A19:B20"/>
    <mergeCell ref="C19:C20"/>
    <mergeCell ref="G19:I20"/>
    <mergeCell ref="M19:Q21"/>
    <mergeCell ref="D21:L24"/>
    <mergeCell ref="F26:F31"/>
    <mergeCell ref="G26:G31"/>
    <mergeCell ref="I26:J31"/>
    <mergeCell ref="K26:K27"/>
    <mergeCell ref="A27:E31"/>
    <mergeCell ref="K28:K31"/>
    <mergeCell ref="L28:L31"/>
    <mergeCell ref="Q29:R31"/>
    <mergeCell ref="R5:R18"/>
  </mergeCells>
  <phoneticPr fontId="6"/>
  <conditionalFormatting sqref="C4:C5 C7:C18">
    <cfRule type="containsText" dxfId="513" priority="42" text="必須">
      <formula>NOT(ISERROR(SEARCH("必須",C4)))</formula>
    </cfRule>
  </conditionalFormatting>
  <conditionalFormatting sqref="C19">
    <cfRule type="containsText" dxfId="512" priority="8" text="必須">
      <formula>NOT(ISERROR(SEARCH("必須",C19)))</formula>
    </cfRule>
  </conditionalFormatting>
  <conditionalFormatting sqref="J19:K19">
    <cfRule type="expression" dxfId="511" priority="10">
      <formula>$L$19=TRUE</formula>
    </cfRule>
  </conditionalFormatting>
  <conditionalFormatting sqref="F26:G26">
    <cfRule type="expression" dxfId="510" priority="11">
      <formula>$H$26=TRUE</formula>
    </cfRule>
  </conditionalFormatting>
  <conditionalFormatting sqref="J20:K20">
    <cfRule type="expression" dxfId="509" priority="7">
      <formula>$L$20=TRUE</formula>
    </cfRule>
  </conditionalFormatting>
  <conditionalFormatting sqref="D20:E20">
    <cfRule type="expression" dxfId="508" priority="6">
      <formula>$F$20=TRUE</formula>
    </cfRule>
  </conditionalFormatting>
  <conditionalFormatting sqref="K28">
    <cfRule type="expression" dxfId="507" priority="12">
      <formula>$Q$28=TRUE</formula>
    </cfRule>
  </conditionalFormatting>
  <conditionalFormatting sqref="K26">
    <cfRule type="expression" dxfId="506" priority="13">
      <formula>$N$26=TRUE</formula>
    </cfRule>
  </conditionalFormatting>
  <conditionalFormatting sqref="D19:E19">
    <cfRule type="expression" dxfId="505" priority="5">
      <formula>$F$19=TRUE</formula>
    </cfRule>
  </conditionalFormatting>
  <conditionalFormatting sqref="E8">
    <cfRule type="cellIs" dxfId="504" priority="2" operator="equal">
      <formula>0</formula>
    </cfRule>
  </conditionalFormatting>
  <conditionalFormatting sqref="G8">
    <cfRule type="cellIs" dxfId="503" priority="1" operator="equal">
      <formula>0</formula>
    </cfRule>
  </conditionalFormatting>
  <dataValidations count="2">
    <dataValidation type="list" allowBlank="1" showDropDown="0" showInputMessage="1" showErrorMessage="1" sqref="I6 O6">
      <formula1>"00,15,30,45"</formula1>
    </dataValidation>
    <dataValidation type="list" allowBlank="1" showDropDown="0" showInputMessage="1" showErrorMessage="1" sqref="G6 M6">
      <formula1>"9,10,11,12,13,14,15,16,17"</formula1>
    </dataValidation>
  </dataValidations>
  <pageMargins left="0.7" right="0.7" top="0.75" bottom="0.75" header="0.3" footer="0.3"/>
  <pageSetup paperSize="9" scale="69" fitToWidth="1" fitToHeight="0" orientation="portrait" usePrinterDefaults="1" r:id="rId1"/>
  <drawing r:id="rId2"/>
  <legacyDrawing r:id="rId3"/>
  <mc:AlternateContent>
    <mc:Choice xmlns:x14="http://schemas.microsoft.com/office/spreadsheetml/2009/9/main" Requires="x14">
      <controls>
        <mc:AlternateContent>
          <mc:Choice Requires="x14">
            <control shapeId="1046" r:id="rId4" name="チェック 22">
              <controlPr defaultSize="0" autoFill="0" autoLine="0" autoPict="0">
                <anchor moveWithCells="1" sizeWithCells="1">
                  <from xmlns:xdr="http://schemas.openxmlformats.org/drawingml/2006/spreadsheetDrawing">
                    <xdr:col>9</xdr:col>
                    <xdr:colOff>57150</xdr:colOff>
                    <xdr:row>18</xdr:row>
                    <xdr:rowOff>0</xdr:rowOff>
                  </from>
                  <to xmlns:xdr="http://schemas.openxmlformats.org/drawingml/2006/spreadsheetDrawing">
                    <xdr:col>10</xdr:col>
                    <xdr:colOff>133350</xdr:colOff>
                    <xdr:row>19</xdr:row>
                    <xdr:rowOff>0</xdr:rowOff>
                  </to>
                </anchor>
              </controlPr>
            </control>
          </mc:Choice>
        </mc:AlternateContent>
        <mc:AlternateContent>
          <mc:Choice Requires="x14">
            <control shapeId="1047" r:id="rId5" name="チェック 23">
              <controlPr defaultSize="0" autoFill="0" autoLine="0" autoPict="0">
                <anchor moveWithCells="1" sizeWithCells="1">
                  <from xmlns:xdr="http://schemas.openxmlformats.org/drawingml/2006/spreadsheetDrawing">
                    <xdr:col>3</xdr:col>
                    <xdr:colOff>133350</xdr:colOff>
                    <xdr:row>18</xdr:row>
                    <xdr:rowOff>0</xdr:rowOff>
                  </from>
                  <to xmlns:xdr="http://schemas.openxmlformats.org/drawingml/2006/spreadsheetDrawing">
                    <xdr:col>4</xdr:col>
                    <xdr:colOff>57150</xdr:colOff>
                    <xdr:row>19</xdr:row>
                    <xdr:rowOff>0</xdr:rowOff>
                  </to>
                </anchor>
              </controlPr>
            </control>
          </mc:Choice>
        </mc:AlternateContent>
        <mc:AlternateContent>
          <mc:Choice Requires="x14">
            <control shapeId="1049" r:id="rId6" name="チェック 25">
              <controlPr defaultSize="0" autoFill="0" autoLine="0" autoPict="0">
                <anchor moveWithCells="1" sizeWithCells="1">
                  <from xmlns:xdr="http://schemas.openxmlformats.org/drawingml/2006/spreadsheetDrawing">
                    <xdr:col>5</xdr:col>
                    <xdr:colOff>95250</xdr:colOff>
                    <xdr:row>27</xdr:row>
                    <xdr:rowOff>133350</xdr:rowOff>
                  </from>
                  <to xmlns:xdr="http://schemas.openxmlformats.org/drawingml/2006/spreadsheetDrawing">
                    <xdr:col>6</xdr:col>
                    <xdr:colOff>19050</xdr:colOff>
                    <xdr:row>28</xdr:row>
                    <xdr:rowOff>57150</xdr:rowOff>
                  </to>
                </anchor>
              </controlPr>
            </control>
          </mc:Choice>
        </mc:AlternateContent>
        <mc:AlternateContent>
          <mc:Choice Requires="x14">
            <control shapeId="1050" r:id="rId7" name="チェック 26">
              <controlPr defaultSize="0" autoFill="0" autoLine="0" autoPict="0">
                <anchor moveWithCells="1" sizeWithCells="1">
                  <from xmlns:xdr="http://schemas.openxmlformats.org/drawingml/2006/spreadsheetDrawing">
                    <xdr:col>10</xdr:col>
                    <xdr:colOff>171450</xdr:colOff>
                    <xdr:row>25</xdr:row>
                    <xdr:rowOff>133350</xdr:rowOff>
                  </from>
                  <to xmlns:xdr="http://schemas.openxmlformats.org/drawingml/2006/spreadsheetDrawing">
                    <xdr:col>10</xdr:col>
                    <xdr:colOff>438150</xdr:colOff>
                    <xdr:row>26</xdr:row>
                    <xdr:rowOff>57150</xdr:rowOff>
                  </to>
                </anchor>
              </controlPr>
            </control>
          </mc:Choice>
        </mc:AlternateContent>
        <mc:AlternateContent>
          <mc:Choice Requires="x14">
            <control shapeId="1051" r:id="rId8" name="チェック 27">
              <controlPr defaultSize="0" autoFill="0" autoLine="0" autoPict="0">
                <anchor moveWithCells="1" sizeWithCells="1">
                  <from xmlns:xdr="http://schemas.openxmlformats.org/drawingml/2006/spreadsheetDrawing">
                    <xdr:col>10</xdr:col>
                    <xdr:colOff>171450</xdr:colOff>
                    <xdr:row>28</xdr:row>
                    <xdr:rowOff>133350</xdr:rowOff>
                  </from>
                  <to xmlns:xdr="http://schemas.openxmlformats.org/drawingml/2006/spreadsheetDrawing">
                    <xdr:col>10</xdr:col>
                    <xdr:colOff>438150</xdr:colOff>
                    <xdr:row>29</xdr:row>
                    <xdr:rowOff>95250</xdr:rowOff>
                  </to>
                </anchor>
              </controlPr>
            </control>
          </mc:Choice>
        </mc:AlternateContent>
        <mc:AlternateContent>
          <mc:Choice Requires="x14">
            <control shapeId="1052" r:id="rId9" name="チェック 28">
              <controlPr defaultSize="0" autoFill="0" autoLine="0" autoPict="0">
                <anchor moveWithCells="1" sizeWithCells="1">
                  <from xmlns:xdr="http://schemas.openxmlformats.org/drawingml/2006/spreadsheetDrawing">
                    <xdr:col>9</xdr:col>
                    <xdr:colOff>57150</xdr:colOff>
                    <xdr:row>19</xdr:row>
                    <xdr:rowOff>95250</xdr:rowOff>
                  </from>
                  <to xmlns:xdr="http://schemas.openxmlformats.org/drawingml/2006/spreadsheetDrawing">
                    <xdr:col>10</xdr:col>
                    <xdr:colOff>0</xdr:colOff>
                    <xdr:row>19</xdr:row>
                    <xdr:rowOff>338455</xdr:rowOff>
                  </to>
                </anchor>
              </controlPr>
            </control>
          </mc:Choice>
        </mc:AlternateContent>
        <mc:AlternateContent>
          <mc:Choice Requires="x14">
            <control shapeId="1053" r:id="rId10" name="チェック 29">
              <controlPr defaultSize="0" autoFill="0" autoLine="0" autoPict="0">
                <anchor moveWithCells="1" sizeWithCells="1">
                  <from xmlns:xdr="http://schemas.openxmlformats.org/drawingml/2006/spreadsheetDrawing">
                    <xdr:col>3</xdr:col>
                    <xdr:colOff>133350</xdr:colOff>
                    <xdr:row>19</xdr:row>
                    <xdr:rowOff>95250</xdr:rowOff>
                  </from>
                  <to xmlns:xdr="http://schemas.openxmlformats.org/drawingml/2006/spreadsheetDrawing">
                    <xdr:col>3</xdr:col>
                    <xdr:colOff>400050</xdr:colOff>
                    <xdr:row>19</xdr:row>
                    <xdr:rowOff>338455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9" tint="-0.25"/>
    <pageSetUpPr fitToPage="1"/>
  </sheetPr>
  <dimension ref="A1:AW70"/>
  <sheetViews>
    <sheetView tabSelected="1" zoomScale="80" zoomScaleNormal="80" workbookViewId="0">
      <pane xSplit="4" topLeftCell="E1" activePane="topRight" state="frozen"/>
      <selection pane="topRight" activeCell="O47" sqref="O47:O50"/>
    </sheetView>
  </sheetViews>
  <sheetFormatPr defaultColWidth="7.7265625" defaultRowHeight="14.25"/>
  <cols>
    <col min="1" max="2" width="4.453125" style="103" customWidth="1"/>
    <col min="3" max="3" width="26.453125" style="103" customWidth="1"/>
    <col min="4" max="41" width="5.453125" style="103" customWidth="1"/>
    <col min="42" max="42" width="10.36328125" style="103" customWidth="1"/>
    <col min="43" max="43" width="5.453125" style="103" customWidth="1"/>
    <col min="44" max="16384" width="7.7265625" style="103"/>
  </cols>
  <sheetData>
    <row r="1" spans="1:49" s="103" customFormat="1" ht="28.5">
      <c r="A1" s="105" t="s">
        <v>64</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328"/>
      <c r="AO1" s="328"/>
      <c r="AP1" s="328"/>
      <c r="AQ1" s="14"/>
      <c r="AR1" s="14"/>
      <c r="AS1" s="14"/>
      <c r="AT1" s="14"/>
      <c r="AU1" s="14"/>
      <c r="AV1" s="14"/>
      <c r="AW1" s="14"/>
    </row>
    <row r="2" spans="1:49" s="104" customFormat="1" ht="4.1500000000000004" customHeight="1">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329"/>
      <c r="AO2" s="337"/>
      <c r="AP2" s="341"/>
      <c r="AQ2" s="14"/>
      <c r="AR2" s="14"/>
      <c r="AS2" s="14"/>
      <c r="AT2" s="14"/>
      <c r="AU2" s="14"/>
      <c r="AV2" s="14"/>
      <c r="AW2" s="14"/>
    </row>
    <row r="3" spans="1:49" s="101" customFormat="1" ht="32.65" customHeight="1">
      <c r="A3" s="106" t="s">
        <v>2</v>
      </c>
      <c r="B3" s="121"/>
      <c r="C3" s="121"/>
      <c r="D3" s="121"/>
      <c r="E3" s="158">
        <f>'はじめに！'!D9</f>
        <v>0</v>
      </c>
      <c r="F3" s="181"/>
      <c r="G3" s="181"/>
      <c r="H3" s="181"/>
      <c r="I3" s="181"/>
      <c r="J3" s="181"/>
      <c r="K3" s="181"/>
      <c r="L3" s="181"/>
      <c r="M3" s="181"/>
      <c r="N3" s="181"/>
      <c r="O3" s="181"/>
      <c r="P3" s="181"/>
      <c r="Q3" s="234" t="s">
        <v>1</v>
      </c>
      <c r="R3" s="235"/>
      <c r="S3" s="236"/>
      <c r="T3" s="237" t="str">
        <f>'はじめに！'!D7</f>
        <v/>
      </c>
      <c r="U3" s="238"/>
      <c r="V3" s="238"/>
      <c r="W3" s="238"/>
      <c r="X3" s="248">
        <f>'はじめに！'!G6</f>
        <v>0</v>
      </c>
      <c r="Y3" s="255" t="s">
        <v>28</v>
      </c>
      <c r="Z3" s="248">
        <f>'はじめに！'!I6</f>
        <v>0</v>
      </c>
      <c r="AA3" s="269" t="s">
        <v>20</v>
      </c>
      <c r="AB3" s="238" t="str">
        <f>'はじめに！'!M7</f>
        <v/>
      </c>
      <c r="AC3" s="238"/>
      <c r="AD3" s="238"/>
      <c r="AE3" s="238"/>
      <c r="AF3" s="238"/>
      <c r="AG3" s="248">
        <f>'はじめに！'!M6</f>
        <v>0</v>
      </c>
      <c r="AH3" s="255" t="s">
        <v>28</v>
      </c>
      <c r="AI3" s="248">
        <f>'はじめに！'!O6</f>
        <v>0</v>
      </c>
      <c r="AJ3" s="269" t="s">
        <v>32</v>
      </c>
      <c r="AK3" s="255" t="str">
        <f>'はじめに！'!D8&amp;'はじめに！'!E8&amp;'はじめに！'!F8&amp;'はじめに！'!G8&amp;'はじめに！'!H8&amp;'はじめに！'!I8</f>
        <v>＜0泊0日＞</v>
      </c>
      <c r="AL3" s="255"/>
      <c r="AM3" s="315"/>
      <c r="AO3" s="14"/>
      <c r="AP3" s="14"/>
      <c r="AQ3" s="14"/>
      <c r="AR3" s="14"/>
      <c r="AS3" s="14"/>
      <c r="AT3" s="14"/>
      <c r="AU3" s="14"/>
    </row>
    <row r="4" spans="1:49" s="104" customFormat="1" ht="4.9000000000000004" customHeight="1">
      <c r="A4" s="107"/>
      <c r="B4" s="107"/>
      <c r="C4" s="107"/>
      <c r="D4" s="10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329"/>
      <c r="AO4" s="337"/>
      <c r="AP4" s="103"/>
    </row>
    <row r="5" spans="1:49" s="101" customFormat="1" ht="32.65" customHeight="1">
      <c r="A5" s="108" t="s">
        <v>81</v>
      </c>
      <c r="B5" s="122"/>
      <c r="C5" s="122"/>
      <c r="D5" s="142"/>
      <c r="E5" s="159" t="str">
        <f>'はじめに！'!K4</f>
        <v/>
      </c>
      <c r="F5" s="182"/>
      <c r="G5" s="182"/>
      <c r="H5" s="182"/>
      <c r="I5" s="182"/>
      <c r="J5" s="219"/>
      <c r="K5" s="221" t="s">
        <v>24</v>
      </c>
      <c r="L5" s="226"/>
      <c r="M5" s="226"/>
      <c r="N5" s="226"/>
      <c r="O5" s="226"/>
      <c r="P5" s="232">
        <f>'はじめに！'!D12</f>
        <v>0</v>
      </c>
      <c r="Q5" s="232"/>
      <c r="R5" s="232"/>
      <c r="S5" s="226" t="s">
        <v>5</v>
      </c>
      <c r="T5" s="226"/>
      <c r="U5" s="232">
        <f>'はじめに！'!D15</f>
        <v>0</v>
      </c>
      <c r="V5" s="232"/>
      <c r="W5" s="232"/>
      <c r="X5" s="226" t="s">
        <v>57</v>
      </c>
      <c r="Y5" s="226"/>
      <c r="Z5" s="232" t="str">
        <f>IF('はじめに！'!D16="","",'はじめに！'!D16)</f>
        <v/>
      </c>
      <c r="AA5" s="232"/>
      <c r="AB5" s="232"/>
      <c r="AC5" s="232"/>
      <c r="AD5" s="226" t="s">
        <v>17</v>
      </c>
      <c r="AE5" s="226"/>
      <c r="AF5" s="232" t="str">
        <f>IF('はじめに！'!D16="","",'はじめに！'!D16)</f>
        <v/>
      </c>
      <c r="AG5" s="232"/>
      <c r="AH5" s="232"/>
      <c r="AI5" s="276"/>
      <c r="AJ5" s="215"/>
      <c r="AK5" s="215"/>
      <c r="AL5" s="215"/>
      <c r="AM5" s="215"/>
      <c r="AN5" s="215"/>
      <c r="AO5" s="215"/>
    </row>
    <row r="6" spans="1:49" s="101" customFormat="1" ht="32.65" customHeight="1">
      <c r="A6" s="109" t="s">
        <v>67</v>
      </c>
      <c r="B6" s="123"/>
      <c r="C6" s="123"/>
      <c r="D6" s="143"/>
      <c r="E6" s="160" t="str">
        <f>IF('はじめに！'!H26=TRUE,"必要","不必要")</f>
        <v>不必要</v>
      </c>
      <c r="F6" s="160"/>
      <c r="G6" s="203"/>
      <c r="H6" s="214"/>
      <c r="I6" s="215"/>
      <c r="J6" s="215"/>
      <c r="K6" s="222"/>
      <c r="L6" s="227"/>
      <c r="M6" s="227"/>
      <c r="N6" s="227"/>
      <c r="O6" s="227"/>
      <c r="P6" s="233"/>
      <c r="Q6" s="233"/>
      <c r="R6" s="233"/>
      <c r="S6" s="227" t="s">
        <v>13</v>
      </c>
      <c r="T6" s="227"/>
      <c r="U6" s="233">
        <f>'はじめに！'!D18</f>
        <v>0</v>
      </c>
      <c r="V6" s="233"/>
      <c r="W6" s="233"/>
      <c r="X6" s="233"/>
      <c r="Y6" s="233"/>
      <c r="Z6" s="233"/>
      <c r="AA6" s="233"/>
      <c r="AB6" s="233"/>
      <c r="AC6" s="233"/>
      <c r="AD6" s="233"/>
      <c r="AE6" s="233"/>
      <c r="AF6" s="233"/>
      <c r="AG6" s="233"/>
      <c r="AH6" s="233"/>
      <c r="AI6" s="277"/>
      <c r="AJ6" s="215"/>
      <c r="AK6" s="215"/>
      <c r="AL6" s="215"/>
      <c r="AM6" s="215"/>
      <c r="AN6" s="215"/>
      <c r="AO6" s="215"/>
    </row>
    <row r="7" spans="1:49" s="104" customFormat="1" ht="4.1500000000000004" customHeight="1">
      <c r="A7" s="107"/>
      <c r="B7" s="107"/>
      <c r="C7" s="107"/>
      <c r="D7" s="10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329"/>
      <c r="AO7" s="337"/>
    </row>
    <row r="8" spans="1:49" s="104" customFormat="1" ht="21" customHeight="1">
      <c r="A8" s="110" t="s">
        <v>68</v>
      </c>
      <c r="B8" s="124"/>
      <c r="C8" s="124"/>
      <c r="D8" s="144"/>
      <c r="E8" s="161" t="s">
        <v>35</v>
      </c>
      <c r="F8" s="183"/>
      <c r="G8" s="183"/>
      <c r="H8" s="183"/>
      <c r="I8" s="183"/>
      <c r="J8" s="220"/>
      <c r="K8" s="161" t="s">
        <v>36</v>
      </c>
      <c r="L8" s="183"/>
      <c r="M8" s="183"/>
      <c r="N8" s="183"/>
      <c r="O8" s="183"/>
      <c r="P8" s="220"/>
      <c r="Q8" s="161" t="s">
        <v>6</v>
      </c>
      <c r="R8" s="183"/>
      <c r="S8" s="183"/>
      <c r="T8" s="183"/>
      <c r="U8" s="183"/>
      <c r="V8" s="220"/>
      <c r="W8" s="161" t="s">
        <v>96</v>
      </c>
      <c r="X8" s="183"/>
      <c r="Y8" s="183"/>
      <c r="Z8" s="183"/>
      <c r="AA8" s="183"/>
      <c r="AB8" s="183"/>
      <c r="AC8" s="183"/>
      <c r="AD8" s="183"/>
      <c r="AE8" s="183"/>
      <c r="AF8" s="183"/>
      <c r="AG8" s="183"/>
      <c r="AH8" s="220"/>
      <c r="AI8" s="278" t="s">
        <v>41</v>
      </c>
      <c r="AJ8" s="289"/>
      <c r="AK8" s="289"/>
      <c r="AL8" s="289"/>
      <c r="AM8" s="316"/>
      <c r="AN8" s="330"/>
      <c r="AO8" s="330"/>
      <c r="AP8" s="330"/>
      <c r="AQ8" s="330"/>
      <c r="AR8" s="330"/>
      <c r="AS8" s="330"/>
      <c r="AT8" s="343"/>
    </row>
    <row r="9" spans="1:49" s="104" customFormat="1" ht="57.65" customHeight="1">
      <c r="A9" s="111"/>
      <c r="C9" s="130" t="str">
        <f>IF('はじめに！'!L19=TRUE,"必要","不必要")</f>
        <v>不必要</v>
      </c>
      <c r="D9" s="145"/>
      <c r="E9" s="162" t="s">
        <v>61</v>
      </c>
      <c r="F9" s="184" t="s">
        <v>11</v>
      </c>
      <c r="G9" s="204" t="s">
        <v>43</v>
      </c>
      <c r="H9" s="204" t="s">
        <v>11</v>
      </c>
      <c r="I9" s="216" t="s">
        <v>62</v>
      </c>
      <c r="J9" s="216" t="s">
        <v>63</v>
      </c>
      <c r="K9" s="223" t="s">
        <v>61</v>
      </c>
      <c r="L9" s="184" t="s">
        <v>11</v>
      </c>
      <c r="M9" s="204" t="s">
        <v>43</v>
      </c>
      <c r="N9" s="204" t="s">
        <v>11</v>
      </c>
      <c r="O9" s="216" t="s">
        <v>62</v>
      </c>
      <c r="P9" s="216" t="s">
        <v>63</v>
      </c>
      <c r="Q9" s="223" t="s">
        <v>61</v>
      </c>
      <c r="R9" s="184" t="s">
        <v>11</v>
      </c>
      <c r="S9" s="204" t="s">
        <v>43</v>
      </c>
      <c r="T9" s="204" t="s">
        <v>11</v>
      </c>
      <c r="U9" s="216" t="s">
        <v>62</v>
      </c>
      <c r="V9" s="216" t="s">
        <v>63</v>
      </c>
      <c r="W9" s="239" t="s">
        <v>94</v>
      </c>
      <c r="X9" s="249"/>
      <c r="Y9" s="249"/>
      <c r="Z9" s="249"/>
      <c r="AA9" s="249"/>
      <c r="AB9" s="249"/>
      <c r="AC9" s="249"/>
      <c r="AD9" s="270" t="s">
        <v>90</v>
      </c>
      <c r="AE9" s="271" t="s">
        <v>91</v>
      </c>
      <c r="AF9" s="272"/>
      <c r="AG9" s="272"/>
      <c r="AH9" s="272"/>
      <c r="AI9" s="279"/>
      <c r="AJ9" s="290"/>
      <c r="AK9" s="290"/>
      <c r="AL9" s="290"/>
      <c r="AM9" s="317"/>
      <c r="AN9" s="330"/>
      <c r="AO9" s="330"/>
      <c r="AP9" s="330"/>
      <c r="AQ9" s="330"/>
      <c r="AR9" s="330"/>
      <c r="AS9" s="330"/>
      <c r="AT9" s="343"/>
    </row>
    <row r="10" spans="1:49" s="104" customFormat="1" ht="22.15" customHeight="1">
      <c r="A10" s="110" t="s">
        <v>50</v>
      </c>
      <c r="B10" s="124"/>
      <c r="C10" s="124"/>
      <c r="D10" s="144"/>
      <c r="E10" s="163"/>
      <c r="F10" s="185"/>
      <c r="G10" s="205"/>
      <c r="H10" s="205"/>
      <c r="I10" s="217"/>
      <c r="J10" s="217"/>
      <c r="K10" s="224"/>
      <c r="L10" s="185"/>
      <c r="M10" s="205"/>
      <c r="N10" s="205"/>
      <c r="O10" s="217"/>
      <c r="P10" s="217"/>
      <c r="Q10" s="224"/>
      <c r="R10" s="185"/>
      <c r="S10" s="205"/>
      <c r="T10" s="205"/>
      <c r="U10" s="217"/>
      <c r="V10" s="217"/>
      <c r="W10" s="240" t="s">
        <v>42</v>
      </c>
      <c r="X10" s="250" t="s">
        <v>37</v>
      </c>
      <c r="Y10" s="256" t="s">
        <v>65</v>
      </c>
      <c r="Z10" s="240" t="s">
        <v>42</v>
      </c>
      <c r="AA10" s="250" t="s">
        <v>37</v>
      </c>
      <c r="AB10" s="256" t="s">
        <v>65</v>
      </c>
      <c r="AC10" s="240" t="s">
        <v>42</v>
      </c>
      <c r="AD10" s="250" t="s">
        <v>37</v>
      </c>
      <c r="AE10" s="256" t="s">
        <v>65</v>
      </c>
      <c r="AF10" s="240" t="s">
        <v>42</v>
      </c>
      <c r="AG10" s="250" t="s">
        <v>37</v>
      </c>
      <c r="AH10" s="273" t="s">
        <v>65</v>
      </c>
      <c r="AI10" s="280" t="s">
        <v>42</v>
      </c>
      <c r="AJ10" s="291"/>
      <c r="AK10" s="300" t="s">
        <v>88</v>
      </c>
      <c r="AL10" s="300" t="s">
        <v>19</v>
      </c>
      <c r="AM10" s="318" t="s">
        <v>12</v>
      </c>
      <c r="AN10" s="331" t="s">
        <v>89</v>
      </c>
      <c r="AO10" s="338"/>
      <c r="AP10" s="338"/>
      <c r="AQ10" s="338"/>
      <c r="AR10" s="338"/>
      <c r="AS10" s="338"/>
      <c r="AT10" s="338"/>
    </row>
    <row r="11" spans="1:49" s="104" customFormat="1" ht="24" customHeight="1">
      <c r="A11" s="112"/>
      <c r="B11" s="43"/>
      <c r="C11" s="131" t="s">
        <v>31</v>
      </c>
      <c r="D11" s="146" t="b">
        <v>0</v>
      </c>
      <c r="E11" s="163"/>
      <c r="F11" s="185"/>
      <c r="G11" s="205"/>
      <c r="H11" s="205"/>
      <c r="I11" s="217"/>
      <c r="J11" s="217"/>
      <c r="K11" s="224"/>
      <c r="L11" s="185"/>
      <c r="M11" s="205"/>
      <c r="N11" s="205"/>
      <c r="O11" s="217"/>
      <c r="P11" s="217"/>
      <c r="Q11" s="224"/>
      <c r="R11" s="185"/>
      <c r="S11" s="205"/>
      <c r="T11" s="205"/>
      <c r="U11" s="217"/>
      <c r="V11" s="217"/>
      <c r="W11" s="241"/>
      <c r="X11" s="251"/>
      <c r="Y11" s="257"/>
      <c r="Z11" s="241"/>
      <c r="AA11" s="251"/>
      <c r="AB11" s="257"/>
      <c r="AC11" s="241"/>
      <c r="AD11" s="251"/>
      <c r="AE11" s="257"/>
      <c r="AF11" s="241"/>
      <c r="AG11" s="251"/>
      <c r="AH11" s="274"/>
      <c r="AI11" s="281"/>
      <c r="AJ11" s="292"/>
      <c r="AK11" s="301"/>
      <c r="AL11" s="301"/>
      <c r="AM11" s="319"/>
      <c r="AN11" s="331"/>
      <c r="AO11" s="338"/>
      <c r="AP11" s="338"/>
      <c r="AQ11" s="338"/>
      <c r="AR11" s="338"/>
      <c r="AS11" s="338"/>
      <c r="AT11" s="338"/>
    </row>
    <row r="12" spans="1:49" s="104" customFormat="1" ht="24" customHeight="1">
      <c r="A12" s="112"/>
      <c r="B12" s="43"/>
      <c r="C12" s="131" t="s">
        <v>51</v>
      </c>
      <c r="D12" s="146" t="b">
        <v>0</v>
      </c>
      <c r="E12" s="163"/>
      <c r="F12" s="185"/>
      <c r="G12" s="205"/>
      <c r="H12" s="205"/>
      <c r="I12" s="217"/>
      <c r="J12" s="217"/>
      <c r="K12" s="224"/>
      <c r="L12" s="185"/>
      <c r="M12" s="205"/>
      <c r="N12" s="205"/>
      <c r="O12" s="217"/>
      <c r="P12" s="217"/>
      <c r="Q12" s="224"/>
      <c r="R12" s="185"/>
      <c r="S12" s="205"/>
      <c r="T12" s="205"/>
      <c r="U12" s="217"/>
      <c r="V12" s="217"/>
      <c r="W12" s="241"/>
      <c r="X12" s="251"/>
      <c r="Y12" s="257"/>
      <c r="Z12" s="241"/>
      <c r="AA12" s="251"/>
      <c r="AB12" s="257"/>
      <c r="AC12" s="241"/>
      <c r="AD12" s="251"/>
      <c r="AE12" s="257"/>
      <c r="AF12" s="241"/>
      <c r="AG12" s="251"/>
      <c r="AH12" s="274"/>
      <c r="AI12" s="281"/>
      <c r="AJ12" s="292"/>
      <c r="AK12" s="301"/>
      <c r="AL12" s="301"/>
      <c r="AM12" s="319"/>
      <c r="AN12" s="331"/>
      <c r="AO12" s="338"/>
      <c r="AP12" s="338"/>
      <c r="AQ12" s="338"/>
      <c r="AR12" s="338"/>
      <c r="AS12" s="338"/>
      <c r="AT12" s="338"/>
    </row>
    <row r="13" spans="1:49" s="104" customFormat="1" ht="7.15" customHeight="1">
      <c r="A13" s="113"/>
      <c r="B13" s="125"/>
      <c r="C13" s="132"/>
      <c r="D13" s="147"/>
      <c r="E13" s="164"/>
      <c r="F13" s="186"/>
      <c r="G13" s="206"/>
      <c r="H13" s="206"/>
      <c r="I13" s="218"/>
      <c r="J13" s="218"/>
      <c r="K13" s="225"/>
      <c r="L13" s="186"/>
      <c r="M13" s="206"/>
      <c r="N13" s="206"/>
      <c r="O13" s="218"/>
      <c r="P13" s="218"/>
      <c r="Q13" s="225"/>
      <c r="R13" s="186"/>
      <c r="S13" s="206"/>
      <c r="T13" s="206"/>
      <c r="U13" s="218"/>
      <c r="V13" s="218"/>
      <c r="W13" s="242"/>
      <c r="X13" s="252"/>
      <c r="Y13" s="258"/>
      <c r="Z13" s="242"/>
      <c r="AA13" s="252"/>
      <c r="AB13" s="258"/>
      <c r="AC13" s="242"/>
      <c r="AD13" s="252"/>
      <c r="AE13" s="258"/>
      <c r="AF13" s="242"/>
      <c r="AG13" s="252"/>
      <c r="AH13" s="275"/>
      <c r="AI13" s="282"/>
      <c r="AJ13" s="293"/>
      <c r="AK13" s="302"/>
      <c r="AL13" s="302"/>
      <c r="AM13" s="320"/>
      <c r="AN13" s="331"/>
      <c r="AO13" s="338"/>
      <c r="AP13" s="338"/>
      <c r="AQ13" s="338"/>
      <c r="AR13" s="338"/>
      <c r="AS13" s="338"/>
      <c r="AT13" s="338"/>
    </row>
    <row r="14" spans="1:49" s="104" customFormat="1" ht="18" customHeight="1">
      <c r="A14" s="114" t="s">
        <v>48</v>
      </c>
      <c r="B14" s="126" t="str">
        <f>T3</f>
        <v/>
      </c>
      <c r="C14" s="133">
        <f>IF($E$6="必要",IF('はじめに！'!$N$26=TRUE,'はじめに！'!$L$26,IF('はじめに！'!Q28=TRUE,'はじめに！'!M28,"")),$E$3)</f>
        <v>0</v>
      </c>
      <c r="D14" s="148" t="s">
        <v>34</v>
      </c>
      <c r="E14" s="165"/>
      <c r="F14" s="187"/>
      <c r="G14" s="187"/>
      <c r="H14" s="187"/>
      <c r="I14" s="187"/>
      <c r="J14" s="187"/>
      <c r="K14" s="173"/>
      <c r="L14" s="195"/>
      <c r="M14" s="207"/>
      <c r="N14" s="195"/>
      <c r="O14" s="228"/>
      <c r="P14" s="195"/>
      <c r="Q14" s="173"/>
      <c r="R14" s="195"/>
      <c r="S14" s="207"/>
      <c r="T14" s="195"/>
      <c r="U14" s="228"/>
      <c r="V14" s="195"/>
      <c r="W14" s="173"/>
      <c r="X14" s="207"/>
      <c r="Y14" s="259"/>
      <c r="Z14" s="173"/>
      <c r="AA14" s="207"/>
      <c r="AB14" s="259"/>
      <c r="AC14" s="173"/>
      <c r="AD14" s="207"/>
      <c r="AE14" s="259"/>
      <c r="AF14" s="173"/>
      <c r="AG14" s="207"/>
      <c r="AH14" s="259"/>
      <c r="AI14" s="283" t="str">
        <f>IF(COUNT(I14:J17)&gt;0,"朝食",IF(COUNT(O14:P17)&gt;0,"昼食",IF(COUNT(U14:V17)&gt;0,"夕食","")))</f>
        <v/>
      </c>
      <c r="AJ14" s="294" t="str">
        <f>IF(AI14="","",IF(AI14="朝食",I14:I17,IF(AI14="昼食",O14,IF(AI14="夕食",U14,""))))</f>
        <v/>
      </c>
      <c r="AK14" s="303"/>
      <c r="AL14" s="309"/>
      <c r="AM14" s="321" t="str">
        <f>IF(AL14="","",AK14*AL14)</f>
        <v/>
      </c>
      <c r="AN14" s="332" t="str">
        <f>IF(AO14=AO16,"","注文数が異なります")</f>
        <v/>
      </c>
      <c r="AO14" s="339">
        <f>IF(COUNT(I14:J17)&gt;0,SUM(J14:J17),IF(COUNT(O14:P17)&gt;0,SUM(P14:P17),IF(COUNT(U14:V17)&gt;0,SUM(V14:V17),0)))</f>
        <v>0</v>
      </c>
      <c r="AP14" s="14"/>
      <c r="AQ14" s="14"/>
      <c r="AR14" s="14"/>
      <c r="AS14" s="14"/>
      <c r="AT14" s="14"/>
    </row>
    <row r="15" spans="1:49" s="104" customFormat="1" ht="18" customHeight="1">
      <c r="A15" s="115"/>
      <c r="B15" s="127"/>
      <c r="C15" s="134" t="str">
        <f>IF($E$6="必要",IF('はじめに！'!$N$26=TRUE,'はじめに！'!$L27,IF('はじめに！'!Q28=TRUE,'はじめに！'!M29,"")),"-")</f>
        <v>-</v>
      </c>
      <c r="D15" s="149"/>
      <c r="E15" s="166"/>
      <c r="F15" s="188"/>
      <c r="G15" s="188"/>
      <c r="H15" s="188"/>
      <c r="I15" s="188"/>
      <c r="J15" s="188"/>
      <c r="K15" s="174"/>
      <c r="L15" s="196"/>
      <c r="M15" s="208"/>
      <c r="N15" s="196"/>
      <c r="O15" s="229"/>
      <c r="P15" s="196"/>
      <c r="Q15" s="174"/>
      <c r="R15" s="196"/>
      <c r="S15" s="208"/>
      <c r="T15" s="196"/>
      <c r="U15" s="229"/>
      <c r="V15" s="196"/>
      <c r="W15" s="174"/>
      <c r="X15" s="208"/>
      <c r="Y15" s="260"/>
      <c r="Z15" s="174"/>
      <c r="AA15" s="208"/>
      <c r="AB15" s="260"/>
      <c r="AC15" s="174"/>
      <c r="AD15" s="208"/>
      <c r="AE15" s="260"/>
      <c r="AF15" s="174"/>
      <c r="AG15" s="208"/>
      <c r="AH15" s="260"/>
      <c r="AI15" s="284"/>
      <c r="AJ15" s="295"/>
      <c r="AK15" s="304"/>
      <c r="AL15" s="310"/>
      <c r="AM15" s="322" t="str">
        <f>IF(AL15="","",AK15*AL15)</f>
        <v/>
      </c>
      <c r="AN15" s="333"/>
      <c r="AO15" s="339"/>
      <c r="AP15" s="14"/>
      <c r="AQ15" s="14"/>
      <c r="AR15" s="14"/>
      <c r="AS15" s="14"/>
      <c r="AT15" s="14"/>
    </row>
    <row r="16" spans="1:49" s="104" customFormat="1" ht="18" customHeight="1">
      <c r="A16" s="115"/>
      <c r="B16" s="127"/>
      <c r="C16" s="134" t="str">
        <f>IF($E$6="必要",IF('はじめに！'!Q28=TRUE,IF('はじめに！'!M30="","",'はじめに！'!M30),"-"),"-")</f>
        <v>-</v>
      </c>
      <c r="D16" s="149"/>
      <c r="E16" s="166"/>
      <c r="F16" s="188"/>
      <c r="G16" s="188"/>
      <c r="H16" s="188"/>
      <c r="I16" s="188"/>
      <c r="J16" s="188"/>
      <c r="K16" s="174"/>
      <c r="L16" s="196"/>
      <c r="M16" s="208"/>
      <c r="N16" s="196"/>
      <c r="O16" s="229"/>
      <c r="P16" s="196"/>
      <c r="Q16" s="174"/>
      <c r="R16" s="196"/>
      <c r="S16" s="208"/>
      <c r="T16" s="196"/>
      <c r="U16" s="229"/>
      <c r="V16" s="196"/>
      <c r="W16" s="174"/>
      <c r="X16" s="208"/>
      <c r="Y16" s="260"/>
      <c r="Z16" s="174"/>
      <c r="AA16" s="208"/>
      <c r="AB16" s="260"/>
      <c r="AC16" s="174"/>
      <c r="AD16" s="208"/>
      <c r="AE16" s="260"/>
      <c r="AF16" s="174"/>
      <c r="AG16" s="208"/>
      <c r="AH16" s="260"/>
      <c r="AI16" s="284"/>
      <c r="AJ16" s="295"/>
      <c r="AK16" s="304"/>
      <c r="AL16" s="310"/>
      <c r="AM16" s="322" t="str">
        <f>IF(AL16="","",AK16*AL16)</f>
        <v/>
      </c>
      <c r="AN16" s="333"/>
      <c r="AO16" s="339">
        <f>SUM(AM14:AM17)</f>
        <v>0</v>
      </c>
      <c r="AP16" s="14"/>
      <c r="AQ16" s="14"/>
      <c r="AR16" s="14"/>
      <c r="AS16" s="14"/>
      <c r="AT16" s="14"/>
    </row>
    <row r="17" spans="1:46" s="104" customFormat="1" ht="18" customHeight="1">
      <c r="A17" s="115"/>
      <c r="B17" s="127"/>
      <c r="C17" s="134" t="str">
        <f>IF($E$6="必要",IF('はじめに！'!Q28=TRUE,IF('はじめに！'!M31="","",'はじめに！'!M31),"-"),"-")</f>
        <v>-</v>
      </c>
      <c r="D17" s="150"/>
      <c r="E17" s="167"/>
      <c r="F17" s="189"/>
      <c r="G17" s="189"/>
      <c r="H17" s="189"/>
      <c r="I17" s="189"/>
      <c r="J17" s="189"/>
      <c r="K17" s="175"/>
      <c r="L17" s="196"/>
      <c r="M17" s="209"/>
      <c r="N17" s="196"/>
      <c r="O17" s="230"/>
      <c r="P17" s="196"/>
      <c r="Q17" s="175"/>
      <c r="R17" s="196"/>
      <c r="S17" s="209"/>
      <c r="T17" s="196"/>
      <c r="U17" s="230"/>
      <c r="V17" s="196"/>
      <c r="W17" s="175"/>
      <c r="X17" s="209"/>
      <c r="Y17" s="260"/>
      <c r="Z17" s="175"/>
      <c r="AA17" s="209"/>
      <c r="AB17" s="260"/>
      <c r="AC17" s="175"/>
      <c r="AD17" s="209"/>
      <c r="AE17" s="260"/>
      <c r="AF17" s="175"/>
      <c r="AG17" s="209"/>
      <c r="AH17" s="260"/>
      <c r="AI17" s="284"/>
      <c r="AJ17" s="295"/>
      <c r="AK17" s="304"/>
      <c r="AL17" s="310"/>
      <c r="AM17" s="322" t="str">
        <f>IF(AL17="","",AK17*AL17)</f>
        <v/>
      </c>
      <c r="AN17" s="334"/>
      <c r="AO17" s="339"/>
      <c r="AP17" s="14"/>
      <c r="AQ17" s="14"/>
      <c r="AR17" s="14"/>
      <c r="AS17" s="14"/>
      <c r="AT17" s="14"/>
    </row>
    <row r="18" spans="1:46" ht="18" customHeight="1">
      <c r="A18" s="115"/>
      <c r="B18" s="127"/>
      <c r="C18" s="135" t="s">
        <v>39</v>
      </c>
      <c r="D18" s="151"/>
      <c r="E18" s="166"/>
      <c r="F18" s="188"/>
      <c r="G18" s="188"/>
      <c r="H18" s="188"/>
      <c r="I18" s="188"/>
      <c r="J18" s="188"/>
      <c r="K18" s="176" t="str">
        <f>IF(COUNT(L19:P22)&gt;0,"変更あり","変更なし")</f>
        <v>変更なし</v>
      </c>
      <c r="L18" s="197"/>
      <c r="M18" s="197"/>
      <c r="N18" s="197"/>
      <c r="O18" s="197"/>
      <c r="P18" s="197"/>
      <c r="Q18" s="176" t="str">
        <f>IF(COUNT(R19:V22)&gt;0,"変更あり","変更なし")</f>
        <v>変更なし</v>
      </c>
      <c r="R18" s="197"/>
      <c r="S18" s="197"/>
      <c r="T18" s="197"/>
      <c r="U18" s="197"/>
      <c r="V18" s="197"/>
      <c r="W18" s="176" t="str">
        <f>IF(COUNT(W19:Y22)&gt;0,"変更あり","変更なし")</f>
        <v>変更なし</v>
      </c>
      <c r="X18" s="197"/>
      <c r="Y18" s="261"/>
      <c r="Z18" s="176" t="str">
        <f>IF(COUNT(Z19:AB22)&gt;0,"変更あり","変更なし")</f>
        <v>変更なし</v>
      </c>
      <c r="AA18" s="197"/>
      <c r="AB18" s="261"/>
      <c r="AC18" s="176" t="str">
        <f>IF(COUNT(AC19:AE22)&gt;0,"変更あり","変更なし")</f>
        <v>変更なし</v>
      </c>
      <c r="AD18" s="197"/>
      <c r="AE18" s="261"/>
      <c r="AF18" s="176" t="str">
        <f>IF(COUNT(AF19:AH22)&gt;0,"変更あり","変更なし")</f>
        <v>変更なし</v>
      </c>
      <c r="AG18" s="197"/>
      <c r="AH18" s="261"/>
      <c r="AI18" s="285"/>
      <c r="AJ18" s="296"/>
      <c r="AK18" s="176" t="str">
        <f>IF(COUNT(AK19:AM22)&gt;0,"変更あり","変更なし")</f>
        <v>変更なし</v>
      </c>
      <c r="AL18" s="197"/>
      <c r="AM18" s="261"/>
      <c r="AN18" s="104"/>
      <c r="AO18" s="104"/>
      <c r="AP18" s="14"/>
      <c r="AQ18" s="14"/>
      <c r="AR18" s="14"/>
      <c r="AS18" s="14"/>
      <c r="AT18" s="14"/>
    </row>
    <row r="19" spans="1:46" s="104" customFormat="1" ht="18" customHeight="1">
      <c r="A19" s="115"/>
      <c r="B19" s="127"/>
      <c r="C19" s="136">
        <f>C14</f>
        <v>0</v>
      </c>
      <c r="D19" s="152" t="s">
        <v>70</v>
      </c>
      <c r="E19" s="166"/>
      <c r="F19" s="188"/>
      <c r="G19" s="188"/>
      <c r="H19" s="188"/>
      <c r="I19" s="188"/>
      <c r="J19" s="188"/>
      <c r="K19" s="174"/>
      <c r="L19" s="198"/>
      <c r="M19" s="208"/>
      <c r="N19" s="198"/>
      <c r="O19" s="229"/>
      <c r="P19" s="198"/>
      <c r="Q19" s="174"/>
      <c r="R19" s="198"/>
      <c r="S19" s="208"/>
      <c r="T19" s="198"/>
      <c r="U19" s="229"/>
      <c r="V19" s="198"/>
      <c r="W19" s="174"/>
      <c r="X19" s="208"/>
      <c r="Y19" s="262"/>
      <c r="Z19" s="174"/>
      <c r="AA19" s="208"/>
      <c r="AB19" s="262"/>
      <c r="AC19" s="174"/>
      <c r="AD19" s="208"/>
      <c r="AE19" s="260"/>
      <c r="AF19" s="174"/>
      <c r="AG19" s="208"/>
      <c r="AH19" s="262"/>
      <c r="AI19" s="286" t="str">
        <f>IF(COUNT(I19:J22)&gt;0,"朝食",IF(COUNT(O19:P22)&gt;0,"昼食",IF(COUNT(U19:V22)&gt;0,"夕食","")))</f>
        <v/>
      </c>
      <c r="AJ19" s="297" t="str">
        <f>IF(AI19="","",IF(AI19="朝食",I19:I22,IF(AI19="昼食",O19,IF(AI19="夕食",U19,""))))</f>
        <v/>
      </c>
      <c r="AK19" s="305"/>
      <c r="AL19" s="311"/>
      <c r="AM19" s="323" t="str">
        <f t="shared" ref="AM19:AM26" si="0">IF(AL19="","",AK19*AL19)</f>
        <v/>
      </c>
      <c r="AN19" s="332" t="str">
        <f>IF(AO19=AO21,"","注文数が異なります")</f>
        <v/>
      </c>
      <c r="AO19" s="339">
        <f>IF(COUNT(I19:J22)&gt;0,SUM(J19:J22),IF(COUNT(O19:P22)&gt;0,SUM(P19:P22),IF(COUNT(U19:V22)&gt;0,SUM(V19:V22),0)))</f>
        <v>0</v>
      </c>
      <c r="AP19" s="14"/>
      <c r="AQ19" s="14"/>
      <c r="AR19" s="14"/>
      <c r="AS19" s="14"/>
      <c r="AT19" s="14"/>
    </row>
    <row r="20" spans="1:46" s="104" customFormat="1" ht="18" customHeight="1">
      <c r="A20" s="115"/>
      <c r="B20" s="127"/>
      <c r="C20" s="137" t="str">
        <f>C15</f>
        <v>-</v>
      </c>
      <c r="D20" s="152"/>
      <c r="E20" s="166"/>
      <c r="F20" s="188"/>
      <c r="G20" s="188"/>
      <c r="H20" s="188"/>
      <c r="I20" s="188"/>
      <c r="J20" s="188"/>
      <c r="K20" s="174"/>
      <c r="L20" s="196"/>
      <c r="M20" s="208"/>
      <c r="N20" s="196"/>
      <c r="O20" s="229"/>
      <c r="P20" s="196"/>
      <c r="Q20" s="174"/>
      <c r="R20" s="196"/>
      <c r="S20" s="208"/>
      <c r="T20" s="196"/>
      <c r="U20" s="229"/>
      <c r="V20" s="196"/>
      <c r="W20" s="174"/>
      <c r="X20" s="208"/>
      <c r="Y20" s="260"/>
      <c r="Z20" s="174"/>
      <c r="AA20" s="208"/>
      <c r="AB20" s="260"/>
      <c r="AC20" s="174"/>
      <c r="AD20" s="208"/>
      <c r="AE20" s="260"/>
      <c r="AF20" s="174"/>
      <c r="AG20" s="208"/>
      <c r="AH20" s="260"/>
      <c r="AI20" s="284"/>
      <c r="AJ20" s="295"/>
      <c r="AK20" s="304"/>
      <c r="AL20" s="310"/>
      <c r="AM20" s="322" t="str">
        <f t="shared" si="0"/>
        <v/>
      </c>
      <c r="AN20" s="333"/>
      <c r="AO20" s="339"/>
      <c r="AP20" s="14"/>
      <c r="AQ20" s="14"/>
      <c r="AR20" s="14"/>
      <c r="AS20" s="14"/>
      <c r="AT20" s="14"/>
    </row>
    <row r="21" spans="1:46" s="104" customFormat="1" ht="18" customHeight="1">
      <c r="A21" s="115"/>
      <c r="B21" s="127"/>
      <c r="C21" s="137" t="str">
        <f>C16</f>
        <v>-</v>
      </c>
      <c r="D21" s="152"/>
      <c r="E21" s="166"/>
      <c r="F21" s="188"/>
      <c r="G21" s="188"/>
      <c r="H21" s="188"/>
      <c r="I21" s="188"/>
      <c r="J21" s="188"/>
      <c r="K21" s="174"/>
      <c r="L21" s="196"/>
      <c r="M21" s="208"/>
      <c r="N21" s="196"/>
      <c r="O21" s="229"/>
      <c r="P21" s="196"/>
      <c r="Q21" s="174"/>
      <c r="R21" s="196"/>
      <c r="S21" s="208"/>
      <c r="T21" s="196"/>
      <c r="U21" s="229"/>
      <c r="V21" s="196"/>
      <c r="W21" s="174"/>
      <c r="X21" s="208"/>
      <c r="Y21" s="260"/>
      <c r="Z21" s="174"/>
      <c r="AA21" s="208"/>
      <c r="AB21" s="260"/>
      <c r="AC21" s="174"/>
      <c r="AD21" s="208"/>
      <c r="AE21" s="260"/>
      <c r="AF21" s="174"/>
      <c r="AG21" s="208"/>
      <c r="AH21" s="260"/>
      <c r="AI21" s="284"/>
      <c r="AJ21" s="295"/>
      <c r="AK21" s="304"/>
      <c r="AL21" s="310"/>
      <c r="AM21" s="322" t="str">
        <f t="shared" si="0"/>
        <v/>
      </c>
      <c r="AN21" s="333"/>
      <c r="AO21" s="339">
        <f>SUM(AM19:AM22)</f>
        <v>0</v>
      </c>
      <c r="AP21" s="14"/>
      <c r="AQ21" s="14"/>
      <c r="AR21" s="14"/>
      <c r="AS21" s="14"/>
      <c r="AT21" s="14"/>
    </row>
    <row r="22" spans="1:46" s="104" customFormat="1" ht="18" customHeight="1">
      <c r="A22" s="115"/>
      <c r="B22" s="127"/>
      <c r="C22" s="138" t="str">
        <f>C17</f>
        <v>-</v>
      </c>
      <c r="D22" s="153"/>
      <c r="E22" s="168"/>
      <c r="F22" s="190"/>
      <c r="G22" s="190"/>
      <c r="H22" s="190"/>
      <c r="I22" s="190"/>
      <c r="J22" s="190"/>
      <c r="K22" s="177"/>
      <c r="L22" s="199"/>
      <c r="M22" s="210"/>
      <c r="N22" s="199"/>
      <c r="O22" s="231"/>
      <c r="P22" s="199"/>
      <c r="Q22" s="177"/>
      <c r="R22" s="199"/>
      <c r="S22" s="210"/>
      <c r="T22" s="199"/>
      <c r="U22" s="231"/>
      <c r="V22" s="199"/>
      <c r="W22" s="177"/>
      <c r="X22" s="210"/>
      <c r="Y22" s="263"/>
      <c r="Z22" s="177"/>
      <c r="AA22" s="210"/>
      <c r="AB22" s="263"/>
      <c r="AC22" s="175"/>
      <c r="AD22" s="209"/>
      <c r="AE22" s="263"/>
      <c r="AF22" s="177"/>
      <c r="AG22" s="210"/>
      <c r="AH22" s="263"/>
      <c r="AI22" s="284"/>
      <c r="AJ22" s="295"/>
      <c r="AK22" s="306"/>
      <c r="AL22" s="312"/>
      <c r="AM22" s="324" t="str">
        <f t="shared" si="0"/>
        <v/>
      </c>
      <c r="AN22" s="334"/>
      <c r="AO22" s="339"/>
      <c r="AP22" s="14"/>
      <c r="AQ22" s="14"/>
      <c r="AR22" s="14"/>
      <c r="AS22" s="14"/>
      <c r="AT22" s="14"/>
    </row>
    <row r="23" spans="1:46" s="104" customFormat="1" ht="18" hidden="1" customHeight="1">
      <c r="A23" s="115"/>
      <c r="B23" s="127"/>
      <c r="C23" s="133">
        <f>C19</f>
        <v>0</v>
      </c>
      <c r="D23" s="154" t="s">
        <v>71</v>
      </c>
      <c r="E23" s="169"/>
      <c r="F23" s="191"/>
      <c r="G23" s="191"/>
      <c r="H23" s="191"/>
      <c r="I23" s="191"/>
      <c r="J23" s="191"/>
      <c r="K23" s="178" t="str">
        <f>IF(AND(K14="",K19=""),"",IF(K19="",K14,K19))</f>
        <v/>
      </c>
      <c r="L23" s="200" t="str">
        <f>IF(AND(L14="",L19=""),"",IF(COUNT(L19:P22)&gt;0,L19,L14))</f>
        <v/>
      </c>
      <c r="M23" s="211" t="str">
        <f>IF(AND(M14="",M19=""),"",IF(M19="",M14,M19))</f>
        <v/>
      </c>
      <c r="N23" s="200" t="str">
        <f>IF(AND(N14="",N19=""),"",IF(COUNT(L19:P22)&gt;0,N19,N14))</f>
        <v/>
      </c>
      <c r="O23" s="211" t="str">
        <f>IF(AND(O14="",O19=""),"",IF(O19="",O14,O19))</f>
        <v/>
      </c>
      <c r="P23" s="200" t="str">
        <f>IF(AND(P14="",P19=""),"",IF(COUNT(L19:P22)&gt;0,P19,P14))</f>
        <v/>
      </c>
      <c r="Q23" s="178" t="str">
        <f>IF(AND(Q14="",Q19=""),"",IF(Q19="",Q14,Q19))</f>
        <v/>
      </c>
      <c r="R23" s="200" t="str">
        <f>IF(AND(R14="",R19=""),"",IF(COUNT(R19:V22)&gt;0,R19,R14))</f>
        <v/>
      </c>
      <c r="S23" s="211" t="str">
        <f>IF(AND(S14="",S19=""),"",IF(S19="",S14,S19))</f>
        <v/>
      </c>
      <c r="T23" s="200" t="str">
        <f>IF(AND(T14="",T19=""),"",IF(COUNT(R19:V22)&gt;0,T19,T14))</f>
        <v/>
      </c>
      <c r="U23" s="211" t="str">
        <f>IF(AND(U14="",U19=""),"",IF(U19="",U14,U19))</f>
        <v/>
      </c>
      <c r="V23" s="200" t="str">
        <f>IF(AND(V14="",V19=""),"",IF(COUNT(R19:V22)&gt;0,V19,V14))</f>
        <v/>
      </c>
      <c r="W23" s="243" t="str">
        <f>IF(AND(W14="",W19=""),"",IF(W19="",W14,W19))</f>
        <v/>
      </c>
      <c r="X23" s="211" t="str">
        <f>IF(AND(X14="",X19=""),"",IF(X19="",X14,X19))</f>
        <v/>
      </c>
      <c r="Y23" s="264" t="str">
        <f>IF(AND(Y14="",Y19=""),"",IF(COUNT(Y19:Y22)&gt;0,Y19,Y14))</f>
        <v/>
      </c>
      <c r="Z23" s="243" t="str">
        <f>IF(AND(Z14="",Z19=""),"",IF(Z19="",Z14,Z19))</f>
        <v/>
      </c>
      <c r="AA23" s="211" t="str">
        <f>IF(AND(AA14="",AA19=""),"",IF(AA19="",AA14,AA19))</f>
        <v/>
      </c>
      <c r="AB23" s="264" t="str">
        <f>IF(AND(AB14="",AB19=""),"",IF(COUNT(AB19:AB22)&gt;0,AB19,AB14))</f>
        <v/>
      </c>
      <c r="AC23" s="243" t="str">
        <f>IF(AND(AC14="",AC19=""),"",IF(AC19="",AC14,AC19))</f>
        <v/>
      </c>
      <c r="AD23" s="211" t="str">
        <f>IF(AND(AD14="",AD19=""),"",IF(AD19="",AD14,AD19))</f>
        <v/>
      </c>
      <c r="AE23" s="264" t="str">
        <f>IF(AND(AE14="",AE19=""),"",IF(COUNT(AE19:AE22)&gt;0,AE19,AE14))</f>
        <v/>
      </c>
      <c r="AF23" s="243" t="str">
        <f>IF(AND(AF14="",AF19=""),"",IF(AF19="",AF14,AF19))</f>
        <v/>
      </c>
      <c r="AG23" s="211" t="str">
        <f>IF(AND(AG14="",AG19=""),"",IF(AG19="",AG14,AG19))</f>
        <v/>
      </c>
      <c r="AH23" s="264" t="str">
        <f>IF(AND(AH14="",AH19=""),"",IF(COUNT(AH19:AH22)&gt;0,AH19,AH14))</f>
        <v/>
      </c>
      <c r="AI23" s="243" t="str">
        <f>IF(AND(AI14="",AI19=""),"",IF(AI19="",AI14,AI19))</f>
        <v/>
      </c>
      <c r="AJ23" s="211" t="str">
        <f>IF(AND(AJ14="",AJ19=""),"",IF(AJ19="",AJ14,AJ19))</f>
        <v/>
      </c>
      <c r="AK23" s="200" t="str">
        <f>IF(AND(AK14="",AK19=""),"",IF(COUNT(AK19:AK22)&gt;0,AK19,AK14))</f>
        <v/>
      </c>
      <c r="AL23" s="200" t="str">
        <f>IF(AND(AL14="",AL19=""),"",IF(COUNT(AL19:AL22)&gt;0,AL19,AL14))</f>
        <v/>
      </c>
      <c r="AM23" s="321" t="str">
        <f t="shared" si="0"/>
        <v/>
      </c>
      <c r="AN23" s="14"/>
      <c r="AO23" s="14"/>
      <c r="AP23" s="14"/>
      <c r="AQ23" s="14"/>
      <c r="AR23" s="14"/>
      <c r="AS23" s="14"/>
      <c r="AT23" s="14"/>
    </row>
    <row r="24" spans="1:46" s="104" customFormat="1" ht="18" hidden="1" customHeight="1">
      <c r="A24" s="115"/>
      <c r="B24" s="127"/>
      <c r="C24" s="134" t="str">
        <f>C20</f>
        <v>-</v>
      </c>
      <c r="D24" s="155"/>
      <c r="E24" s="170"/>
      <c r="F24" s="192"/>
      <c r="G24" s="192"/>
      <c r="H24" s="192"/>
      <c r="I24" s="192"/>
      <c r="J24" s="192"/>
      <c r="K24" s="179" t="str">
        <f>IF(AND(K15="",K20=""),"",IF(COUNT($L$19:$P$22)&gt;0,K20,K15))</f>
        <v/>
      </c>
      <c r="L24" s="201" t="str">
        <f>IF(AND(L15="",L20=""),"",IF(COUNT(L19:P22)&gt;0,L20,L15))</f>
        <v/>
      </c>
      <c r="M24" s="212" t="str">
        <f>IF(AND(M15="",M20=""),"",IF(COUNT($L$19:$P$22)&gt;0,M20,M15))</f>
        <v/>
      </c>
      <c r="N24" s="201" t="str">
        <f>IF(AND(N15="",N20=""),"",IF(COUNT(L19:P22)&gt;0,N20,N15))</f>
        <v/>
      </c>
      <c r="O24" s="212" t="str">
        <f>IF(AND(O15="",O20=""),"",IF(COUNT($L$19:$P$22)&gt;0,O20,O15))</f>
        <v/>
      </c>
      <c r="P24" s="201" t="str">
        <f>IF(AND(P15="",P20=""),"",IF(COUNT(L19:P22)&gt;0,P20,P15))</f>
        <v/>
      </c>
      <c r="Q24" s="179" t="str">
        <f>IF(AND(Q15="",Q20=""),"",IF(COUNT($L$19:$P$22)&gt;0,Q20,Q15))</f>
        <v/>
      </c>
      <c r="R24" s="201" t="str">
        <f>IF(AND(R15="",R20=""),"",IF(COUNT(R19:V22)&gt;0,R20,R15))</f>
        <v/>
      </c>
      <c r="S24" s="212" t="str">
        <f>IF(AND(S15="",S20=""),"",IF(COUNT($L$19:$P$22)&gt;0,S20,S15))</f>
        <v/>
      </c>
      <c r="T24" s="201" t="str">
        <f>IF(AND(T15="",T20=""),"",IF(COUNT(R19:V22)&gt;0,T20,T15))</f>
        <v/>
      </c>
      <c r="U24" s="212" t="str">
        <f>IF(AND(U15="",U20=""),"",IF(COUNT($L$19:$P$22)&gt;0,U20,U15))</f>
        <v/>
      </c>
      <c r="V24" s="201" t="str">
        <f>IF(AND(V15="",V20=""),"",IF(COUNT(R19:V22)&gt;0,V20,V15))</f>
        <v/>
      </c>
      <c r="W24" s="244" t="str">
        <f t="shared" ref="W24:X26" si="1">IF(AND(W15="",W20=""),"",IF(COUNT($L$19:$P$22)&gt;0,W20,W15))</f>
        <v/>
      </c>
      <c r="X24" s="212" t="str">
        <f t="shared" si="1"/>
        <v/>
      </c>
      <c r="Y24" s="265" t="str">
        <f>IF(AND(Y15="",Y20=""),"",IF(COUNT(Y19:Y22)&gt;0,Y20,Y15))</f>
        <v/>
      </c>
      <c r="Z24" s="244" t="str">
        <f t="shared" ref="Z24:AA26" si="2">IF(AND(Z15="",Z20=""),"",IF(COUNT($L$19:$P$22)&gt;0,Z20,Z15))</f>
        <v/>
      </c>
      <c r="AA24" s="212" t="str">
        <f t="shared" si="2"/>
        <v/>
      </c>
      <c r="AB24" s="265" t="str">
        <f>IF(AND(AB15="",AB20=""),"",IF(COUNT(AB19:AB22)&gt;0,AB20,AB15))</f>
        <v/>
      </c>
      <c r="AC24" s="244" t="str">
        <f t="shared" ref="AC24:AD26" si="3">IF(AND(AC15="",AC20=""),"",IF(COUNT($L$19:$P$22)&gt;0,AC20,AC15))</f>
        <v/>
      </c>
      <c r="AD24" s="212" t="str">
        <f t="shared" si="3"/>
        <v/>
      </c>
      <c r="AE24" s="265" t="str">
        <f>IF(AND(AE15="",AE20=""),"",IF(COUNT(AE19:AE22)&gt;0,AE20,AE15))</f>
        <v/>
      </c>
      <c r="AF24" s="244" t="str">
        <f t="shared" ref="AF24:AG26" si="4">IF(AND(AF15="",AF20=""),"",IF(COUNT($L$19:$P$22)&gt;0,AF20,AF15))</f>
        <v/>
      </c>
      <c r="AG24" s="212" t="str">
        <f t="shared" si="4"/>
        <v/>
      </c>
      <c r="AH24" s="265" t="str">
        <f>IF(AND(AH15="",AH20=""),"",IF(COUNT(AH19:AH22)&gt;0,AH20,AH15))</f>
        <v/>
      </c>
      <c r="AI24" s="244" t="str">
        <f t="shared" ref="AI24:AJ26" si="5">IF(AND(AI15="",AI20=""),"",IF(COUNT($L$19:$P$22)&gt;0,AI20,AI15))</f>
        <v/>
      </c>
      <c r="AJ24" s="212" t="str">
        <f t="shared" si="5"/>
        <v/>
      </c>
      <c r="AK24" s="201" t="str">
        <f>IF(AND(AK15="",AK20=""),"",IF(COUNT(AK19:AK22)&gt;0,AK20,AK15))</f>
        <v/>
      </c>
      <c r="AL24" s="201" t="str">
        <f>IF(AND(AL15="",AL20=""),"",IF(COUNT(AL19:AL22)&gt;0,AL20,AL15))</f>
        <v/>
      </c>
      <c r="AM24" s="322" t="str">
        <f t="shared" si="0"/>
        <v/>
      </c>
      <c r="AN24" s="14"/>
      <c r="AO24" s="14"/>
      <c r="AP24" s="14"/>
      <c r="AQ24" s="14"/>
      <c r="AR24" s="14"/>
      <c r="AS24" s="14"/>
      <c r="AT24" s="14"/>
    </row>
    <row r="25" spans="1:46" s="104" customFormat="1" ht="18" hidden="1" customHeight="1">
      <c r="A25" s="115"/>
      <c r="B25" s="127"/>
      <c r="C25" s="134" t="str">
        <f>C21</f>
        <v>-</v>
      </c>
      <c r="D25" s="155"/>
      <c r="E25" s="170"/>
      <c r="F25" s="192"/>
      <c r="G25" s="192"/>
      <c r="H25" s="192"/>
      <c r="I25" s="192"/>
      <c r="J25" s="192"/>
      <c r="K25" s="179" t="str">
        <f>IF(AND(K16="",K21=""),"",IF(COUNT($L$19:$P$22)&gt;0,K21,K16))</f>
        <v/>
      </c>
      <c r="L25" s="201" t="str">
        <f>IF(AND(L16="",L21=""),"",IF(COUNT(L19:P22)&gt;0,L21,L16))</f>
        <v/>
      </c>
      <c r="M25" s="212" t="str">
        <f>IF(AND(M16="",M21=""),"",IF(COUNT($L$19:$P$22)&gt;0,M21,M16))</f>
        <v/>
      </c>
      <c r="N25" s="201" t="str">
        <f>IF(AND(N16="",N21=""),"",IF(COUNT(L19:P22)&gt;0,N21,N16))</f>
        <v/>
      </c>
      <c r="O25" s="212" t="str">
        <f>IF(AND(O16="",O21=""),"",IF(COUNT($L$19:$P$22)&gt;0,O21,O16))</f>
        <v/>
      </c>
      <c r="P25" s="201" t="str">
        <f>IF(AND(P16="",P21=""),"",IF(COUNT(L19:P22)&gt;0,P21,P16))</f>
        <v/>
      </c>
      <c r="Q25" s="179" t="str">
        <f>IF(AND(Q16="",Q21=""),"",IF(COUNT($L$19:$P$22)&gt;0,Q21,Q16))</f>
        <v/>
      </c>
      <c r="R25" s="201" t="str">
        <f>IF(AND(R16="",R21=""),"",IF(COUNT(R19:V22)&gt;0,R21,R16))</f>
        <v/>
      </c>
      <c r="S25" s="212" t="str">
        <f>IF(AND(S16="",S21=""),"",IF(COUNT($L$19:$P$22)&gt;0,S21,S16))</f>
        <v/>
      </c>
      <c r="T25" s="201" t="str">
        <f>IF(AND(T16="",T21=""),"",IF(COUNT(R19:V22)&gt;0,T21,T16))</f>
        <v/>
      </c>
      <c r="U25" s="212" t="str">
        <f>IF(AND(U16="",U21=""),"",IF(COUNT($L$19:$P$22)&gt;0,U21,U16))</f>
        <v/>
      </c>
      <c r="V25" s="201" t="str">
        <f>IF(AND(V16="",V21=""),"",IF(COUNT(R19:V22)&gt;0,V21,V16))</f>
        <v/>
      </c>
      <c r="W25" s="244" t="str">
        <f t="shared" si="1"/>
        <v/>
      </c>
      <c r="X25" s="212" t="str">
        <f t="shared" si="1"/>
        <v/>
      </c>
      <c r="Y25" s="265" t="str">
        <f>IF(AND(Y16="",Y21=""),"",IF(COUNT(Y19:Y22)&gt;0,Y21,Y16))</f>
        <v/>
      </c>
      <c r="Z25" s="244" t="str">
        <f t="shared" si="2"/>
        <v/>
      </c>
      <c r="AA25" s="212" t="str">
        <f t="shared" si="2"/>
        <v/>
      </c>
      <c r="AB25" s="265" t="str">
        <f>IF(AND(AB16="",AB21=""),"",IF(COUNT(AB19:AB22)&gt;0,AB21,AB16))</f>
        <v/>
      </c>
      <c r="AC25" s="244" t="str">
        <f t="shared" si="3"/>
        <v/>
      </c>
      <c r="AD25" s="212" t="str">
        <f t="shared" si="3"/>
        <v/>
      </c>
      <c r="AE25" s="265" t="str">
        <f>IF(AND(AE16="",AE21=""),"",IF(COUNT(AE19:AE22)&gt;0,AE21,AE16))</f>
        <v/>
      </c>
      <c r="AF25" s="244" t="str">
        <f t="shared" si="4"/>
        <v/>
      </c>
      <c r="AG25" s="212" t="str">
        <f t="shared" si="4"/>
        <v/>
      </c>
      <c r="AH25" s="265" t="str">
        <f>IF(AND(AH16="",AH21=""),"",IF(COUNT(AH19:AH22)&gt;0,AH21,AH16))</f>
        <v/>
      </c>
      <c r="AI25" s="244" t="str">
        <f t="shared" si="5"/>
        <v/>
      </c>
      <c r="AJ25" s="212" t="str">
        <f t="shared" si="5"/>
        <v/>
      </c>
      <c r="AK25" s="201" t="str">
        <f>IF(AND(AK16="",AK21=""),"",IF(COUNT(AK19:AK22)&gt;0,AK21,AK16))</f>
        <v/>
      </c>
      <c r="AL25" s="201" t="str">
        <f>IF(AND(AL16="",AL21=""),"",IF(COUNT(AL19:AL22)&gt;0,AL21,AL16))</f>
        <v/>
      </c>
      <c r="AM25" s="322" t="str">
        <f t="shared" si="0"/>
        <v/>
      </c>
      <c r="AN25" s="14"/>
      <c r="AO25" s="14"/>
      <c r="AP25" s="14"/>
      <c r="AQ25" s="14"/>
      <c r="AR25" s="14"/>
      <c r="AS25" s="14"/>
      <c r="AT25" s="14"/>
    </row>
    <row r="26" spans="1:46" s="104" customFormat="1" ht="18" hidden="1" customHeight="1">
      <c r="A26" s="115"/>
      <c r="B26" s="127"/>
      <c r="C26" s="139" t="str">
        <f>C22</f>
        <v>-</v>
      </c>
      <c r="D26" s="155"/>
      <c r="E26" s="171"/>
      <c r="F26" s="193"/>
      <c r="G26" s="193"/>
      <c r="H26" s="193"/>
      <c r="I26" s="193"/>
      <c r="J26" s="193"/>
      <c r="K26" s="180" t="str">
        <f>IF(AND(K17="",K22=""),"",IF(COUNT($L$19:$P$22)&gt;0,K22,K17))</f>
        <v/>
      </c>
      <c r="L26" s="202" t="str">
        <f>IF(AND(L17="",L22=""),"",IF(COUNT(L19:P22)&gt;0,L22,L17))</f>
        <v/>
      </c>
      <c r="M26" s="213" t="str">
        <f>IF(AND(M17="",M22=""),"",IF(COUNT($L$19:$P$22)&gt;0,M22,M17))</f>
        <v/>
      </c>
      <c r="N26" s="202" t="str">
        <f>IF(AND(N17="",N22=""),"",IF(COUNT(L19:P22)&gt;0,N22,N17))</f>
        <v/>
      </c>
      <c r="O26" s="213" t="str">
        <f>IF(AND(O17="",O22=""),"",IF(COUNT($L$19:$P$22)&gt;0,O22,O17))</f>
        <v/>
      </c>
      <c r="P26" s="202" t="str">
        <f>IF(AND(P17="",P22=""),"",IF(COUNT(L19:P22)&gt;0,P22,P17))</f>
        <v/>
      </c>
      <c r="Q26" s="180" t="str">
        <f>IF(AND(Q17="",Q22=""),"",IF(COUNT($L$19:$P$22)&gt;0,Q22,Q17))</f>
        <v/>
      </c>
      <c r="R26" s="202" t="str">
        <f>IF(AND(R17="",R22=""),"",IF(COUNT(R19:V22)&gt;0,R22,R17))</f>
        <v/>
      </c>
      <c r="S26" s="213" t="str">
        <f>IF(AND(S17="",S22=""),"",IF(COUNT($L$19:$P$22)&gt;0,S22,S17))</f>
        <v/>
      </c>
      <c r="T26" s="202" t="str">
        <f>IF(AND(T17="",T22=""),"",IF(COUNT(R19:V22)&gt;0,T22,T17))</f>
        <v/>
      </c>
      <c r="U26" s="213" t="str">
        <f>IF(AND(U17="",U22=""),"",IF(COUNT($L$19:$P$22)&gt;0,U22,U17))</f>
        <v/>
      </c>
      <c r="V26" s="202" t="str">
        <f>IF(AND(V17="",V22=""),"",IF(COUNT(R19:V22)&gt;0,V22,V17))</f>
        <v/>
      </c>
      <c r="W26" s="245" t="str">
        <f t="shared" si="1"/>
        <v/>
      </c>
      <c r="X26" s="213" t="str">
        <f t="shared" si="1"/>
        <v/>
      </c>
      <c r="Y26" s="266" t="str">
        <f>IF(AND(Y17="",Y22=""),"",IF(COUNT(Y19:Y22)&gt;0,Y22,Y17))</f>
        <v/>
      </c>
      <c r="Z26" s="245" t="str">
        <f t="shared" si="2"/>
        <v/>
      </c>
      <c r="AA26" s="213" t="str">
        <f t="shared" si="2"/>
        <v/>
      </c>
      <c r="AB26" s="266" t="str">
        <f>IF(AND(AB17="",AB22=""),"",IF(COUNT(AB19:AB22)&gt;0,AB22,AB17))</f>
        <v/>
      </c>
      <c r="AC26" s="245" t="str">
        <f t="shared" si="3"/>
        <v/>
      </c>
      <c r="AD26" s="213" t="str">
        <f t="shared" si="3"/>
        <v/>
      </c>
      <c r="AE26" s="266" t="str">
        <f>IF(AND(AE17="",AE22=""),"",IF(COUNT(AE19:AE22)&gt;0,AE22,AE17))</f>
        <v/>
      </c>
      <c r="AF26" s="245" t="str">
        <f t="shared" si="4"/>
        <v/>
      </c>
      <c r="AG26" s="213" t="str">
        <f t="shared" si="4"/>
        <v/>
      </c>
      <c r="AH26" s="266" t="str">
        <f>IF(AND(AH17="",AH22=""),"",IF(COUNT(AH19:AH22)&gt;0,AH22,AH17))</f>
        <v/>
      </c>
      <c r="AI26" s="245" t="str">
        <f t="shared" si="5"/>
        <v/>
      </c>
      <c r="AJ26" s="213" t="str">
        <f t="shared" si="5"/>
        <v/>
      </c>
      <c r="AK26" s="202" t="str">
        <f>IF(AND(AK17="",AK22=""),"",IF(COUNT(AK19:AK22)&gt;0,AK22,AK17))</f>
        <v/>
      </c>
      <c r="AL26" s="202" t="str">
        <f>IF(AND(AL17="",AL22=""),"",IF(COUNT(AL19:AL22)&gt;0,AL22,AL17))</f>
        <v/>
      </c>
      <c r="AM26" s="324" t="str">
        <f t="shared" si="0"/>
        <v/>
      </c>
      <c r="AN26" s="14"/>
      <c r="AO26" s="14"/>
      <c r="AP26" s="14"/>
      <c r="AQ26" s="14"/>
      <c r="AR26" s="14"/>
      <c r="AS26" s="14"/>
      <c r="AT26" s="14"/>
    </row>
    <row r="27" spans="1:46" s="104" customFormat="1" ht="18" customHeight="1">
      <c r="A27" s="116"/>
      <c r="B27" s="128"/>
      <c r="C27" s="140" t="s">
        <v>60</v>
      </c>
      <c r="D27" s="156"/>
      <c r="E27" s="172">
        <f>SUM(F23:F26)</f>
        <v>0</v>
      </c>
      <c r="F27" s="194"/>
      <c r="G27" s="194">
        <f>SUM(H23:H26)</f>
        <v>0</v>
      </c>
      <c r="H27" s="194"/>
      <c r="I27" s="194">
        <f>SUM(J23:J26)</f>
        <v>0</v>
      </c>
      <c r="J27" s="194"/>
      <c r="K27" s="172">
        <f>SUM(L23:L26)</f>
        <v>0</v>
      </c>
      <c r="L27" s="194"/>
      <c r="M27" s="194">
        <f>SUM(N23:N26)</f>
        <v>0</v>
      </c>
      <c r="N27" s="194"/>
      <c r="O27" s="194">
        <f>SUM(P23:P26)</f>
        <v>0</v>
      </c>
      <c r="P27" s="194"/>
      <c r="Q27" s="172">
        <f>SUM(R23:R26)</f>
        <v>0</v>
      </c>
      <c r="R27" s="194"/>
      <c r="S27" s="194">
        <f>SUM(T23:T26)</f>
        <v>0</v>
      </c>
      <c r="T27" s="194"/>
      <c r="U27" s="194">
        <f>SUM(V23:V26)</f>
        <v>0</v>
      </c>
      <c r="V27" s="194"/>
      <c r="W27" s="246">
        <f>SUM(Y23:Y26)</f>
        <v>0</v>
      </c>
      <c r="X27" s="253"/>
      <c r="Y27" s="267"/>
      <c r="Z27" s="246">
        <f>SUM(AB23:AB26)</f>
        <v>0</v>
      </c>
      <c r="AA27" s="253"/>
      <c r="AB27" s="267"/>
      <c r="AC27" s="247">
        <f>SUM(AE23:AE26)</f>
        <v>0</v>
      </c>
      <c r="AD27" s="254"/>
      <c r="AE27" s="268"/>
      <c r="AF27" s="246">
        <f>SUM(AH23:AH26)</f>
        <v>0</v>
      </c>
      <c r="AG27" s="253"/>
      <c r="AH27" s="267"/>
      <c r="AI27" s="247">
        <f>SUM(AM23:AM26)</f>
        <v>0</v>
      </c>
      <c r="AJ27" s="254"/>
      <c r="AK27" s="254"/>
      <c r="AL27" s="254"/>
      <c r="AM27" s="268"/>
      <c r="AN27" s="14"/>
      <c r="AO27" s="14"/>
      <c r="AP27" s="14"/>
      <c r="AQ27" s="14"/>
      <c r="AR27" s="14"/>
      <c r="AS27" s="14"/>
      <c r="AT27" s="14"/>
    </row>
    <row r="28" spans="1:46" ht="18" customHeight="1">
      <c r="A28" s="114" t="s">
        <v>49</v>
      </c>
      <c r="B28" s="126" t="str">
        <f>IF('はじめに！'!E8&gt;=1,B14+1,"")</f>
        <v/>
      </c>
      <c r="C28" s="133">
        <f>C23</f>
        <v>0</v>
      </c>
      <c r="D28" s="148" t="s">
        <v>34</v>
      </c>
      <c r="E28" s="173"/>
      <c r="F28" s="195"/>
      <c r="G28" s="207"/>
      <c r="H28" s="195"/>
      <c r="I28" s="207"/>
      <c r="J28" s="195"/>
      <c r="K28" s="173"/>
      <c r="L28" s="195"/>
      <c r="M28" s="207"/>
      <c r="N28" s="195"/>
      <c r="O28" s="228"/>
      <c r="P28" s="195"/>
      <c r="Q28" s="173"/>
      <c r="R28" s="195"/>
      <c r="S28" s="207"/>
      <c r="T28" s="195"/>
      <c r="U28" s="228"/>
      <c r="V28" s="195"/>
      <c r="W28" s="173"/>
      <c r="X28" s="207"/>
      <c r="Y28" s="259"/>
      <c r="Z28" s="173"/>
      <c r="AA28" s="207"/>
      <c r="AB28" s="259"/>
      <c r="AC28" s="173"/>
      <c r="AD28" s="207"/>
      <c r="AE28" s="259"/>
      <c r="AF28" s="173"/>
      <c r="AG28" s="207"/>
      <c r="AH28" s="259"/>
      <c r="AI28" s="287" t="str">
        <f>IF(COUNT(I28:J31)&gt;0,"朝食",IF(COUNT(O28:P31)&gt;0,"昼食",IF(COUNT(U28:V31)&gt;0,"夕食","")))</f>
        <v/>
      </c>
      <c r="AJ28" s="298" t="str">
        <f>IF(AI28="","",IF(AI28="朝食",I28,IF(AI28="昼食",O28,IF(AI28="夕食",U28,""))))</f>
        <v/>
      </c>
      <c r="AK28" s="307"/>
      <c r="AL28" s="313"/>
      <c r="AM28" s="325" t="str">
        <f>IF(AL28="","",AK28*AL28)</f>
        <v/>
      </c>
      <c r="AN28" s="332" t="str">
        <f>IF(AO28=AO30,"","注文数が異なります")</f>
        <v/>
      </c>
      <c r="AO28" s="339">
        <f>IF(COUNT(I28:J31)&gt;0,SUM(J28:J31),IF(COUNT(O28:P31)&gt;0,SUM(P28:P31),IF(COUNT(U28:V31)&gt;0,SUM(V28:V31),0)))</f>
        <v>0</v>
      </c>
      <c r="AP28" s="14"/>
      <c r="AQ28" s="14"/>
      <c r="AR28" s="14"/>
      <c r="AS28" s="14"/>
      <c r="AT28" s="14"/>
    </row>
    <row r="29" spans="1:46" s="104" customFormat="1" ht="18" customHeight="1">
      <c r="A29" s="115"/>
      <c r="B29" s="127"/>
      <c r="C29" s="134" t="str">
        <f>C24</f>
        <v>-</v>
      </c>
      <c r="D29" s="149"/>
      <c r="E29" s="174"/>
      <c r="F29" s="196"/>
      <c r="G29" s="208"/>
      <c r="H29" s="196"/>
      <c r="I29" s="208"/>
      <c r="J29" s="196"/>
      <c r="K29" s="174"/>
      <c r="L29" s="196"/>
      <c r="M29" s="208"/>
      <c r="N29" s="196"/>
      <c r="O29" s="229"/>
      <c r="P29" s="196"/>
      <c r="Q29" s="174"/>
      <c r="R29" s="196"/>
      <c r="S29" s="208"/>
      <c r="T29" s="196"/>
      <c r="U29" s="229"/>
      <c r="V29" s="196"/>
      <c r="W29" s="174"/>
      <c r="X29" s="208"/>
      <c r="Y29" s="260"/>
      <c r="Z29" s="174"/>
      <c r="AA29" s="208"/>
      <c r="AB29" s="260"/>
      <c r="AC29" s="174"/>
      <c r="AD29" s="208"/>
      <c r="AE29" s="260"/>
      <c r="AF29" s="174"/>
      <c r="AG29" s="208"/>
      <c r="AH29" s="260"/>
      <c r="AI29" s="288"/>
      <c r="AJ29" s="299"/>
      <c r="AK29" s="308"/>
      <c r="AL29" s="314"/>
      <c r="AM29" s="326" t="str">
        <f>IF(AL29="","",AK29*AL29)</f>
        <v/>
      </c>
      <c r="AN29" s="333"/>
      <c r="AO29" s="339"/>
      <c r="AP29" s="14"/>
      <c r="AQ29" s="14"/>
      <c r="AR29" s="14"/>
      <c r="AS29" s="14"/>
      <c r="AT29" s="14"/>
    </row>
    <row r="30" spans="1:46" s="104" customFormat="1" ht="18" customHeight="1">
      <c r="A30" s="115"/>
      <c r="B30" s="127"/>
      <c r="C30" s="134" t="str">
        <f>C25</f>
        <v>-</v>
      </c>
      <c r="D30" s="149"/>
      <c r="E30" s="174"/>
      <c r="F30" s="196"/>
      <c r="G30" s="208"/>
      <c r="H30" s="196"/>
      <c r="I30" s="208"/>
      <c r="J30" s="196"/>
      <c r="K30" s="174"/>
      <c r="L30" s="196"/>
      <c r="M30" s="208"/>
      <c r="N30" s="196"/>
      <c r="O30" s="229"/>
      <c r="P30" s="196"/>
      <c r="Q30" s="174"/>
      <c r="R30" s="196"/>
      <c r="S30" s="208"/>
      <c r="T30" s="196"/>
      <c r="U30" s="229"/>
      <c r="V30" s="196"/>
      <c r="W30" s="174"/>
      <c r="X30" s="208"/>
      <c r="Y30" s="260"/>
      <c r="Z30" s="174"/>
      <c r="AA30" s="208"/>
      <c r="AB30" s="260"/>
      <c r="AC30" s="174"/>
      <c r="AD30" s="208"/>
      <c r="AE30" s="260"/>
      <c r="AF30" s="174"/>
      <c r="AG30" s="208"/>
      <c r="AH30" s="260"/>
      <c r="AI30" s="288"/>
      <c r="AJ30" s="299"/>
      <c r="AK30" s="308"/>
      <c r="AL30" s="314"/>
      <c r="AM30" s="326" t="str">
        <f>IF(AL30="","",AK30*AL30)</f>
        <v/>
      </c>
      <c r="AN30" s="333"/>
      <c r="AO30" s="339">
        <f>SUM(AM28:AM31)</f>
        <v>0</v>
      </c>
      <c r="AP30" s="14"/>
      <c r="AQ30" s="14"/>
      <c r="AR30" s="14"/>
      <c r="AS30" s="14"/>
      <c r="AT30" s="14"/>
    </row>
    <row r="31" spans="1:46" s="104" customFormat="1" ht="18" customHeight="1">
      <c r="A31" s="115"/>
      <c r="B31" s="127"/>
      <c r="C31" s="134" t="str">
        <f>C26</f>
        <v>-</v>
      </c>
      <c r="D31" s="150"/>
      <c r="E31" s="175"/>
      <c r="F31" s="196"/>
      <c r="G31" s="209"/>
      <c r="H31" s="196"/>
      <c r="I31" s="209"/>
      <c r="J31" s="196"/>
      <c r="K31" s="175"/>
      <c r="L31" s="196"/>
      <c r="M31" s="209"/>
      <c r="N31" s="196"/>
      <c r="O31" s="230"/>
      <c r="P31" s="196"/>
      <c r="Q31" s="175"/>
      <c r="R31" s="196"/>
      <c r="S31" s="209"/>
      <c r="T31" s="196"/>
      <c r="U31" s="230"/>
      <c r="V31" s="196"/>
      <c r="W31" s="175"/>
      <c r="X31" s="209"/>
      <c r="Y31" s="260"/>
      <c r="Z31" s="175"/>
      <c r="AA31" s="209"/>
      <c r="AB31" s="260"/>
      <c r="AC31" s="175"/>
      <c r="AD31" s="209"/>
      <c r="AE31" s="260"/>
      <c r="AF31" s="175"/>
      <c r="AG31" s="209"/>
      <c r="AH31" s="260"/>
      <c r="AI31" s="288"/>
      <c r="AJ31" s="299"/>
      <c r="AK31" s="308"/>
      <c r="AL31" s="314"/>
      <c r="AM31" s="326" t="str">
        <f>IF(AL31="","",AK31*AL31)</f>
        <v/>
      </c>
      <c r="AN31" s="334"/>
      <c r="AO31" s="339"/>
      <c r="AP31" s="14"/>
      <c r="AQ31" s="14"/>
      <c r="AR31" s="14"/>
      <c r="AS31" s="14"/>
      <c r="AT31" s="14"/>
    </row>
    <row r="32" spans="1:46" s="104" customFormat="1" ht="18" customHeight="1">
      <c r="A32" s="115"/>
      <c r="B32" s="127"/>
      <c r="C32" s="135" t="s">
        <v>39</v>
      </c>
      <c r="D32" s="151"/>
      <c r="E32" s="176" t="str">
        <f>IF(COUNT(F33:J36)&gt;0,"変更あり","変更なし")</f>
        <v>変更なし</v>
      </c>
      <c r="F32" s="197"/>
      <c r="G32" s="197"/>
      <c r="H32" s="197"/>
      <c r="I32" s="197"/>
      <c r="J32" s="197"/>
      <c r="K32" s="176" t="str">
        <f>IF(COUNT(L33:P36)&gt;0,"変更あり","変更なし")</f>
        <v>変更なし</v>
      </c>
      <c r="L32" s="197"/>
      <c r="M32" s="197"/>
      <c r="N32" s="197"/>
      <c r="O32" s="197"/>
      <c r="P32" s="197"/>
      <c r="Q32" s="176" t="str">
        <f>IF(COUNT(R33:V36)&gt;0,"変更あり","変更なし")</f>
        <v>変更なし</v>
      </c>
      <c r="R32" s="197"/>
      <c r="S32" s="197"/>
      <c r="T32" s="197"/>
      <c r="U32" s="197"/>
      <c r="V32" s="197"/>
      <c r="W32" s="176" t="str">
        <f>IF(COUNT(W33:Y36)&gt;0,"変更あり","変更なし")</f>
        <v>変更なし</v>
      </c>
      <c r="X32" s="197"/>
      <c r="Y32" s="261"/>
      <c r="Z32" s="176" t="str">
        <f>IF(COUNT(Z33:AB36)&gt;0,"変更あり","変更なし")</f>
        <v>変更なし</v>
      </c>
      <c r="AA32" s="197"/>
      <c r="AB32" s="261"/>
      <c r="AC32" s="176" t="str">
        <f>IF(COUNT(AC33:AE36)&gt;0,"変更あり","変更なし")</f>
        <v>変更なし</v>
      </c>
      <c r="AD32" s="197"/>
      <c r="AE32" s="261"/>
      <c r="AF32" s="176" t="str">
        <f>IF(COUNT(AF33:AH36)&gt;0,"変更あり","変更なし")</f>
        <v>変更なし</v>
      </c>
      <c r="AG32" s="197"/>
      <c r="AH32" s="261"/>
      <c r="AI32" s="285"/>
      <c r="AJ32" s="296"/>
      <c r="AK32" s="176" t="str">
        <f>IF(COUNT(AK33:AM36)&gt;0,"変更あり","変更なし")</f>
        <v>変更なし</v>
      </c>
      <c r="AL32" s="197"/>
      <c r="AM32" s="261"/>
      <c r="AP32" s="14"/>
      <c r="AQ32" s="14"/>
      <c r="AR32" s="14"/>
      <c r="AS32" s="14"/>
      <c r="AT32" s="14"/>
    </row>
    <row r="33" spans="1:46" s="104" customFormat="1" ht="18" customHeight="1">
      <c r="A33" s="115"/>
      <c r="B33" s="127"/>
      <c r="C33" s="136">
        <f>C28</f>
        <v>0</v>
      </c>
      <c r="D33" s="152" t="s">
        <v>70</v>
      </c>
      <c r="E33" s="174"/>
      <c r="F33" s="198"/>
      <c r="G33" s="208"/>
      <c r="H33" s="198"/>
      <c r="I33" s="208"/>
      <c r="J33" s="198"/>
      <c r="K33" s="174"/>
      <c r="L33" s="198"/>
      <c r="M33" s="208"/>
      <c r="N33" s="198"/>
      <c r="O33" s="229"/>
      <c r="P33" s="198"/>
      <c r="Q33" s="174"/>
      <c r="R33" s="198"/>
      <c r="S33" s="208"/>
      <c r="T33" s="198"/>
      <c r="U33" s="229"/>
      <c r="V33" s="198"/>
      <c r="W33" s="174"/>
      <c r="X33" s="208"/>
      <c r="Y33" s="262"/>
      <c r="Z33" s="174"/>
      <c r="AA33" s="208"/>
      <c r="AB33" s="262"/>
      <c r="AC33" s="174"/>
      <c r="AD33" s="208"/>
      <c r="AE33" s="262"/>
      <c r="AF33" s="174"/>
      <c r="AG33" s="208"/>
      <c r="AH33" s="262"/>
      <c r="AI33" s="286" t="str">
        <f>IF(COUNT(I33:J36)&gt;0,"朝食",IF(COUNT(O33:P36)&gt;0,"昼食",IF(COUNT(U33:V36)&gt;0,"夕食","")))</f>
        <v/>
      </c>
      <c r="AJ33" s="297" t="str">
        <f>IF(AI33="","",IF(AI33="朝食",I33:I36,IF(AI33="昼食",O33,IF(AI33="夕食",U33,""))))</f>
        <v/>
      </c>
      <c r="AK33" s="305"/>
      <c r="AL33" s="311"/>
      <c r="AM33" s="323" t="str">
        <f t="shared" ref="AM33:AM40" si="6">IF(AL33="","",AK33*AL33)</f>
        <v/>
      </c>
      <c r="AN33" s="332" t="str">
        <f>IF(AO33=AO35,"","注文数が異なります")</f>
        <v/>
      </c>
      <c r="AO33" s="339">
        <f>IF(COUNT(I33:J36)&gt;0,SUM(J33:J36),IF(COUNT(O33:P36)&gt;0,SUM(P33:P36),IF(COUNT(U33:V36)&gt;0,SUM(V33:V36),0)))</f>
        <v>0</v>
      </c>
      <c r="AP33" s="14"/>
      <c r="AQ33" s="14"/>
      <c r="AR33" s="14"/>
      <c r="AS33" s="14"/>
      <c r="AT33" s="14"/>
    </row>
    <row r="34" spans="1:46" s="104" customFormat="1" ht="18" customHeight="1">
      <c r="A34" s="115"/>
      <c r="B34" s="127"/>
      <c r="C34" s="137" t="str">
        <f>C29</f>
        <v>-</v>
      </c>
      <c r="D34" s="152"/>
      <c r="E34" s="174"/>
      <c r="F34" s="196"/>
      <c r="G34" s="208"/>
      <c r="H34" s="196"/>
      <c r="I34" s="208"/>
      <c r="J34" s="196"/>
      <c r="K34" s="174"/>
      <c r="L34" s="196"/>
      <c r="M34" s="208"/>
      <c r="N34" s="196"/>
      <c r="O34" s="229"/>
      <c r="P34" s="196"/>
      <c r="Q34" s="174"/>
      <c r="R34" s="196"/>
      <c r="S34" s="208"/>
      <c r="T34" s="196"/>
      <c r="U34" s="229"/>
      <c r="V34" s="196"/>
      <c r="W34" s="174"/>
      <c r="X34" s="208"/>
      <c r="Y34" s="260"/>
      <c r="Z34" s="174"/>
      <c r="AA34" s="208"/>
      <c r="AB34" s="260"/>
      <c r="AC34" s="174"/>
      <c r="AD34" s="208"/>
      <c r="AE34" s="260"/>
      <c r="AF34" s="174"/>
      <c r="AG34" s="208"/>
      <c r="AH34" s="260"/>
      <c r="AI34" s="284"/>
      <c r="AJ34" s="295"/>
      <c r="AK34" s="304"/>
      <c r="AL34" s="310"/>
      <c r="AM34" s="322" t="str">
        <f t="shared" si="6"/>
        <v/>
      </c>
      <c r="AN34" s="333"/>
      <c r="AO34" s="339"/>
      <c r="AP34" s="14"/>
      <c r="AQ34" s="14"/>
      <c r="AR34" s="14"/>
      <c r="AS34" s="14"/>
      <c r="AT34" s="14"/>
    </row>
    <row r="35" spans="1:46" s="104" customFormat="1" ht="18" customHeight="1">
      <c r="A35" s="115"/>
      <c r="B35" s="127"/>
      <c r="C35" s="137" t="str">
        <f>C30</f>
        <v>-</v>
      </c>
      <c r="D35" s="152"/>
      <c r="E35" s="174"/>
      <c r="F35" s="196"/>
      <c r="G35" s="208"/>
      <c r="H35" s="196"/>
      <c r="I35" s="208"/>
      <c r="J35" s="196"/>
      <c r="K35" s="174"/>
      <c r="L35" s="196"/>
      <c r="M35" s="208"/>
      <c r="N35" s="196"/>
      <c r="O35" s="229"/>
      <c r="P35" s="196"/>
      <c r="Q35" s="174"/>
      <c r="R35" s="196"/>
      <c r="S35" s="208"/>
      <c r="T35" s="196"/>
      <c r="U35" s="229"/>
      <c r="V35" s="196"/>
      <c r="W35" s="174"/>
      <c r="X35" s="208"/>
      <c r="Y35" s="260"/>
      <c r="Z35" s="174"/>
      <c r="AA35" s="208"/>
      <c r="AB35" s="260"/>
      <c r="AC35" s="174"/>
      <c r="AD35" s="208"/>
      <c r="AE35" s="260"/>
      <c r="AF35" s="174"/>
      <c r="AG35" s="208"/>
      <c r="AH35" s="260"/>
      <c r="AI35" s="284"/>
      <c r="AJ35" s="295"/>
      <c r="AK35" s="304"/>
      <c r="AL35" s="310"/>
      <c r="AM35" s="322" t="str">
        <f t="shared" si="6"/>
        <v/>
      </c>
      <c r="AN35" s="333"/>
      <c r="AO35" s="339">
        <f>SUM(AM33:AM36)</f>
        <v>0</v>
      </c>
      <c r="AP35" s="14"/>
      <c r="AQ35" s="14"/>
      <c r="AR35" s="14"/>
      <c r="AS35" s="14"/>
      <c r="AT35" s="14"/>
    </row>
    <row r="36" spans="1:46" s="104" customFormat="1" ht="18" customHeight="1">
      <c r="A36" s="115"/>
      <c r="B36" s="127"/>
      <c r="C36" s="138" t="str">
        <f>C31</f>
        <v>-</v>
      </c>
      <c r="D36" s="153"/>
      <c r="E36" s="177"/>
      <c r="F36" s="199"/>
      <c r="G36" s="210"/>
      <c r="H36" s="199"/>
      <c r="I36" s="210"/>
      <c r="J36" s="199"/>
      <c r="K36" s="177"/>
      <c r="L36" s="199"/>
      <c r="M36" s="210"/>
      <c r="N36" s="199"/>
      <c r="O36" s="231"/>
      <c r="P36" s="199"/>
      <c r="Q36" s="177"/>
      <c r="R36" s="199"/>
      <c r="S36" s="210"/>
      <c r="T36" s="199"/>
      <c r="U36" s="231"/>
      <c r="V36" s="199"/>
      <c r="W36" s="177"/>
      <c r="X36" s="210"/>
      <c r="Y36" s="263"/>
      <c r="Z36" s="177"/>
      <c r="AA36" s="210"/>
      <c r="AB36" s="263"/>
      <c r="AC36" s="177"/>
      <c r="AD36" s="210"/>
      <c r="AE36" s="263"/>
      <c r="AF36" s="177"/>
      <c r="AG36" s="210"/>
      <c r="AH36" s="263"/>
      <c r="AI36" s="284"/>
      <c r="AJ36" s="295"/>
      <c r="AK36" s="306"/>
      <c r="AL36" s="312"/>
      <c r="AM36" s="324" t="str">
        <f t="shared" si="6"/>
        <v/>
      </c>
      <c r="AN36" s="334"/>
      <c r="AO36" s="339"/>
      <c r="AP36" s="14"/>
      <c r="AQ36" s="14"/>
      <c r="AR36" s="14"/>
      <c r="AS36" s="14"/>
      <c r="AT36" s="14"/>
    </row>
    <row r="37" spans="1:46" s="104" customFormat="1" ht="18" hidden="1" customHeight="1">
      <c r="A37" s="115"/>
      <c r="B37" s="127"/>
      <c r="C37" s="133">
        <f>C33</f>
        <v>0</v>
      </c>
      <c r="D37" s="154" t="s">
        <v>71</v>
      </c>
      <c r="E37" s="178" t="str">
        <f>IF(AND(E28="",E33=""),"",IF(E33="",E28,E33))</f>
        <v/>
      </c>
      <c r="F37" s="200" t="str">
        <f>IF(AND(F28="",F33=""),"",IF(COUNT(F33:J36)&gt;0,F33,F28))</f>
        <v/>
      </c>
      <c r="G37" s="211" t="str">
        <f>IF(AND(G28="",G33=""),"",IF(G33="",G28,G33))</f>
        <v/>
      </c>
      <c r="H37" s="200" t="str">
        <f>IF(AND(H28="",H33=""),"",IF(COUNT(F33:J36)&gt;0,H33,H28))</f>
        <v/>
      </c>
      <c r="I37" s="211" t="str">
        <f>IF(AND(I28="",I33=""),"",IF(I33="",I28,I33))</f>
        <v/>
      </c>
      <c r="J37" s="200" t="str">
        <f>IF(AND(J28="",J33=""),"",IF(COUNT(F33:J36)&gt;0,J33,J28))</f>
        <v/>
      </c>
      <c r="K37" s="178" t="str">
        <f>IF(AND(K28="",K33=""),"",IF(K33="",K28,K33))</f>
        <v/>
      </c>
      <c r="L37" s="200" t="str">
        <f>IF(AND(L28="",L33=""),"",IF(COUNT(L33:P36)&gt;0,L33,L28))</f>
        <v/>
      </c>
      <c r="M37" s="211" t="str">
        <f>IF(AND(M28="",M33=""),"",IF(M33="",M28,M33))</f>
        <v/>
      </c>
      <c r="N37" s="200" t="str">
        <f>IF(AND(N28="",N33=""),"",IF(COUNT(L33:P36)&gt;0,N33,N28))</f>
        <v/>
      </c>
      <c r="O37" s="211" t="str">
        <f>IF(AND(O28="",O33=""),"",IF(O33="",O28,O33))</f>
        <v/>
      </c>
      <c r="P37" s="200" t="str">
        <f>IF(AND(P28="",P33=""),"",IF(COUNT(L33:P36)&gt;0,P33,P28))</f>
        <v/>
      </c>
      <c r="Q37" s="178" t="str">
        <f>IF(AND(Q28="",Q33=""),"",IF(Q33="",Q28,Q33))</f>
        <v/>
      </c>
      <c r="R37" s="200" t="str">
        <f>IF(AND(R28="",R33=""),"",IF(COUNT(R33:V36)&gt;0,R33,R28))</f>
        <v/>
      </c>
      <c r="S37" s="211" t="str">
        <f>IF(AND(S28="",S33=""),"",IF(S33="",S28,S33))</f>
        <v/>
      </c>
      <c r="T37" s="200" t="str">
        <f>IF(AND(T28="",T33=""),"",IF(COUNT(R33:V36)&gt;0,T33,T28))</f>
        <v/>
      </c>
      <c r="U37" s="211" t="str">
        <f>IF(AND(U28="",U33=""),"",IF(U33="",U28,U33))</f>
        <v/>
      </c>
      <c r="V37" s="200" t="str">
        <f>IF(AND(V28="",V33=""),"",IF(COUNT(R33:V36)&gt;0,V33,V28))</f>
        <v/>
      </c>
      <c r="W37" s="243" t="str">
        <f>IF(AND(W28="",W33=""),"",IF(W33="",W28,W33))</f>
        <v/>
      </c>
      <c r="X37" s="211" t="str">
        <f>IF(AND(X28="",X33=""),"",IF(X33="",X28,X33))</f>
        <v/>
      </c>
      <c r="Y37" s="264" t="str">
        <f>IF(AND(Y28="",Y33=""),"",IF(COUNT(Y33:Y36)&gt;0,Y33,Y28))</f>
        <v/>
      </c>
      <c r="Z37" s="243" t="str">
        <f>IF(AND(Z28="",Z33=""),"",IF(Z33="",Z28,Z33))</f>
        <v/>
      </c>
      <c r="AA37" s="211" t="str">
        <f>IF(AND(AA28="",AA33=""),"",IF(AA33="",AA28,AA33))</f>
        <v/>
      </c>
      <c r="AB37" s="264" t="str">
        <f>IF(AND(AB28="",AB33=""),"",IF(COUNT(AB33:AB36)&gt;0,AB33,AB28))</f>
        <v/>
      </c>
      <c r="AC37" s="243" t="str">
        <f>IF(AND(AC28="",AC33=""),"",IF(AC33="",AC28,AC33))</f>
        <v/>
      </c>
      <c r="AD37" s="211" t="str">
        <f>IF(AND(AD28="",AD33=""),"",IF(AD33="",AD28,AD33))</f>
        <v/>
      </c>
      <c r="AE37" s="264" t="str">
        <f>IF(AND(AE28="",AE33=""),"",IF(COUNT(AE33:AE36)&gt;0,AE33,AE28))</f>
        <v/>
      </c>
      <c r="AF37" s="243" t="str">
        <f>IF(AND(AF28="",AF33=""),"",IF(AF33="",AF28,AF33))</f>
        <v/>
      </c>
      <c r="AG37" s="211" t="str">
        <f>IF(AND(AG28="",AG33=""),"",IF(AG33="",AG28,AG33))</f>
        <v/>
      </c>
      <c r="AH37" s="264" t="str">
        <f>IF(AND(AH28="",AH33=""),"",IF(COUNT(AH33:AH36)&gt;0,AH33,AH28))</f>
        <v/>
      </c>
      <c r="AI37" s="243" t="str">
        <f>IF(AND(AI28="",AI33=""),"",IF(AI33="",AI28,AI33))</f>
        <v/>
      </c>
      <c r="AJ37" s="211" t="str">
        <f>IF(AND(AJ28="",AJ33=""),"",IF(AJ33="",AJ28,AJ33))</f>
        <v/>
      </c>
      <c r="AK37" s="200" t="str">
        <f>IF(AND(AK28="",AK33=""),"",IF(COUNT(AK33:AK36)&gt;0,AK33,AK28))</f>
        <v/>
      </c>
      <c r="AL37" s="200" t="str">
        <f>IF(AND(AL28="",AL33=""),"",IF(COUNT(AL33:AL36)&gt;0,AL33,AL28))</f>
        <v/>
      </c>
      <c r="AM37" s="321" t="str">
        <f t="shared" si="6"/>
        <v/>
      </c>
      <c r="AN37" s="14"/>
      <c r="AO37" s="14"/>
      <c r="AP37" s="14"/>
      <c r="AQ37" s="14"/>
      <c r="AR37" s="14"/>
      <c r="AS37" s="14"/>
      <c r="AT37" s="14"/>
    </row>
    <row r="38" spans="1:46" s="104" customFormat="1" ht="18" hidden="1" customHeight="1">
      <c r="A38" s="115"/>
      <c r="B38" s="127"/>
      <c r="C38" s="134" t="str">
        <f>C34</f>
        <v>-</v>
      </c>
      <c r="D38" s="155"/>
      <c r="E38" s="179" t="str">
        <f>IF(AND(E29="",E34=""),"",IF(COUNT($L$19:$P$22)&gt;0,E34,E29))</f>
        <v/>
      </c>
      <c r="F38" s="201" t="str">
        <f>IF(AND(F29="",F34=""),"",IF(COUNT(F33:J36)&gt;0,F34,F29))</f>
        <v/>
      </c>
      <c r="G38" s="212" t="str">
        <f>IF(AND(G29="",G34=""),"",IF(COUNT($L$19:$P$22)&gt;0,G34,G29))</f>
        <v/>
      </c>
      <c r="H38" s="201" t="str">
        <f>IF(AND(H29="",H34=""),"",IF(COUNT(F33:J36)&gt;0,H34,H29))</f>
        <v/>
      </c>
      <c r="I38" s="212" t="str">
        <f>IF(AND(I29="",I34=""),"",IF(COUNT($L$19:$P$22)&gt;0,I34,I29))</f>
        <v/>
      </c>
      <c r="J38" s="201" t="str">
        <f>IF(AND(J29="",J34=""),"",IF(COUNT(F33:J36)&gt;0,J34,J29))</f>
        <v/>
      </c>
      <c r="K38" s="179" t="str">
        <f>IF(AND(K29="",K34=""),"",IF(COUNT($L$19:$P$22)&gt;0,K34,K29))</f>
        <v/>
      </c>
      <c r="L38" s="201" t="str">
        <f>IF(AND(L29="",L34=""),"",IF(COUNT(L33:P36)&gt;0,L34,L29))</f>
        <v/>
      </c>
      <c r="M38" s="212" t="str">
        <f>IF(AND(M29="",M34=""),"",IF(COUNT($L$19:$P$22)&gt;0,M34,M29))</f>
        <v/>
      </c>
      <c r="N38" s="201" t="str">
        <f>IF(AND(N29="",N34=""),"",IF(COUNT(L33:P36)&gt;0,N34,N29))</f>
        <v/>
      </c>
      <c r="O38" s="212" t="str">
        <f>IF(AND(O29="",O34=""),"",IF(COUNT($L$19:$P$22)&gt;0,O34,O29))</f>
        <v/>
      </c>
      <c r="P38" s="201" t="str">
        <f>IF(AND(P29="",P34=""),"",IF(COUNT(L33:P36)&gt;0,P34,P29))</f>
        <v/>
      </c>
      <c r="Q38" s="179" t="str">
        <f>IF(AND(Q29="",Q34=""),"",IF(COUNT($L$19:$P$22)&gt;0,Q34,Q29))</f>
        <v/>
      </c>
      <c r="R38" s="201" t="str">
        <f>IF(AND(R29="",R34=""),"",IF(COUNT(R33:V36)&gt;0,R34,R29))</f>
        <v/>
      </c>
      <c r="S38" s="212" t="str">
        <f>IF(AND(S29="",S34=""),"",IF(COUNT($L$19:$P$22)&gt;0,S34,S29))</f>
        <v/>
      </c>
      <c r="T38" s="201" t="str">
        <f>IF(AND(T29="",T34=""),"",IF(COUNT(R33:V36)&gt;0,T34,T29))</f>
        <v/>
      </c>
      <c r="U38" s="212" t="str">
        <f>IF(AND(U29="",U34=""),"",IF(COUNT($L$19:$P$22)&gt;0,U34,U29))</f>
        <v/>
      </c>
      <c r="V38" s="201" t="str">
        <f>IF(AND(V29="",V34=""),"",IF(COUNT(R33:V36)&gt;0,V34,V29))</f>
        <v/>
      </c>
      <c r="W38" s="244" t="str">
        <f t="shared" ref="W38:X40" si="7">IF(AND(W29="",W34=""),"",IF(COUNT($L$19:$P$22)&gt;0,W34,W29))</f>
        <v/>
      </c>
      <c r="X38" s="212" t="str">
        <f t="shared" si="7"/>
        <v/>
      </c>
      <c r="Y38" s="265" t="str">
        <f>IF(AND(Y29="",Y34=""),"",IF(COUNT(Y33:Y36)&gt;0,Y34,Y29))</f>
        <v/>
      </c>
      <c r="Z38" s="244" t="str">
        <f t="shared" ref="Z38:AA40" si="8">IF(AND(Z29="",Z34=""),"",IF(COUNT($L$19:$P$22)&gt;0,Z34,Z29))</f>
        <v/>
      </c>
      <c r="AA38" s="212" t="str">
        <f t="shared" si="8"/>
        <v/>
      </c>
      <c r="AB38" s="265" t="str">
        <f>IF(AND(AB29="",AB34=""),"",IF(COUNT(AB33:AB36)&gt;0,AB34,AB29))</f>
        <v/>
      </c>
      <c r="AC38" s="244" t="str">
        <f t="shared" ref="AC38:AD40" si="9">IF(AND(AC29="",AC34=""),"",IF(COUNT($L$19:$P$22)&gt;0,AC34,AC29))</f>
        <v/>
      </c>
      <c r="AD38" s="212" t="str">
        <f t="shared" si="9"/>
        <v/>
      </c>
      <c r="AE38" s="265" t="str">
        <f>IF(AND(AE29="",AE34=""),"",IF(COUNT(AE33:AE36)&gt;0,AE34,AE29))</f>
        <v/>
      </c>
      <c r="AF38" s="244" t="str">
        <f t="shared" ref="AF38:AG40" si="10">IF(AND(AF29="",AF34=""),"",IF(COUNT($L$19:$P$22)&gt;0,AF34,AF29))</f>
        <v/>
      </c>
      <c r="AG38" s="212" t="str">
        <f t="shared" si="10"/>
        <v/>
      </c>
      <c r="AH38" s="265" t="str">
        <f>IF(AND(AH29="",AH34=""),"",IF(COUNT(AH33:AH36)&gt;0,AH34,AH29))</f>
        <v/>
      </c>
      <c r="AI38" s="244" t="str">
        <f t="shared" ref="AI38:AJ40" si="11">IF(AND(AI29="",AI34=""),"",IF(COUNT($L$19:$P$22)&gt;0,AI34,AI29))</f>
        <v/>
      </c>
      <c r="AJ38" s="212" t="str">
        <f t="shared" si="11"/>
        <v/>
      </c>
      <c r="AK38" s="201" t="str">
        <f>IF(AND(AK29="",AK34=""),"",IF(COUNT(AK33:AK36)&gt;0,AK34,AK29))</f>
        <v/>
      </c>
      <c r="AL38" s="201" t="str">
        <f>IF(AND(AL29="",AL34=""),"",IF(COUNT(AL33:AL36)&gt;0,AL34,AL29))</f>
        <v/>
      </c>
      <c r="AM38" s="322" t="str">
        <f t="shared" si="6"/>
        <v/>
      </c>
      <c r="AN38" s="14"/>
      <c r="AO38" s="14"/>
      <c r="AP38" s="14"/>
      <c r="AQ38" s="14"/>
      <c r="AR38" s="14"/>
      <c r="AS38" s="14"/>
      <c r="AT38" s="14"/>
    </row>
    <row r="39" spans="1:46" s="104" customFormat="1" ht="18" hidden="1" customHeight="1">
      <c r="A39" s="115"/>
      <c r="B39" s="127"/>
      <c r="C39" s="134" t="str">
        <f>C35</f>
        <v>-</v>
      </c>
      <c r="D39" s="155"/>
      <c r="E39" s="179" t="str">
        <f>IF(AND(E30="",E35=""),"",IF(COUNT($L$19:$P$22)&gt;0,E35,E30))</f>
        <v/>
      </c>
      <c r="F39" s="201" t="str">
        <f>IF(AND(F30="",F35=""),"",IF(COUNT(F33:J36)&gt;0,F35,F30))</f>
        <v/>
      </c>
      <c r="G39" s="212" t="str">
        <f>IF(AND(G30="",G35=""),"",IF(COUNT($L$19:$P$22)&gt;0,G35,G30))</f>
        <v/>
      </c>
      <c r="H39" s="201" t="str">
        <f>IF(AND(H30="",H35=""),"",IF(COUNT(F33:J36)&gt;0,H35,H30))</f>
        <v/>
      </c>
      <c r="I39" s="212" t="str">
        <f>IF(AND(I30="",I35=""),"",IF(COUNT($L$19:$P$22)&gt;0,I35,I30))</f>
        <v/>
      </c>
      <c r="J39" s="201" t="str">
        <f>IF(AND(J30="",J35=""),"",IF(COUNT(F33:J36)&gt;0,J35,J30))</f>
        <v/>
      </c>
      <c r="K39" s="179" t="str">
        <f>IF(AND(K30="",K35=""),"",IF(COUNT($L$19:$P$22)&gt;0,K35,K30))</f>
        <v/>
      </c>
      <c r="L39" s="201" t="str">
        <f>IF(AND(L30="",L35=""),"",IF(COUNT(L33:P36)&gt;0,L35,L30))</f>
        <v/>
      </c>
      <c r="M39" s="212" t="str">
        <f>IF(AND(M30="",M35=""),"",IF(COUNT($L$19:$P$22)&gt;0,M35,M30))</f>
        <v/>
      </c>
      <c r="N39" s="201" t="str">
        <f>IF(AND(N30="",N35=""),"",IF(COUNT(L33:P36)&gt;0,N35,N30))</f>
        <v/>
      </c>
      <c r="O39" s="212" t="str">
        <f>IF(AND(O30="",O35=""),"",IF(COUNT($L$19:$P$22)&gt;0,O35,O30))</f>
        <v/>
      </c>
      <c r="P39" s="201" t="str">
        <f>IF(AND(P30="",P35=""),"",IF(COUNT(L33:P36)&gt;0,P35,P30))</f>
        <v/>
      </c>
      <c r="Q39" s="179" t="str">
        <f>IF(AND(Q30="",Q35=""),"",IF(COUNT($L$19:$P$22)&gt;0,Q35,Q30))</f>
        <v/>
      </c>
      <c r="R39" s="201" t="str">
        <f>IF(AND(R30="",R35=""),"",IF(COUNT(R33:V36)&gt;0,R35,R30))</f>
        <v/>
      </c>
      <c r="S39" s="212" t="str">
        <f>IF(AND(S30="",S35=""),"",IF(COUNT($L$19:$P$22)&gt;0,S35,S30))</f>
        <v/>
      </c>
      <c r="T39" s="201" t="str">
        <f>IF(AND(T30="",T35=""),"",IF(COUNT(R33:V36)&gt;0,T35,T30))</f>
        <v/>
      </c>
      <c r="U39" s="212" t="str">
        <f>IF(AND(U30="",U35=""),"",IF(COUNT($L$19:$P$22)&gt;0,U35,U30))</f>
        <v/>
      </c>
      <c r="V39" s="201" t="str">
        <f>IF(AND(V30="",V35=""),"",IF(COUNT(R33:V36)&gt;0,V35,V30))</f>
        <v/>
      </c>
      <c r="W39" s="244" t="str">
        <f t="shared" si="7"/>
        <v/>
      </c>
      <c r="X39" s="212" t="str">
        <f t="shared" si="7"/>
        <v/>
      </c>
      <c r="Y39" s="265" t="str">
        <f>IF(AND(Y30="",Y35=""),"",IF(COUNT(Y33:Y36)&gt;0,Y35,Y30))</f>
        <v/>
      </c>
      <c r="Z39" s="244" t="str">
        <f t="shared" si="8"/>
        <v/>
      </c>
      <c r="AA39" s="212" t="str">
        <f t="shared" si="8"/>
        <v/>
      </c>
      <c r="AB39" s="265" t="str">
        <f>IF(AND(AB30="",AB35=""),"",IF(COUNT(AB33:AB36)&gt;0,AB35,AB30))</f>
        <v/>
      </c>
      <c r="AC39" s="244" t="str">
        <f t="shared" si="9"/>
        <v/>
      </c>
      <c r="AD39" s="212" t="str">
        <f t="shared" si="9"/>
        <v/>
      </c>
      <c r="AE39" s="265" t="str">
        <f>IF(AND(AE30="",AE35=""),"",IF(COUNT(AE33:AE36)&gt;0,AE35,AE30))</f>
        <v/>
      </c>
      <c r="AF39" s="244" t="str">
        <f t="shared" si="10"/>
        <v/>
      </c>
      <c r="AG39" s="212" t="str">
        <f t="shared" si="10"/>
        <v/>
      </c>
      <c r="AH39" s="265" t="str">
        <f>IF(AND(AH30="",AH35=""),"",IF(COUNT(AH33:AH36)&gt;0,AH35,AH30))</f>
        <v/>
      </c>
      <c r="AI39" s="244" t="str">
        <f t="shared" si="11"/>
        <v/>
      </c>
      <c r="AJ39" s="212" t="str">
        <f t="shared" si="11"/>
        <v/>
      </c>
      <c r="AK39" s="201" t="str">
        <f>IF(AND(AK30="",AK35=""),"",IF(COUNT(AK33:AK36)&gt;0,AK35,AK30))</f>
        <v/>
      </c>
      <c r="AL39" s="201" t="str">
        <f>IF(AND(AL30="",AL35=""),"",IF(COUNT(AL33:AL36)&gt;0,AL35,AL30))</f>
        <v/>
      </c>
      <c r="AM39" s="322" t="str">
        <f t="shared" si="6"/>
        <v/>
      </c>
      <c r="AN39" s="14"/>
      <c r="AO39" s="14"/>
      <c r="AP39" s="14"/>
      <c r="AQ39" s="14"/>
      <c r="AR39" s="14"/>
      <c r="AS39" s="14"/>
      <c r="AT39" s="14"/>
    </row>
    <row r="40" spans="1:46" s="104" customFormat="1" ht="18" hidden="1" customHeight="1">
      <c r="A40" s="115"/>
      <c r="B40" s="127"/>
      <c r="C40" s="139" t="str">
        <f>C36</f>
        <v>-</v>
      </c>
      <c r="D40" s="155"/>
      <c r="E40" s="180" t="str">
        <f>IF(AND(E31="",E36=""),"",IF(COUNT($L$19:$P$22)&gt;0,E36,E31))</f>
        <v/>
      </c>
      <c r="F40" s="202" t="str">
        <f>IF(AND(F31="",F36=""),"",IF(COUNT(F33:J36)&gt;0,F36,F31))</f>
        <v/>
      </c>
      <c r="G40" s="213" t="str">
        <f>IF(AND(G31="",G36=""),"",IF(COUNT($L$19:$P$22)&gt;0,G36,G31))</f>
        <v/>
      </c>
      <c r="H40" s="202" t="str">
        <f>IF(AND(H31="",H36=""),"",IF(COUNT(F33:J36)&gt;0,H36,H31))</f>
        <v/>
      </c>
      <c r="I40" s="213" t="str">
        <f>IF(AND(I31="",I36=""),"",IF(COUNT($L$19:$P$22)&gt;0,I36,I31))</f>
        <v/>
      </c>
      <c r="J40" s="202" t="str">
        <f>IF(AND(J31="",J36=""),"",IF(COUNT(F33:J36)&gt;0,J36,J31))</f>
        <v/>
      </c>
      <c r="K40" s="180" t="str">
        <f>IF(AND(K31="",K36=""),"",IF(COUNT($L$19:$P$22)&gt;0,K36,K31))</f>
        <v/>
      </c>
      <c r="L40" s="202" t="str">
        <f>IF(AND(L31="",L36=""),"",IF(COUNT(L33:P36)&gt;0,L36,L31))</f>
        <v/>
      </c>
      <c r="M40" s="213" t="str">
        <f>IF(AND(M31="",M36=""),"",IF(COUNT($L$19:$P$22)&gt;0,M36,M31))</f>
        <v/>
      </c>
      <c r="N40" s="202" t="str">
        <f>IF(AND(N31="",N36=""),"",IF(COUNT(L33:P36)&gt;0,N36,N31))</f>
        <v/>
      </c>
      <c r="O40" s="213" t="str">
        <f>IF(AND(O31="",O36=""),"",IF(COUNT($L$19:$P$22)&gt;0,O36,O31))</f>
        <v/>
      </c>
      <c r="P40" s="202" t="str">
        <f>IF(AND(P31="",P36=""),"",IF(COUNT(L33:P36)&gt;0,P36,P31))</f>
        <v/>
      </c>
      <c r="Q40" s="180" t="str">
        <f>IF(AND(Q31="",Q36=""),"",IF(COUNT($L$19:$P$22)&gt;0,Q36,Q31))</f>
        <v/>
      </c>
      <c r="R40" s="202" t="str">
        <f>IF(AND(R31="",R36=""),"",IF(COUNT(R33:V36)&gt;0,R36,R31))</f>
        <v/>
      </c>
      <c r="S40" s="213" t="str">
        <f>IF(AND(S31="",S36=""),"",IF(COUNT($L$19:$P$22)&gt;0,S36,S31))</f>
        <v/>
      </c>
      <c r="T40" s="202" t="str">
        <f>IF(AND(T31="",T36=""),"",IF(COUNT(R33:V36)&gt;0,T36,T31))</f>
        <v/>
      </c>
      <c r="U40" s="213" t="str">
        <f>IF(AND(U31="",U36=""),"",IF(COUNT($L$19:$P$22)&gt;0,U36,U31))</f>
        <v/>
      </c>
      <c r="V40" s="202" t="str">
        <f>IF(AND(V31="",V36=""),"",IF(COUNT(R33:V36)&gt;0,V36,V31))</f>
        <v/>
      </c>
      <c r="W40" s="245" t="str">
        <f t="shared" si="7"/>
        <v/>
      </c>
      <c r="X40" s="213" t="str">
        <f t="shared" si="7"/>
        <v/>
      </c>
      <c r="Y40" s="266" t="str">
        <f>IF(AND(Y31="",Y36=""),"",IF(COUNT(Y33:Y36)&gt;0,Y36,Y31))</f>
        <v/>
      </c>
      <c r="Z40" s="245" t="str">
        <f t="shared" si="8"/>
        <v/>
      </c>
      <c r="AA40" s="213" t="str">
        <f t="shared" si="8"/>
        <v/>
      </c>
      <c r="AB40" s="266" t="str">
        <f>IF(AND(AB31="",AB36=""),"",IF(COUNT(AB33:AB36)&gt;0,AB36,AB31))</f>
        <v/>
      </c>
      <c r="AC40" s="245" t="str">
        <f t="shared" si="9"/>
        <v/>
      </c>
      <c r="AD40" s="213" t="str">
        <f t="shared" si="9"/>
        <v/>
      </c>
      <c r="AE40" s="266" t="str">
        <f>IF(AND(AE31="",AE36=""),"",IF(COUNT(AE33:AE36)&gt;0,AE36,AE31))</f>
        <v/>
      </c>
      <c r="AF40" s="245" t="str">
        <f t="shared" si="10"/>
        <v/>
      </c>
      <c r="AG40" s="213" t="str">
        <f t="shared" si="10"/>
        <v/>
      </c>
      <c r="AH40" s="266" t="str">
        <f>IF(AND(AH31="",AH36=""),"",IF(COUNT(AH33:AH36)&gt;0,AH36,AH31))</f>
        <v/>
      </c>
      <c r="AI40" s="245" t="str">
        <f t="shared" si="11"/>
        <v/>
      </c>
      <c r="AJ40" s="213" t="str">
        <f t="shared" si="11"/>
        <v/>
      </c>
      <c r="AK40" s="202" t="str">
        <f>IF(AND(AK31="",AK36=""),"",IF(COUNT(AK33:AK36)&gt;0,AK36,AK31))</f>
        <v/>
      </c>
      <c r="AL40" s="202" t="str">
        <f>IF(AND(AL31="",AL36=""),"",IF(COUNT(AL33:AL36)&gt;0,AL36,AL31))</f>
        <v/>
      </c>
      <c r="AM40" s="324" t="str">
        <f t="shared" si="6"/>
        <v/>
      </c>
      <c r="AN40" s="14"/>
      <c r="AO40" s="14"/>
      <c r="AP40" s="14"/>
      <c r="AQ40" s="14"/>
      <c r="AR40" s="14"/>
      <c r="AS40" s="14"/>
      <c r="AT40" s="14"/>
    </row>
    <row r="41" spans="1:46" s="104" customFormat="1" ht="18" customHeight="1">
      <c r="A41" s="116"/>
      <c r="B41" s="128"/>
      <c r="C41" s="140" t="s">
        <v>60</v>
      </c>
      <c r="D41" s="156"/>
      <c r="E41" s="172">
        <f>SUM(F37:F40)</f>
        <v>0</v>
      </c>
      <c r="F41" s="194"/>
      <c r="G41" s="194">
        <f>SUM(H37:H40)</f>
        <v>0</v>
      </c>
      <c r="H41" s="194"/>
      <c r="I41" s="194">
        <f>SUM(J37:J40)</f>
        <v>0</v>
      </c>
      <c r="J41" s="194"/>
      <c r="K41" s="172">
        <f>SUM(L37:L40)</f>
        <v>0</v>
      </c>
      <c r="L41" s="194"/>
      <c r="M41" s="194">
        <f>SUM(N37:N40)</f>
        <v>0</v>
      </c>
      <c r="N41" s="194"/>
      <c r="O41" s="194">
        <f>SUM(P37:P40)</f>
        <v>0</v>
      </c>
      <c r="P41" s="194"/>
      <c r="Q41" s="172">
        <f>SUM(R37:R40)</f>
        <v>0</v>
      </c>
      <c r="R41" s="194"/>
      <c r="S41" s="194">
        <f>SUM(T37:T40)</f>
        <v>0</v>
      </c>
      <c r="T41" s="194"/>
      <c r="U41" s="194">
        <f>SUM(V37:V40)</f>
        <v>0</v>
      </c>
      <c r="V41" s="194"/>
      <c r="W41" s="246">
        <f>SUM(Y37:Y40)</f>
        <v>0</v>
      </c>
      <c r="X41" s="253"/>
      <c r="Y41" s="267"/>
      <c r="Z41" s="246">
        <f>SUM(AB37:AB40)</f>
        <v>0</v>
      </c>
      <c r="AA41" s="253"/>
      <c r="AB41" s="267"/>
      <c r="AC41" s="246">
        <f>SUM(AE37:AE40)</f>
        <v>0</v>
      </c>
      <c r="AD41" s="253"/>
      <c r="AE41" s="267"/>
      <c r="AF41" s="246">
        <f>SUM(AH37:AH40)</f>
        <v>0</v>
      </c>
      <c r="AG41" s="253"/>
      <c r="AH41" s="267"/>
      <c r="AI41" s="247">
        <f>SUM(AM37:AM40)</f>
        <v>0</v>
      </c>
      <c r="AJ41" s="254"/>
      <c r="AK41" s="254"/>
      <c r="AL41" s="254"/>
      <c r="AM41" s="268"/>
      <c r="AN41" s="14"/>
      <c r="AO41" s="14"/>
      <c r="AP41" s="14"/>
      <c r="AQ41" s="14"/>
      <c r="AR41" s="14"/>
      <c r="AS41" s="14"/>
      <c r="AT41" s="14"/>
    </row>
    <row r="42" spans="1:46" s="104" customFormat="1" ht="18" customHeight="1">
      <c r="A42" s="114" t="s">
        <v>45</v>
      </c>
      <c r="B42" s="126" t="str">
        <f>IF('はじめに！'!E8&gt;1,B28+1,"")</f>
        <v/>
      </c>
      <c r="C42" s="133">
        <f>C37</f>
        <v>0</v>
      </c>
      <c r="D42" s="148" t="s">
        <v>34</v>
      </c>
      <c r="E42" s="173"/>
      <c r="F42" s="195"/>
      <c r="G42" s="207"/>
      <c r="H42" s="195"/>
      <c r="I42" s="207"/>
      <c r="J42" s="195"/>
      <c r="K42" s="173"/>
      <c r="L42" s="195"/>
      <c r="M42" s="207"/>
      <c r="N42" s="195"/>
      <c r="O42" s="228"/>
      <c r="P42" s="195"/>
      <c r="Q42" s="173"/>
      <c r="R42" s="195"/>
      <c r="S42" s="207"/>
      <c r="T42" s="195"/>
      <c r="U42" s="229"/>
      <c r="V42" s="195"/>
      <c r="W42" s="173"/>
      <c r="X42" s="207"/>
      <c r="Y42" s="259"/>
      <c r="Z42" s="173"/>
      <c r="AA42" s="207"/>
      <c r="AB42" s="259"/>
      <c r="AC42" s="173"/>
      <c r="AD42" s="207"/>
      <c r="AE42" s="259"/>
      <c r="AF42" s="173"/>
      <c r="AG42" s="207"/>
      <c r="AH42" s="259"/>
      <c r="AI42" s="287" t="str">
        <f>IF(COUNT(I42:J45)&gt;0,"朝食",IF(COUNT(O42:P45)&gt;0,"昼食",IF(COUNT(U42:V45)&gt;0,"夕食","")))</f>
        <v/>
      </c>
      <c r="AJ42" s="298" t="str">
        <f>IF(AI42="","",IF(AI42="朝食",I42:I45,IF(AI42="昼食",O42,IF(AI42="夕食",U42,""))))</f>
        <v/>
      </c>
      <c r="AK42" s="307"/>
      <c r="AL42" s="313"/>
      <c r="AM42" s="325" t="str">
        <f>IF(AL42="","",AK42*AL42)</f>
        <v/>
      </c>
      <c r="AN42" s="332" t="str">
        <f>IF(AO42=AO44,"","注文数が異なります")</f>
        <v/>
      </c>
      <c r="AO42" s="339">
        <f>IF(COUNT(I42:J45)&gt;0,SUM(J42:J45),IF(COUNT(O42:P45)&gt;0,SUM(P42:P45),IF(COUNT(U42:V45)&gt;0,SUM(V42:V45),0)))</f>
        <v>0</v>
      </c>
      <c r="AP42" s="14"/>
      <c r="AQ42" s="14"/>
      <c r="AR42" s="14"/>
      <c r="AS42" s="14"/>
      <c r="AT42" s="14"/>
    </row>
    <row r="43" spans="1:46" s="104" customFormat="1" ht="18" customHeight="1">
      <c r="A43" s="115"/>
      <c r="B43" s="127"/>
      <c r="C43" s="134" t="str">
        <f>C38</f>
        <v>-</v>
      </c>
      <c r="D43" s="149"/>
      <c r="E43" s="174"/>
      <c r="F43" s="196"/>
      <c r="G43" s="208"/>
      <c r="H43" s="196"/>
      <c r="I43" s="208"/>
      <c r="J43" s="196"/>
      <c r="K43" s="174"/>
      <c r="L43" s="196"/>
      <c r="M43" s="208"/>
      <c r="N43" s="196"/>
      <c r="O43" s="229"/>
      <c r="P43" s="196"/>
      <c r="Q43" s="174"/>
      <c r="R43" s="196"/>
      <c r="S43" s="208"/>
      <c r="T43" s="196"/>
      <c r="U43" s="229"/>
      <c r="V43" s="196"/>
      <c r="W43" s="174"/>
      <c r="X43" s="208"/>
      <c r="Y43" s="260"/>
      <c r="Z43" s="174"/>
      <c r="AA43" s="208"/>
      <c r="AB43" s="260"/>
      <c r="AC43" s="174"/>
      <c r="AD43" s="208"/>
      <c r="AE43" s="260"/>
      <c r="AF43" s="174"/>
      <c r="AG43" s="208"/>
      <c r="AH43" s="260"/>
      <c r="AI43" s="288"/>
      <c r="AJ43" s="299"/>
      <c r="AK43" s="308"/>
      <c r="AL43" s="314"/>
      <c r="AM43" s="326" t="str">
        <f>IF(AL43="","",AK43*AL43)</f>
        <v/>
      </c>
      <c r="AN43" s="333"/>
      <c r="AO43" s="339"/>
      <c r="AP43" s="14"/>
      <c r="AQ43" s="14"/>
      <c r="AR43" s="14"/>
      <c r="AS43" s="14"/>
      <c r="AT43" s="14"/>
    </row>
    <row r="44" spans="1:46" s="104" customFormat="1" ht="18" customHeight="1">
      <c r="A44" s="115"/>
      <c r="B44" s="127"/>
      <c r="C44" s="134" t="str">
        <f>C39</f>
        <v>-</v>
      </c>
      <c r="D44" s="149"/>
      <c r="E44" s="174"/>
      <c r="F44" s="196"/>
      <c r="G44" s="208"/>
      <c r="H44" s="196"/>
      <c r="I44" s="208"/>
      <c r="J44" s="196"/>
      <c r="K44" s="174"/>
      <c r="L44" s="196"/>
      <c r="M44" s="208"/>
      <c r="N44" s="196"/>
      <c r="O44" s="229"/>
      <c r="P44" s="196"/>
      <c r="Q44" s="174"/>
      <c r="R44" s="196"/>
      <c r="S44" s="208"/>
      <c r="T44" s="196"/>
      <c r="U44" s="229"/>
      <c r="V44" s="196"/>
      <c r="W44" s="174"/>
      <c r="X44" s="208"/>
      <c r="Y44" s="260"/>
      <c r="Z44" s="174"/>
      <c r="AA44" s="208"/>
      <c r="AB44" s="260"/>
      <c r="AC44" s="174"/>
      <c r="AD44" s="208"/>
      <c r="AE44" s="260"/>
      <c r="AF44" s="174"/>
      <c r="AG44" s="208"/>
      <c r="AH44" s="260"/>
      <c r="AI44" s="288"/>
      <c r="AJ44" s="299"/>
      <c r="AK44" s="308"/>
      <c r="AL44" s="314"/>
      <c r="AM44" s="326" t="str">
        <f>IF(AL44="","",AK44*AL44)</f>
        <v/>
      </c>
      <c r="AN44" s="333"/>
      <c r="AO44" s="339">
        <f>SUM(AM42:AM45)</f>
        <v>0</v>
      </c>
      <c r="AP44" s="14"/>
      <c r="AQ44" s="14"/>
      <c r="AR44" s="14"/>
      <c r="AS44" s="14"/>
      <c r="AT44" s="14"/>
    </row>
    <row r="45" spans="1:46" s="104" customFormat="1" ht="18" customHeight="1">
      <c r="A45" s="115"/>
      <c r="B45" s="127"/>
      <c r="C45" s="134" t="str">
        <f>C40</f>
        <v>-</v>
      </c>
      <c r="D45" s="150"/>
      <c r="E45" s="175"/>
      <c r="F45" s="196"/>
      <c r="G45" s="209"/>
      <c r="H45" s="196"/>
      <c r="I45" s="209"/>
      <c r="J45" s="196"/>
      <c r="K45" s="175"/>
      <c r="L45" s="196"/>
      <c r="M45" s="209"/>
      <c r="N45" s="196"/>
      <c r="O45" s="230"/>
      <c r="P45" s="196"/>
      <c r="Q45" s="175"/>
      <c r="R45" s="196"/>
      <c r="S45" s="209"/>
      <c r="T45" s="196"/>
      <c r="U45" s="230"/>
      <c r="V45" s="196"/>
      <c r="W45" s="175"/>
      <c r="X45" s="209"/>
      <c r="Y45" s="260"/>
      <c r="Z45" s="175"/>
      <c r="AA45" s="209"/>
      <c r="AB45" s="260"/>
      <c r="AC45" s="175"/>
      <c r="AD45" s="209"/>
      <c r="AE45" s="260"/>
      <c r="AF45" s="175"/>
      <c r="AG45" s="209"/>
      <c r="AH45" s="260"/>
      <c r="AI45" s="288"/>
      <c r="AJ45" s="299"/>
      <c r="AK45" s="308"/>
      <c r="AL45" s="314"/>
      <c r="AM45" s="326" t="str">
        <f>IF(AL45="","",AK45*AL45)</f>
        <v/>
      </c>
      <c r="AN45" s="335"/>
      <c r="AO45" s="339"/>
      <c r="AP45" s="14"/>
      <c r="AQ45" s="14"/>
      <c r="AR45" s="14"/>
      <c r="AS45" s="14"/>
      <c r="AT45" s="14"/>
    </row>
    <row r="46" spans="1:46" s="104" customFormat="1" ht="18" customHeight="1">
      <c r="A46" s="115"/>
      <c r="B46" s="127"/>
      <c r="C46" s="135" t="s">
        <v>39</v>
      </c>
      <c r="D46" s="151"/>
      <c r="E46" s="176" t="str">
        <f>IF(COUNT(F47:J50)&gt;0,"変更あり","変更なし")</f>
        <v>変更なし</v>
      </c>
      <c r="F46" s="197"/>
      <c r="G46" s="197"/>
      <c r="H46" s="197"/>
      <c r="I46" s="197"/>
      <c r="J46" s="197"/>
      <c r="K46" s="176" t="str">
        <f>IF(COUNT(L47:P50)&gt;0,"変更あり","変更なし")</f>
        <v>変更なし</v>
      </c>
      <c r="L46" s="197"/>
      <c r="M46" s="197"/>
      <c r="N46" s="197"/>
      <c r="O46" s="197"/>
      <c r="P46" s="197"/>
      <c r="Q46" s="176" t="str">
        <f>IF(COUNT(R47:V50)&gt;0,"変更あり","変更なし")</f>
        <v>変更なし</v>
      </c>
      <c r="R46" s="197"/>
      <c r="S46" s="197"/>
      <c r="T46" s="197"/>
      <c r="U46" s="197"/>
      <c r="V46" s="197"/>
      <c r="W46" s="176" t="str">
        <f>IF(COUNT(W47:Y50)&gt;0,"変更あり","変更なし")</f>
        <v>変更なし</v>
      </c>
      <c r="X46" s="197"/>
      <c r="Y46" s="261"/>
      <c r="Z46" s="176" t="str">
        <f>IF(COUNT(Z47:AB50)&gt;0,"変更あり","変更なし")</f>
        <v>変更なし</v>
      </c>
      <c r="AA46" s="197"/>
      <c r="AB46" s="261"/>
      <c r="AC46" s="176" t="str">
        <f>IF(COUNT(AC47:AE50)&gt;0,"変更あり","変更なし")</f>
        <v>変更なし</v>
      </c>
      <c r="AD46" s="197"/>
      <c r="AE46" s="261"/>
      <c r="AF46" s="176" t="str">
        <f>IF(COUNT(AF47:AH50)&gt;0,"変更あり","変更なし")</f>
        <v>変更なし</v>
      </c>
      <c r="AG46" s="197"/>
      <c r="AH46" s="261"/>
      <c r="AI46" s="285"/>
      <c r="AJ46" s="296"/>
      <c r="AK46" s="176" t="str">
        <f>IF(COUNT(AK47:AM50)&gt;0,"変更あり","変更なし")</f>
        <v>変更なし</v>
      </c>
      <c r="AL46" s="197"/>
      <c r="AM46" s="261"/>
      <c r="AP46" s="14"/>
      <c r="AQ46" s="14"/>
      <c r="AR46" s="14"/>
      <c r="AS46" s="14"/>
      <c r="AT46" s="14"/>
    </row>
    <row r="47" spans="1:46" ht="18" customHeight="1">
      <c r="A47" s="115"/>
      <c r="B47" s="127"/>
      <c r="C47" s="136">
        <f>C42</f>
        <v>0</v>
      </c>
      <c r="D47" s="152" t="s">
        <v>70</v>
      </c>
      <c r="E47" s="174"/>
      <c r="F47" s="198"/>
      <c r="G47" s="208"/>
      <c r="H47" s="198"/>
      <c r="I47" s="208"/>
      <c r="J47" s="198"/>
      <c r="K47" s="174"/>
      <c r="L47" s="198"/>
      <c r="M47" s="208"/>
      <c r="N47" s="198"/>
      <c r="O47" s="229"/>
      <c r="P47" s="198"/>
      <c r="Q47" s="174"/>
      <c r="R47" s="198"/>
      <c r="S47" s="208"/>
      <c r="T47" s="198"/>
      <c r="U47" s="229"/>
      <c r="V47" s="198"/>
      <c r="W47" s="174"/>
      <c r="X47" s="208"/>
      <c r="Y47" s="262"/>
      <c r="Z47" s="174"/>
      <c r="AA47" s="208"/>
      <c r="AB47" s="262"/>
      <c r="AC47" s="174"/>
      <c r="AD47" s="208"/>
      <c r="AE47" s="262"/>
      <c r="AF47" s="174"/>
      <c r="AG47" s="208"/>
      <c r="AH47" s="262"/>
      <c r="AI47" s="286" t="str">
        <f>IF(COUNT(I47:J50)&gt;0,"朝食",IF(COUNT(O47:P50)&gt;0,"昼食",IF(COUNT(U47:V50)&gt;0,"夕食","")))</f>
        <v/>
      </c>
      <c r="AJ47" s="297" t="str">
        <f>IF(AI47="","",IF(AI47="朝食",I47:I50,IF(AI47="昼食",O47,IF(AI47="夕食",U47,""))))</f>
        <v/>
      </c>
      <c r="AK47" s="305"/>
      <c r="AL47" s="311"/>
      <c r="AM47" s="323" t="str">
        <f t="shared" ref="AM47:AM54" si="12">IF(AL47="","",AK47*AL47)</f>
        <v/>
      </c>
      <c r="AN47" s="332" t="str">
        <f>IF(AO47=AO49,"","注文数が異なります")</f>
        <v/>
      </c>
      <c r="AO47" s="339">
        <f>IF(COUNT(I47:J50)&gt;0,SUM(J47:J50),IF(COUNT(O47:P50)&gt;0,SUM(P47:P50),IF(COUNT(U47:V50)&gt;0,SUM(V47:V50),0)))</f>
        <v>0</v>
      </c>
      <c r="AP47" s="14"/>
      <c r="AQ47" s="14"/>
      <c r="AR47" s="14"/>
      <c r="AS47" s="14"/>
      <c r="AT47" s="14"/>
    </row>
    <row r="48" spans="1:46" s="104" customFormat="1" ht="18" customHeight="1">
      <c r="A48" s="115"/>
      <c r="B48" s="127"/>
      <c r="C48" s="137" t="str">
        <f>C43</f>
        <v>-</v>
      </c>
      <c r="D48" s="152"/>
      <c r="E48" s="174"/>
      <c r="F48" s="196"/>
      <c r="G48" s="208"/>
      <c r="H48" s="196"/>
      <c r="I48" s="208"/>
      <c r="J48" s="196"/>
      <c r="K48" s="174"/>
      <c r="L48" s="196"/>
      <c r="M48" s="208"/>
      <c r="N48" s="196"/>
      <c r="O48" s="229"/>
      <c r="P48" s="196"/>
      <c r="Q48" s="174"/>
      <c r="R48" s="196"/>
      <c r="S48" s="208"/>
      <c r="T48" s="196"/>
      <c r="U48" s="229"/>
      <c r="V48" s="196"/>
      <c r="W48" s="174"/>
      <c r="X48" s="208"/>
      <c r="Y48" s="260"/>
      <c r="Z48" s="174"/>
      <c r="AA48" s="208"/>
      <c r="AB48" s="260"/>
      <c r="AC48" s="174"/>
      <c r="AD48" s="208"/>
      <c r="AE48" s="260"/>
      <c r="AF48" s="174"/>
      <c r="AG48" s="208"/>
      <c r="AH48" s="260"/>
      <c r="AI48" s="284"/>
      <c r="AJ48" s="295"/>
      <c r="AK48" s="304"/>
      <c r="AL48" s="310"/>
      <c r="AM48" s="322" t="str">
        <f t="shared" si="12"/>
        <v/>
      </c>
      <c r="AN48" s="333"/>
      <c r="AO48" s="339"/>
      <c r="AP48" s="14"/>
      <c r="AQ48" s="14"/>
      <c r="AR48" s="14"/>
      <c r="AS48" s="14"/>
      <c r="AT48" s="14"/>
    </row>
    <row r="49" spans="1:46" s="104" customFormat="1" ht="18" customHeight="1">
      <c r="A49" s="115"/>
      <c r="B49" s="127"/>
      <c r="C49" s="137" t="str">
        <f>C44</f>
        <v>-</v>
      </c>
      <c r="D49" s="152"/>
      <c r="E49" s="174"/>
      <c r="F49" s="196"/>
      <c r="G49" s="208"/>
      <c r="H49" s="196"/>
      <c r="I49" s="208"/>
      <c r="J49" s="196"/>
      <c r="K49" s="174"/>
      <c r="L49" s="196"/>
      <c r="M49" s="208"/>
      <c r="N49" s="196"/>
      <c r="O49" s="229"/>
      <c r="P49" s="196"/>
      <c r="Q49" s="174"/>
      <c r="R49" s="196"/>
      <c r="S49" s="208"/>
      <c r="T49" s="196"/>
      <c r="U49" s="229"/>
      <c r="V49" s="196"/>
      <c r="W49" s="174"/>
      <c r="X49" s="208"/>
      <c r="Y49" s="260"/>
      <c r="Z49" s="174"/>
      <c r="AA49" s="208"/>
      <c r="AB49" s="260"/>
      <c r="AC49" s="174"/>
      <c r="AD49" s="208"/>
      <c r="AE49" s="260"/>
      <c r="AF49" s="174"/>
      <c r="AG49" s="208"/>
      <c r="AH49" s="260"/>
      <c r="AI49" s="284"/>
      <c r="AJ49" s="295"/>
      <c r="AK49" s="304"/>
      <c r="AL49" s="310"/>
      <c r="AM49" s="322" t="str">
        <f t="shared" si="12"/>
        <v/>
      </c>
      <c r="AN49" s="333"/>
      <c r="AO49" s="339">
        <f>SUM(AM47:AM50)</f>
        <v>0</v>
      </c>
      <c r="AP49" s="14"/>
      <c r="AQ49" s="14"/>
      <c r="AR49" s="14"/>
      <c r="AS49" s="14"/>
      <c r="AT49" s="14"/>
    </row>
    <row r="50" spans="1:46" s="104" customFormat="1" ht="18" customHeight="1">
      <c r="A50" s="115"/>
      <c r="B50" s="127"/>
      <c r="C50" s="138" t="str">
        <f>C45</f>
        <v>-</v>
      </c>
      <c r="D50" s="153"/>
      <c r="E50" s="177"/>
      <c r="F50" s="199"/>
      <c r="G50" s="210"/>
      <c r="H50" s="199"/>
      <c r="I50" s="210"/>
      <c r="J50" s="199"/>
      <c r="K50" s="177"/>
      <c r="L50" s="199"/>
      <c r="M50" s="210"/>
      <c r="N50" s="199"/>
      <c r="O50" s="231"/>
      <c r="P50" s="199"/>
      <c r="Q50" s="177"/>
      <c r="R50" s="199"/>
      <c r="S50" s="210"/>
      <c r="T50" s="199"/>
      <c r="U50" s="231"/>
      <c r="V50" s="199"/>
      <c r="W50" s="177"/>
      <c r="X50" s="210"/>
      <c r="Y50" s="263"/>
      <c r="Z50" s="177"/>
      <c r="AA50" s="210"/>
      <c r="AB50" s="263"/>
      <c r="AC50" s="177"/>
      <c r="AD50" s="210"/>
      <c r="AE50" s="263"/>
      <c r="AF50" s="177"/>
      <c r="AG50" s="210"/>
      <c r="AH50" s="263"/>
      <c r="AI50" s="284"/>
      <c r="AJ50" s="295"/>
      <c r="AK50" s="306"/>
      <c r="AL50" s="312"/>
      <c r="AM50" s="324" t="str">
        <f t="shared" si="12"/>
        <v/>
      </c>
      <c r="AN50" s="334"/>
      <c r="AO50" s="339"/>
      <c r="AP50" s="14"/>
      <c r="AQ50" s="14"/>
      <c r="AR50" s="14"/>
      <c r="AS50" s="14"/>
      <c r="AT50" s="14"/>
    </row>
    <row r="51" spans="1:46" s="104" customFormat="1" ht="18" hidden="1" customHeight="1">
      <c r="A51" s="115"/>
      <c r="B51" s="127"/>
      <c r="C51" s="133">
        <f>C47</f>
        <v>0</v>
      </c>
      <c r="D51" s="154" t="s">
        <v>71</v>
      </c>
      <c r="E51" s="178" t="str">
        <f>IF(AND(E42="",E47=""),"",IF(E47="",E42,E47))</f>
        <v/>
      </c>
      <c r="F51" s="200" t="str">
        <f>IF(AND(F42="",F47=""),"",IF(COUNT(F47:J50)&gt;0,F47,F42))</f>
        <v/>
      </c>
      <c r="G51" s="211" t="str">
        <f>IF(AND(G42="",G47=""),"",IF(G47="",G42,G47))</f>
        <v/>
      </c>
      <c r="H51" s="200" t="str">
        <f>IF(AND(H42="",H47=""),"",IF(COUNT(F47:J50)&gt;0,H47,H42))</f>
        <v/>
      </c>
      <c r="I51" s="211" t="str">
        <f>IF(AND(I42="",I47=""),"",IF(I47="",I42,I47))</f>
        <v/>
      </c>
      <c r="J51" s="200" t="str">
        <f>IF(AND(J42="",J47=""),"",IF(COUNT(F47:J50)&gt;0,J47,J42))</f>
        <v/>
      </c>
      <c r="K51" s="178" t="str">
        <f>IF(AND(K42="",K47=""),"",IF(K47="",K42,K47))</f>
        <v/>
      </c>
      <c r="L51" s="200" t="str">
        <f>IF(AND(L42="",L47=""),"",IF(COUNT(L47:P50)&gt;0,L47,L42))</f>
        <v/>
      </c>
      <c r="M51" s="211" t="str">
        <f>IF(AND(M42="",M47=""),"",IF(M47="",M42,M47))</f>
        <v/>
      </c>
      <c r="N51" s="200" t="str">
        <f>IF(AND(N42="",N47=""),"",IF(COUNT(L47:P50)&gt;0,N47,N42))</f>
        <v/>
      </c>
      <c r="O51" s="211" t="str">
        <f>IF(AND(O42="",O47=""),"",IF(O47="",O42,O47))</f>
        <v/>
      </c>
      <c r="P51" s="200" t="str">
        <f>IF(AND(P42="",P47=""),"",IF(COUNT(L47:P50)&gt;0,P47,P42))</f>
        <v/>
      </c>
      <c r="Q51" s="178" t="str">
        <f>IF(AND(Q42="",Q47=""),"",IF(Q47="",Q42,Q47))</f>
        <v/>
      </c>
      <c r="R51" s="200" t="str">
        <f>IF(AND(R42="",R47=""),"",IF(COUNT(R47:V50)&gt;0,R47,R42))</f>
        <v/>
      </c>
      <c r="S51" s="211" t="str">
        <f>IF(AND(S42="",S47=""),"",IF(S47="",S42,S47))</f>
        <v/>
      </c>
      <c r="T51" s="200" t="str">
        <f>IF(AND(T42="",T47=""),"",IF(COUNT(R47:V50)&gt;0,T47,T42))</f>
        <v/>
      </c>
      <c r="U51" s="211" t="str">
        <f>IF(AND(U42="",U47=""),"",IF(U47="",U42,U47))</f>
        <v/>
      </c>
      <c r="V51" s="200" t="str">
        <f>IF(AND(V42="",V47=""),"",IF(COUNT(R47:V50)&gt;0,V47,V42))</f>
        <v/>
      </c>
      <c r="W51" s="243" t="str">
        <f>IF(AND(W42="",W47=""),"",IF(W47="",W42,W47))</f>
        <v/>
      </c>
      <c r="X51" s="211" t="str">
        <f>IF(AND(X42="",X47=""),"",IF(X47="",X42,X47))</f>
        <v/>
      </c>
      <c r="Y51" s="264" t="str">
        <f>IF(AND(Y42="",Y47=""),"",IF(COUNT(Y47:Y50)&gt;0,Y47,Y42))</f>
        <v/>
      </c>
      <c r="Z51" s="243" t="str">
        <f>IF(AND(Z42="",Z47=""),"",IF(Z47="",Z42,Z47))</f>
        <v/>
      </c>
      <c r="AA51" s="211" t="str">
        <f>IF(AND(AA42="",AA47=""),"",IF(AA47="",AA42,AA47))</f>
        <v/>
      </c>
      <c r="AB51" s="264" t="str">
        <f>IF(AND(AB42="",AB47=""),"",IF(COUNT(AB47:AB50)&gt;0,AB47,AB42))</f>
        <v/>
      </c>
      <c r="AC51" s="243" t="str">
        <f>IF(AND(AC42="",AC47=""),"",IF(AC47="",AC42,AC47))</f>
        <v/>
      </c>
      <c r="AD51" s="211" t="str">
        <f>IF(AND(AD42="",AD47=""),"",IF(AD47="",AD42,AD47))</f>
        <v/>
      </c>
      <c r="AE51" s="264" t="str">
        <f>IF(AND(AE42="",AE47=""),"",IF(COUNT(AE47:AE50)&gt;0,AE47,AE42))</f>
        <v/>
      </c>
      <c r="AF51" s="243" t="str">
        <f>IF(AND(AF42="",AF47=""),"",IF(AF47="",AF42,AF47))</f>
        <v/>
      </c>
      <c r="AG51" s="211" t="str">
        <f>IF(AND(AG42="",AG47=""),"",IF(AG47="",AG42,AG47))</f>
        <v/>
      </c>
      <c r="AH51" s="264" t="str">
        <f>IF(AND(AH42="",AH47=""),"",IF(COUNT(AH47:AH50)&gt;0,AH47,AH42))</f>
        <v/>
      </c>
      <c r="AI51" s="243" t="str">
        <f>IF(AND(AI42="",AI47=""),"",IF(AI47="",AI42,AI47))</f>
        <v/>
      </c>
      <c r="AJ51" s="211" t="str">
        <f>IF(AND(AJ42="",AJ47=""),"",IF(AJ47="",AJ42,AJ47))</f>
        <v/>
      </c>
      <c r="AK51" s="200" t="str">
        <f>IF(AND(AK42="",AK47=""),"",IF(COUNT(AK47:AK50)&gt;0,AK47,AK42))</f>
        <v/>
      </c>
      <c r="AL51" s="200" t="str">
        <f>IF(AND(AL42="",AL47=""),"",IF(COUNT(AL47:AL50)&gt;0,AL47,AL42))</f>
        <v/>
      </c>
      <c r="AM51" s="321" t="str">
        <f t="shared" si="12"/>
        <v/>
      </c>
      <c r="AN51" s="14"/>
      <c r="AO51" s="14"/>
      <c r="AP51" s="14"/>
      <c r="AQ51" s="14"/>
      <c r="AR51" s="14"/>
      <c r="AS51" s="14"/>
      <c r="AT51" s="14"/>
    </row>
    <row r="52" spans="1:46" s="104" customFormat="1" ht="18" hidden="1" customHeight="1">
      <c r="A52" s="115"/>
      <c r="B52" s="127"/>
      <c r="C52" s="134" t="str">
        <f>C48</f>
        <v>-</v>
      </c>
      <c r="D52" s="155"/>
      <c r="E52" s="179" t="str">
        <f>IF(AND(E43="",E48=""),"",IF(COUNT($L$19:$P$22)&gt;0,E48,E43))</f>
        <v/>
      </c>
      <c r="F52" s="201" t="str">
        <f>IF(AND(F43="",F48=""),"",IF(COUNT(F47:J50)&gt;0,F48,F43))</f>
        <v/>
      </c>
      <c r="G52" s="212" t="str">
        <f>IF(AND(G43="",G48=""),"",IF(COUNT($L$19:$P$22)&gt;0,G48,G43))</f>
        <v/>
      </c>
      <c r="H52" s="201" t="str">
        <f>IF(AND(H43="",H48=""),"",IF(COUNT(F47:J50)&gt;0,H48,H43))</f>
        <v/>
      </c>
      <c r="I52" s="212" t="str">
        <f>IF(AND(I43="",I48=""),"",IF(COUNT($L$19:$P$22)&gt;0,I48,I43))</f>
        <v/>
      </c>
      <c r="J52" s="201" t="str">
        <f>IF(AND(J43="",J48=""),"",IF(COUNT(F47:J50)&gt;0,J48,J43))</f>
        <v/>
      </c>
      <c r="K52" s="179" t="str">
        <f>IF(AND(K43="",K48=""),"",IF(COUNT($L$19:$P$22)&gt;0,K48,K43))</f>
        <v/>
      </c>
      <c r="L52" s="201" t="str">
        <f>IF(AND(L43="",L48=""),"",IF(COUNT(L47:P50)&gt;0,L48,L43))</f>
        <v/>
      </c>
      <c r="M52" s="212" t="str">
        <f>IF(AND(M43="",M48=""),"",IF(COUNT($L$19:$P$22)&gt;0,M48,M43))</f>
        <v/>
      </c>
      <c r="N52" s="201" t="str">
        <f>IF(AND(N43="",N48=""),"",IF(COUNT(L47:P50)&gt;0,N48,N43))</f>
        <v/>
      </c>
      <c r="O52" s="212" t="str">
        <f>IF(AND(O43="",O48=""),"",IF(COUNT($L$19:$P$22)&gt;0,O48,O43))</f>
        <v/>
      </c>
      <c r="P52" s="201" t="str">
        <f>IF(AND(P43="",P48=""),"",IF(COUNT(L47:P50)&gt;0,P48,P43))</f>
        <v/>
      </c>
      <c r="Q52" s="179" t="str">
        <f>IF(AND(Q43="",Q48=""),"",IF(COUNT($L$19:$P$22)&gt;0,Q48,Q43))</f>
        <v/>
      </c>
      <c r="R52" s="201" t="str">
        <f>IF(AND(R43="",R48=""),"",IF(COUNT(R47:V50)&gt;0,R48,R43))</f>
        <v/>
      </c>
      <c r="S52" s="212" t="str">
        <f>IF(AND(S43="",S48=""),"",IF(COUNT($L$19:$P$22)&gt;0,S48,S43))</f>
        <v/>
      </c>
      <c r="T52" s="201" t="str">
        <f>IF(AND(T43="",T48=""),"",IF(COUNT(R47:V50)&gt;0,T48,T43))</f>
        <v/>
      </c>
      <c r="U52" s="212" t="str">
        <f>IF(AND(U43="",U48=""),"",IF(COUNT($L$19:$P$22)&gt;0,U48,U43))</f>
        <v/>
      </c>
      <c r="V52" s="201" t="str">
        <f>IF(AND(V43="",V48=""),"",IF(COUNT(R47:V50)&gt;0,V48,V43))</f>
        <v/>
      </c>
      <c r="W52" s="244" t="str">
        <f t="shared" ref="W52:X54" si="13">IF(AND(W43="",W48=""),"",IF(COUNT($L$19:$P$22)&gt;0,W48,W43))</f>
        <v/>
      </c>
      <c r="X52" s="212" t="str">
        <f t="shared" si="13"/>
        <v/>
      </c>
      <c r="Y52" s="265" t="str">
        <f>IF(AND(Y43="",Y48=""),"",IF(COUNT(Y47:Y50)&gt;0,Y48,Y43))</f>
        <v/>
      </c>
      <c r="Z52" s="244" t="str">
        <f t="shared" ref="Z52:AA54" si="14">IF(AND(Z43="",Z48=""),"",IF(COUNT($L$19:$P$22)&gt;0,Z48,Z43))</f>
        <v/>
      </c>
      <c r="AA52" s="212" t="str">
        <f t="shared" si="14"/>
        <v/>
      </c>
      <c r="AB52" s="265" t="str">
        <f>IF(AND(AB43="",AB48=""),"",IF(COUNT(AB47:AB50)&gt;0,AB48,AB43))</f>
        <v/>
      </c>
      <c r="AC52" s="244" t="str">
        <f t="shared" ref="AC52:AD54" si="15">IF(AND(AC43="",AC48=""),"",IF(COUNT($L$19:$P$22)&gt;0,AC48,AC43))</f>
        <v/>
      </c>
      <c r="AD52" s="212" t="str">
        <f t="shared" si="15"/>
        <v/>
      </c>
      <c r="AE52" s="265" t="str">
        <f>IF(AND(AE43="",AE48=""),"",IF(COUNT(AE47:AE50)&gt;0,AE48,AE43))</f>
        <v/>
      </c>
      <c r="AF52" s="244" t="str">
        <f t="shared" ref="AF52:AG54" si="16">IF(AND(AF43="",AF48=""),"",IF(COUNT($L$19:$P$22)&gt;0,AF48,AF43))</f>
        <v/>
      </c>
      <c r="AG52" s="212" t="str">
        <f t="shared" si="16"/>
        <v/>
      </c>
      <c r="AH52" s="265" t="str">
        <f>IF(AND(AH43="",AH48=""),"",IF(COUNT(AH47:AH50)&gt;0,AH48,AH43))</f>
        <v/>
      </c>
      <c r="AI52" s="244" t="str">
        <f t="shared" ref="AI52:AJ54" si="17">IF(AND(AI43="",AI48=""),"",IF(COUNT($L$19:$P$22)&gt;0,AI48,AI43))</f>
        <v/>
      </c>
      <c r="AJ52" s="212" t="str">
        <f t="shared" si="17"/>
        <v/>
      </c>
      <c r="AK52" s="201" t="str">
        <f>IF(AND(AK43="",AK48=""),"",IF(COUNT(AK47:AK50)&gt;0,AK48,AK43))</f>
        <v/>
      </c>
      <c r="AL52" s="201" t="str">
        <f>IF(AND(AL43="",AL48=""),"",IF(COUNT(AL47:AL50)&gt;0,AL48,AL43))</f>
        <v/>
      </c>
      <c r="AM52" s="322" t="str">
        <f t="shared" si="12"/>
        <v/>
      </c>
      <c r="AN52" s="14"/>
      <c r="AO52" s="14"/>
      <c r="AP52" s="14"/>
      <c r="AQ52" s="14"/>
      <c r="AR52" s="14"/>
      <c r="AS52" s="14"/>
      <c r="AT52" s="14"/>
    </row>
    <row r="53" spans="1:46" s="104" customFormat="1" ht="18" hidden="1" customHeight="1">
      <c r="A53" s="115"/>
      <c r="B53" s="127"/>
      <c r="C53" s="134" t="str">
        <f>C49</f>
        <v>-</v>
      </c>
      <c r="D53" s="155"/>
      <c r="E53" s="179" t="str">
        <f>IF(AND(E44="",E49=""),"",IF(COUNT($L$19:$P$22)&gt;0,E49,E44))</f>
        <v/>
      </c>
      <c r="F53" s="201" t="str">
        <f>IF(AND(F44="",F49=""),"",IF(COUNT(F47:J50)&gt;0,F49,F44))</f>
        <v/>
      </c>
      <c r="G53" s="212" t="str">
        <f>IF(AND(G44="",G49=""),"",IF(COUNT($L$19:$P$22)&gt;0,G49,G44))</f>
        <v/>
      </c>
      <c r="H53" s="201" t="str">
        <f>IF(AND(H44="",H49=""),"",IF(COUNT(F47:J50)&gt;0,H49,H44))</f>
        <v/>
      </c>
      <c r="I53" s="212" t="str">
        <f>IF(AND(I44="",I49=""),"",IF(COUNT($L$19:$P$22)&gt;0,I49,I44))</f>
        <v/>
      </c>
      <c r="J53" s="201" t="str">
        <f>IF(AND(J44="",J49=""),"",IF(COUNT(F47:J50)&gt;0,J49,J44))</f>
        <v/>
      </c>
      <c r="K53" s="179" t="str">
        <f>IF(AND(K44="",K49=""),"",IF(COUNT($L$19:$P$22)&gt;0,K49,K44))</f>
        <v/>
      </c>
      <c r="L53" s="201" t="str">
        <f>IF(AND(L44="",L49=""),"",IF(COUNT(L47:P50)&gt;0,L49,L44))</f>
        <v/>
      </c>
      <c r="M53" s="212" t="str">
        <f>IF(AND(M44="",M49=""),"",IF(COUNT($L$19:$P$22)&gt;0,M49,M44))</f>
        <v/>
      </c>
      <c r="N53" s="201" t="str">
        <f>IF(AND(N44="",N49=""),"",IF(COUNT(L47:P50)&gt;0,N49,N44))</f>
        <v/>
      </c>
      <c r="O53" s="212" t="str">
        <f>IF(AND(O44="",O49=""),"",IF(COUNT($L$19:$P$22)&gt;0,O49,O44))</f>
        <v/>
      </c>
      <c r="P53" s="201" t="str">
        <f>IF(AND(P44="",P49=""),"",IF(COUNT(L47:P50)&gt;0,P49,P44))</f>
        <v/>
      </c>
      <c r="Q53" s="179" t="str">
        <f>IF(AND(Q44="",Q49=""),"",IF(COUNT($L$19:$P$22)&gt;0,Q49,Q44))</f>
        <v/>
      </c>
      <c r="R53" s="201" t="str">
        <f>IF(AND(R44="",R49=""),"",IF(COUNT(R47:V50)&gt;0,R49,R44))</f>
        <v/>
      </c>
      <c r="S53" s="212" t="str">
        <f>IF(AND(S44="",S49=""),"",IF(COUNT($L$19:$P$22)&gt;0,S49,S44))</f>
        <v/>
      </c>
      <c r="T53" s="201" t="str">
        <f>IF(AND(T44="",T49=""),"",IF(COUNT(R47:V50)&gt;0,T49,T44))</f>
        <v/>
      </c>
      <c r="U53" s="212" t="str">
        <f>IF(AND(U44="",U49=""),"",IF(COUNT($L$19:$P$22)&gt;0,U49,U44))</f>
        <v/>
      </c>
      <c r="V53" s="201" t="str">
        <f>IF(AND(V44="",V49=""),"",IF(COUNT(R47:V50)&gt;0,V49,V44))</f>
        <v/>
      </c>
      <c r="W53" s="244" t="str">
        <f t="shared" si="13"/>
        <v/>
      </c>
      <c r="X53" s="212" t="str">
        <f t="shared" si="13"/>
        <v/>
      </c>
      <c r="Y53" s="265" t="str">
        <f>IF(AND(Y44="",Y49=""),"",IF(COUNT(Y47:Y50)&gt;0,Y49,Y44))</f>
        <v/>
      </c>
      <c r="Z53" s="244" t="str">
        <f t="shared" si="14"/>
        <v/>
      </c>
      <c r="AA53" s="212" t="str">
        <f t="shared" si="14"/>
        <v/>
      </c>
      <c r="AB53" s="265" t="str">
        <f>IF(AND(AB44="",AB49=""),"",IF(COUNT(AB47:AB50)&gt;0,AB49,AB44))</f>
        <v/>
      </c>
      <c r="AC53" s="244" t="str">
        <f t="shared" si="15"/>
        <v/>
      </c>
      <c r="AD53" s="212" t="str">
        <f t="shared" si="15"/>
        <v/>
      </c>
      <c r="AE53" s="265" t="str">
        <f>IF(AND(AE44="",AE49=""),"",IF(COUNT(AE47:AE50)&gt;0,AE49,AE44))</f>
        <v/>
      </c>
      <c r="AF53" s="244" t="str">
        <f t="shared" si="16"/>
        <v/>
      </c>
      <c r="AG53" s="212" t="str">
        <f t="shared" si="16"/>
        <v/>
      </c>
      <c r="AH53" s="265" t="str">
        <f>IF(AND(AH44="",AH49=""),"",IF(COUNT(AH47:AH50)&gt;0,AH49,AH44))</f>
        <v/>
      </c>
      <c r="AI53" s="244" t="str">
        <f t="shared" si="17"/>
        <v/>
      </c>
      <c r="AJ53" s="212" t="str">
        <f t="shared" si="17"/>
        <v/>
      </c>
      <c r="AK53" s="201" t="str">
        <f>IF(AND(AK44="",AK49=""),"",IF(COUNT(AK47:AK50)&gt;0,AK49,AK44))</f>
        <v/>
      </c>
      <c r="AL53" s="201" t="str">
        <f>IF(AND(AL44="",AL49=""),"",IF(COUNT(AL47:AL50)&gt;0,AL49,AL44))</f>
        <v/>
      </c>
      <c r="AM53" s="322" t="str">
        <f t="shared" si="12"/>
        <v/>
      </c>
      <c r="AN53" s="14"/>
      <c r="AO53" s="14"/>
      <c r="AP53" s="14"/>
      <c r="AQ53" s="14"/>
      <c r="AR53" s="14"/>
      <c r="AS53" s="14"/>
      <c r="AT53" s="14"/>
    </row>
    <row r="54" spans="1:46" s="104" customFormat="1" ht="18" hidden="1" customHeight="1">
      <c r="A54" s="115"/>
      <c r="B54" s="127"/>
      <c r="C54" s="139" t="str">
        <f>C50</f>
        <v>-</v>
      </c>
      <c r="D54" s="155"/>
      <c r="E54" s="180" t="str">
        <f>IF(AND(E45="",E50=""),"",IF(COUNT($L$19:$P$22)&gt;0,E50,E45))</f>
        <v/>
      </c>
      <c r="F54" s="202" t="str">
        <f>IF(AND(F45="",F50=""),"",IF(COUNT(F47:J50)&gt;0,F50,F45))</f>
        <v/>
      </c>
      <c r="G54" s="213" t="str">
        <f>IF(AND(G45="",G50=""),"",IF(COUNT($L$19:$P$22)&gt;0,G50,G45))</f>
        <v/>
      </c>
      <c r="H54" s="202" t="str">
        <f>IF(AND(H45="",H50=""),"",IF(COUNT(F47:J50)&gt;0,H50,H45))</f>
        <v/>
      </c>
      <c r="I54" s="213" t="str">
        <f>IF(AND(I45="",I50=""),"",IF(COUNT($L$19:$P$22)&gt;0,I50,I45))</f>
        <v/>
      </c>
      <c r="J54" s="202" t="str">
        <f>IF(AND(J45="",J50=""),"",IF(COUNT(F47:J50)&gt;0,J50,J45))</f>
        <v/>
      </c>
      <c r="K54" s="180" t="str">
        <f>IF(AND(K45="",K50=""),"",IF(COUNT($L$19:$P$22)&gt;0,K50,K45))</f>
        <v/>
      </c>
      <c r="L54" s="202" t="str">
        <f>IF(AND(L45="",L50=""),"",IF(COUNT(L47:P50)&gt;0,L50,L45))</f>
        <v/>
      </c>
      <c r="M54" s="213" t="str">
        <f>IF(AND(M45="",M50=""),"",IF(COUNT($L$19:$P$22)&gt;0,M50,M45))</f>
        <v/>
      </c>
      <c r="N54" s="202" t="str">
        <f>IF(AND(N45="",N50=""),"",IF(COUNT(L47:P50)&gt;0,N50,N45))</f>
        <v/>
      </c>
      <c r="O54" s="213" t="str">
        <f>IF(AND(O45="",O50=""),"",IF(COUNT($L$19:$P$22)&gt;0,O50,O45))</f>
        <v/>
      </c>
      <c r="P54" s="202" t="str">
        <f>IF(AND(P45="",P50=""),"",IF(COUNT(L47:P50)&gt;0,P50,P45))</f>
        <v/>
      </c>
      <c r="Q54" s="180" t="str">
        <f>IF(AND(Q45="",Q50=""),"",IF(COUNT($L$19:$P$22)&gt;0,Q50,Q45))</f>
        <v/>
      </c>
      <c r="R54" s="202" t="str">
        <f>IF(AND(R45="",R50=""),"",IF(COUNT(R47:V50)&gt;0,R50,R45))</f>
        <v/>
      </c>
      <c r="S54" s="213" t="str">
        <f>IF(AND(S45="",S50=""),"",IF(COUNT($L$19:$P$22)&gt;0,S50,S45))</f>
        <v/>
      </c>
      <c r="T54" s="202" t="str">
        <f>IF(AND(T45="",T50=""),"",IF(COUNT(R47:V50)&gt;0,T50,T45))</f>
        <v/>
      </c>
      <c r="U54" s="213" t="str">
        <f>IF(AND(U45="",U50=""),"",IF(COUNT($L$19:$P$22)&gt;0,U50,U45))</f>
        <v/>
      </c>
      <c r="V54" s="202" t="str">
        <f>IF(AND(V45="",V50=""),"",IF(COUNT(R47:V50)&gt;0,V50,V45))</f>
        <v/>
      </c>
      <c r="W54" s="245" t="str">
        <f t="shared" si="13"/>
        <v/>
      </c>
      <c r="X54" s="213" t="str">
        <f t="shared" si="13"/>
        <v/>
      </c>
      <c r="Y54" s="266" t="str">
        <f>IF(AND(Y45="",Y50=""),"",IF(COUNT(Y47:Y50)&gt;0,Y50,Y45))</f>
        <v/>
      </c>
      <c r="Z54" s="245" t="str">
        <f t="shared" si="14"/>
        <v/>
      </c>
      <c r="AA54" s="213" t="str">
        <f t="shared" si="14"/>
        <v/>
      </c>
      <c r="AB54" s="266" t="str">
        <f>IF(AND(AB45="",AB50=""),"",IF(COUNT(AB47:AB50)&gt;0,AB50,AB45))</f>
        <v/>
      </c>
      <c r="AC54" s="245" t="str">
        <f t="shared" si="15"/>
        <v/>
      </c>
      <c r="AD54" s="213" t="str">
        <f t="shared" si="15"/>
        <v/>
      </c>
      <c r="AE54" s="266" t="str">
        <f>IF(AND(AE45="",AE50=""),"",IF(COUNT(AE47:AE50)&gt;0,AE50,AE45))</f>
        <v/>
      </c>
      <c r="AF54" s="245" t="str">
        <f t="shared" si="16"/>
        <v/>
      </c>
      <c r="AG54" s="213" t="str">
        <f t="shared" si="16"/>
        <v/>
      </c>
      <c r="AH54" s="266" t="str">
        <f>IF(AND(AH45="",AH50=""),"",IF(COUNT(AH47:AH50)&gt;0,AH50,AH45))</f>
        <v/>
      </c>
      <c r="AI54" s="245" t="str">
        <f t="shared" si="17"/>
        <v/>
      </c>
      <c r="AJ54" s="213" t="str">
        <f t="shared" si="17"/>
        <v/>
      </c>
      <c r="AK54" s="202" t="str">
        <f>IF(AND(AK45="",AK50=""),"",IF(COUNT(AK47:AK50)&gt;0,AK50,AK45))</f>
        <v/>
      </c>
      <c r="AL54" s="202" t="str">
        <f>IF(AND(AL45="",AL50=""),"",IF(COUNT(AL47:AL50)&gt;0,AL50,AL45))</f>
        <v/>
      </c>
      <c r="AM54" s="324" t="str">
        <f t="shared" si="12"/>
        <v/>
      </c>
      <c r="AN54" s="14"/>
      <c r="AO54" s="14"/>
      <c r="AP54" s="14"/>
      <c r="AQ54" s="14"/>
      <c r="AR54" s="14"/>
      <c r="AS54" s="14"/>
      <c r="AT54" s="14"/>
    </row>
    <row r="55" spans="1:46" s="104" customFormat="1" ht="18" customHeight="1">
      <c r="A55" s="116"/>
      <c r="B55" s="128"/>
      <c r="C55" s="140" t="s">
        <v>60</v>
      </c>
      <c r="D55" s="156"/>
      <c r="E55" s="172">
        <f>SUM(F51:F54)</f>
        <v>0</v>
      </c>
      <c r="F55" s="194"/>
      <c r="G55" s="194">
        <f>SUM(H51:H54)</f>
        <v>0</v>
      </c>
      <c r="H55" s="194"/>
      <c r="I55" s="194">
        <f>SUM(J51:J54)</f>
        <v>0</v>
      </c>
      <c r="J55" s="194"/>
      <c r="K55" s="172">
        <f>SUM(L51:L54)</f>
        <v>0</v>
      </c>
      <c r="L55" s="194"/>
      <c r="M55" s="194">
        <f>SUM(N51:N54)</f>
        <v>0</v>
      </c>
      <c r="N55" s="194"/>
      <c r="O55" s="194">
        <f>SUM(P51:P54)</f>
        <v>0</v>
      </c>
      <c r="P55" s="194"/>
      <c r="Q55" s="172">
        <f>SUM(R51:R54)</f>
        <v>0</v>
      </c>
      <c r="R55" s="194"/>
      <c r="S55" s="194">
        <f>SUM(T51:T54)</f>
        <v>0</v>
      </c>
      <c r="T55" s="194"/>
      <c r="U55" s="194">
        <f>SUM(V51:V54)</f>
        <v>0</v>
      </c>
      <c r="V55" s="194"/>
      <c r="W55" s="246">
        <f>SUM(Y51:Y54)</f>
        <v>0</v>
      </c>
      <c r="X55" s="253"/>
      <c r="Y55" s="267"/>
      <c r="Z55" s="246">
        <f>SUM(AB51:AB54)</f>
        <v>0</v>
      </c>
      <c r="AA55" s="253"/>
      <c r="AB55" s="267"/>
      <c r="AC55" s="246">
        <f>SUM(AE51:AE54)</f>
        <v>0</v>
      </c>
      <c r="AD55" s="253"/>
      <c r="AE55" s="267"/>
      <c r="AF55" s="246">
        <f>SUM(AH51:AH54)</f>
        <v>0</v>
      </c>
      <c r="AG55" s="253"/>
      <c r="AH55" s="267"/>
      <c r="AI55" s="247">
        <f>SUM(AM51:AM54)</f>
        <v>0</v>
      </c>
      <c r="AJ55" s="254"/>
      <c r="AK55" s="254"/>
      <c r="AL55" s="254"/>
      <c r="AM55" s="268"/>
      <c r="AN55" s="14"/>
      <c r="AO55" s="14"/>
      <c r="AP55" s="14"/>
      <c r="AQ55" s="14"/>
      <c r="AR55" s="14"/>
      <c r="AS55" s="14"/>
      <c r="AT55" s="14"/>
    </row>
    <row r="56" spans="1:46" ht="19.149999999999999" customHeight="1">
      <c r="A56" s="117" t="s">
        <v>53</v>
      </c>
      <c r="B56" s="126" t="str">
        <f>IF('はじめに！'!E8&gt;2,B42+1,"")</f>
        <v/>
      </c>
      <c r="C56" s="133">
        <f>C51</f>
        <v>0</v>
      </c>
      <c r="D56" s="148" t="s">
        <v>34</v>
      </c>
      <c r="E56" s="173"/>
      <c r="F56" s="195"/>
      <c r="G56" s="207"/>
      <c r="H56" s="195"/>
      <c r="I56" s="207"/>
      <c r="J56" s="195"/>
      <c r="K56" s="173"/>
      <c r="L56" s="195"/>
      <c r="M56" s="207"/>
      <c r="N56" s="195"/>
      <c r="O56" s="229"/>
      <c r="P56" s="195"/>
      <c r="Q56" s="173"/>
      <c r="R56" s="195"/>
      <c r="S56" s="207"/>
      <c r="T56" s="195"/>
      <c r="U56" s="229"/>
      <c r="V56" s="195"/>
      <c r="W56" s="173"/>
      <c r="X56" s="207"/>
      <c r="Y56" s="259"/>
      <c r="Z56" s="173"/>
      <c r="AA56" s="207"/>
      <c r="AB56" s="259"/>
      <c r="AC56" s="173"/>
      <c r="AD56" s="207"/>
      <c r="AE56" s="259"/>
      <c r="AF56" s="173"/>
      <c r="AG56" s="207"/>
      <c r="AH56" s="259"/>
      <c r="AI56" s="287" t="str">
        <f>IF(COUNT(I56:J59)&gt;0,"朝食",IF(COUNT(O56:P59)&gt;0,"昼食",IF(COUNT(U56:V59)&gt;0,"夕食","")))</f>
        <v/>
      </c>
      <c r="AJ56" s="298" t="str">
        <f>IF(AI56="","",IF(AI56="朝食",I56:I59,IF(AI56="昼食",O56,IF(AI56="夕食",U56,""))))</f>
        <v/>
      </c>
      <c r="AK56" s="307"/>
      <c r="AL56" s="313"/>
      <c r="AM56" s="325" t="str">
        <f>IF(AL56="","",AK56*AL56)</f>
        <v/>
      </c>
      <c r="AN56" s="332" t="str">
        <f>IF(AO56=AO58,"","注文数が異なります")</f>
        <v/>
      </c>
      <c r="AO56" s="339">
        <f>IF(COUNT(I56:J59)&gt;0,SUM(J56:J59),IF(COUNT(O56:P59)&gt;0,SUM(P56:P59),IF(COUNT(U56:V59)&gt;0,SUM(V56:V59),0)))</f>
        <v>0</v>
      </c>
      <c r="AP56" s="14"/>
      <c r="AQ56" s="14"/>
      <c r="AR56" s="14"/>
      <c r="AS56" s="14"/>
      <c r="AT56" s="14"/>
    </row>
    <row r="57" spans="1:46" ht="19.149999999999999" customHeight="1">
      <c r="A57" s="118"/>
      <c r="B57" s="127"/>
      <c r="C57" s="134" t="str">
        <f>C52</f>
        <v>-</v>
      </c>
      <c r="D57" s="149"/>
      <c r="E57" s="174"/>
      <c r="F57" s="196"/>
      <c r="G57" s="208"/>
      <c r="H57" s="196"/>
      <c r="I57" s="208"/>
      <c r="J57" s="196"/>
      <c r="K57" s="174"/>
      <c r="L57" s="196"/>
      <c r="M57" s="208"/>
      <c r="N57" s="196"/>
      <c r="O57" s="229"/>
      <c r="P57" s="196"/>
      <c r="Q57" s="174"/>
      <c r="R57" s="196"/>
      <c r="S57" s="208"/>
      <c r="T57" s="196"/>
      <c r="U57" s="229"/>
      <c r="V57" s="196"/>
      <c r="W57" s="174"/>
      <c r="X57" s="208"/>
      <c r="Y57" s="260"/>
      <c r="Z57" s="174"/>
      <c r="AA57" s="208"/>
      <c r="AB57" s="260"/>
      <c r="AC57" s="174"/>
      <c r="AD57" s="208"/>
      <c r="AE57" s="260"/>
      <c r="AF57" s="174"/>
      <c r="AG57" s="208"/>
      <c r="AH57" s="260"/>
      <c r="AI57" s="288"/>
      <c r="AJ57" s="299"/>
      <c r="AK57" s="308"/>
      <c r="AL57" s="314"/>
      <c r="AM57" s="326" t="str">
        <f>IF(AL57="","",AK57*AL57)</f>
        <v/>
      </c>
      <c r="AN57" s="333"/>
      <c r="AO57" s="339"/>
      <c r="AP57" s="14"/>
      <c r="AQ57" s="14"/>
      <c r="AR57" s="14"/>
      <c r="AS57" s="14"/>
      <c r="AT57" s="14"/>
    </row>
    <row r="58" spans="1:46" ht="19.149999999999999" customHeight="1">
      <c r="A58" s="118"/>
      <c r="B58" s="127"/>
      <c r="C58" s="134" t="str">
        <f>C53</f>
        <v>-</v>
      </c>
      <c r="D58" s="149"/>
      <c r="E58" s="174"/>
      <c r="F58" s="196"/>
      <c r="G58" s="208"/>
      <c r="H58" s="196"/>
      <c r="I58" s="208"/>
      <c r="J58" s="196"/>
      <c r="K58" s="174"/>
      <c r="L58" s="196"/>
      <c r="M58" s="208"/>
      <c r="N58" s="196"/>
      <c r="O58" s="229"/>
      <c r="P58" s="196"/>
      <c r="Q58" s="174"/>
      <c r="R58" s="196"/>
      <c r="S58" s="208"/>
      <c r="T58" s="196"/>
      <c r="U58" s="229"/>
      <c r="V58" s="196"/>
      <c r="W58" s="174"/>
      <c r="X58" s="208"/>
      <c r="Y58" s="260"/>
      <c r="Z58" s="174"/>
      <c r="AA58" s="208"/>
      <c r="AB58" s="260"/>
      <c r="AC58" s="174"/>
      <c r="AD58" s="208"/>
      <c r="AE58" s="260"/>
      <c r="AF58" s="174"/>
      <c r="AG58" s="208"/>
      <c r="AH58" s="260"/>
      <c r="AI58" s="288"/>
      <c r="AJ58" s="299"/>
      <c r="AK58" s="308"/>
      <c r="AL58" s="314"/>
      <c r="AM58" s="326" t="str">
        <f>IF(AL58="","",AK58*AL58)</f>
        <v/>
      </c>
      <c r="AN58" s="333"/>
      <c r="AO58" s="339">
        <f>SUM(AM56:AM59)</f>
        <v>0</v>
      </c>
      <c r="AP58" s="14"/>
      <c r="AQ58" s="14"/>
      <c r="AR58" s="14"/>
      <c r="AS58" s="14"/>
      <c r="AT58" s="14"/>
    </row>
    <row r="59" spans="1:46" ht="19.899999999999999" customHeight="1">
      <c r="A59" s="118"/>
      <c r="B59" s="127"/>
      <c r="C59" s="134" t="str">
        <f>C54</f>
        <v>-</v>
      </c>
      <c r="D59" s="150"/>
      <c r="E59" s="175"/>
      <c r="F59" s="196"/>
      <c r="G59" s="209"/>
      <c r="H59" s="196"/>
      <c r="I59" s="209"/>
      <c r="J59" s="196"/>
      <c r="K59" s="175"/>
      <c r="L59" s="196"/>
      <c r="M59" s="209"/>
      <c r="N59" s="196"/>
      <c r="O59" s="230"/>
      <c r="P59" s="196"/>
      <c r="Q59" s="175"/>
      <c r="R59" s="196"/>
      <c r="S59" s="209"/>
      <c r="T59" s="196"/>
      <c r="U59" s="230"/>
      <c r="V59" s="196"/>
      <c r="W59" s="175"/>
      <c r="X59" s="209"/>
      <c r="Y59" s="260"/>
      <c r="Z59" s="175"/>
      <c r="AA59" s="209"/>
      <c r="AB59" s="260"/>
      <c r="AC59" s="175"/>
      <c r="AD59" s="209"/>
      <c r="AE59" s="260"/>
      <c r="AF59" s="175"/>
      <c r="AG59" s="209"/>
      <c r="AH59" s="260"/>
      <c r="AI59" s="288"/>
      <c r="AJ59" s="299"/>
      <c r="AK59" s="308"/>
      <c r="AL59" s="314"/>
      <c r="AM59" s="326" t="str">
        <f>IF(AL59="","",AK59*AL59)</f>
        <v/>
      </c>
      <c r="AN59" s="334"/>
      <c r="AO59" s="339"/>
      <c r="AP59" s="14"/>
      <c r="AQ59" s="14"/>
      <c r="AR59" s="14"/>
      <c r="AS59" s="14"/>
      <c r="AT59" s="14"/>
    </row>
    <row r="60" spans="1:46" ht="18.75">
      <c r="A60" s="118"/>
      <c r="B60" s="127"/>
      <c r="C60" s="135" t="s">
        <v>39</v>
      </c>
      <c r="D60" s="151"/>
      <c r="E60" s="176" t="str">
        <f>IF(COUNT(F61:J64)&gt;0,"変更あり","変更なし")</f>
        <v>変更なし</v>
      </c>
      <c r="F60" s="197"/>
      <c r="G60" s="197"/>
      <c r="H60" s="197"/>
      <c r="I60" s="197"/>
      <c r="J60" s="197"/>
      <c r="K60" s="176" t="str">
        <f>IF(COUNT(L61:P64)&gt;0,"変更あり","変更なし")</f>
        <v>変更なし</v>
      </c>
      <c r="L60" s="197"/>
      <c r="M60" s="197"/>
      <c r="N60" s="197"/>
      <c r="O60" s="197"/>
      <c r="P60" s="197"/>
      <c r="Q60" s="176" t="str">
        <f>IF(COUNT(R61:V64)&gt;0,"変更あり","変更なし")</f>
        <v>変更なし</v>
      </c>
      <c r="R60" s="197"/>
      <c r="S60" s="197"/>
      <c r="T60" s="197"/>
      <c r="U60" s="197"/>
      <c r="V60" s="197"/>
      <c r="W60" s="176" t="str">
        <f>IF(COUNT(W61:Y64)&gt;0,"変更あり","変更なし")</f>
        <v>変更なし</v>
      </c>
      <c r="X60" s="197"/>
      <c r="Y60" s="261"/>
      <c r="Z60" s="176" t="str">
        <f>IF(COUNT(Z61:AB64)&gt;0,"変更あり","変更なし")</f>
        <v>変更なし</v>
      </c>
      <c r="AA60" s="197"/>
      <c r="AB60" s="261"/>
      <c r="AC60" s="176" t="str">
        <f>IF(COUNT(AC61:AE64)&gt;0,"変更あり","変更なし")</f>
        <v>変更なし</v>
      </c>
      <c r="AD60" s="197"/>
      <c r="AE60" s="261"/>
      <c r="AF60" s="176" t="str">
        <f>IF(COUNT(AF61:AH64)&gt;0,"変更あり","変更なし")</f>
        <v>変更なし</v>
      </c>
      <c r="AG60" s="197"/>
      <c r="AH60" s="261"/>
      <c r="AI60" s="285"/>
      <c r="AJ60" s="296"/>
      <c r="AK60" s="176" t="str">
        <f>IF(COUNT(AK61:AM64)&gt;0,"変更あり","変更なし")</f>
        <v>変更なし</v>
      </c>
      <c r="AL60" s="197"/>
      <c r="AM60" s="261"/>
      <c r="AN60" s="104"/>
      <c r="AO60" s="104"/>
      <c r="AP60" s="14"/>
      <c r="AQ60" s="14"/>
      <c r="AR60" s="14"/>
      <c r="AS60" s="14"/>
      <c r="AT60" s="14"/>
    </row>
    <row r="61" spans="1:46" ht="18.75">
      <c r="A61" s="118"/>
      <c r="B61" s="127"/>
      <c r="C61" s="136">
        <f>C56</f>
        <v>0</v>
      </c>
      <c r="D61" s="152" t="s">
        <v>70</v>
      </c>
      <c r="E61" s="174"/>
      <c r="F61" s="198"/>
      <c r="G61" s="208"/>
      <c r="H61" s="198"/>
      <c r="I61" s="208"/>
      <c r="J61" s="198"/>
      <c r="K61" s="174"/>
      <c r="L61" s="198"/>
      <c r="M61" s="208"/>
      <c r="N61" s="198"/>
      <c r="O61" s="229"/>
      <c r="P61" s="198"/>
      <c r="Q61" s="174"/>
      <c r="R61" s="198"/>
      <c r="S61" s="208"/>
      <c r="T61" s="198"/>
      <c r="U61" s="229"/>
      <c r="V61" s="198"/>
      <c r="W61" s="174"/>
      <c r="X61" s="208"/>
      <c r="Y61" s="260"/>
      <c r="Z61" s="174"/>
      <c r="AA61" s="208"/>
      <c r="AB61" s="260"/>
      <c r="AC61" s="174"/>
      <c r="AD61" s="208"/>
      <c r="AE61" s="260"/>
      <c r="AF61" s="174"/>
      <c r="AG61" s="208"/>
      <c r="AH61" s="260"/>
      <c r="AI61" s="286" t="str">
        <f>IF(COUNT(I61:J64)&gt;0,"朝食",IF(COUNT(O61:P64)&gt;0,"昼食",IF(COUNT(U61:V64)&gt;0,"夕食","")))</f>
        <v/>
      </c>
      <c r="AJ61" s="297" t="str">
        <f>IF(AI61="","",IF(AI61="朝食",I61:I64,IF(AI61="昼食",O61,IF(AI61="夕食",U61,""))))</f>
        <v/>
      </c>
      <c r="AK61" s="305"/>
      <c r="AL61" s="311"/>
      <c r="AM61" s="323" t="str">
        <f t="shared" ref="AM61:AM68" si="18">IF(AL61="","",AK61*AL61)</f>
        <v/>
      </c>
      <c r="AN61" s="332" t="str">
        <f>IF(AO61=AO63,"","注文数が異なります")</f>
        <v/>
      </c>
      <c r="AO61" s="339">
        <f>IF(COUNT(I61:J64)&gt;0,SUM(J61:J64),IF(COUNT(O61:P64)&gt;0,SUM(P61:P64),IF(COUNT(U61:V64)&gt;0,SUM(V61:V64),0)))</f>
        <v>0</v>
      </c>
      <c r="AP61" s="14"/>
      <c r="AQ61" s="14"/>
      <c r="AR61" s="14"/>
      <c r="AS61" s="14"/>
      <c r="AT61" s="14"/>
    </row>
    <row r="62" spans="1:46" ht="18.75">
      <c r="A62" s="118"/>
      <c r="B62" s="127"/>
      <c r="C62" s="137" t="str">
        <f>C57</f>
        <v>-</v>
      </c>
      <c r="D62" s="152"/>
      <c r="E62" s="174"/>
      <c r="F62" s="196"/>
      <c r="G62" s="208"/>
      <c r="H62" s="196"/>
      <c r="I62" s="208"/>
      <c r="J62" s="196"/>
      <c r="K62" s="174"/>
      <c r="L62" s="196"/>
      <c r="M62" s="208"/>
      <c r="N62" s="196"/>
      <c r="O62" s="229"/>
      <c r="P62" s="196"/>
      <c r="Q62" s="174"/>
      <c r="R62" s="196"/>
      <c r="S62" s="208"/>
      <c r="T62" s="196"/>
      <c r="U62" s="229"/>
      <c r="V62" s="196"/>
      <c r="W62" s="174"/>
      <c r="X62" s="208"/>
      <c r="Y62" s="260"/>
      <c r="Z62" s="174"/>
      <c r="AA62" s="208"/>
      <c r="AB62" s="260"/>
      <c r="AC62" s="174"/>
      <c r="AD62" s="208"/>
      <c r="AE62" s="260"/>
      <c r="AF62" s="174"/>
      <c r="AG62" s="208"/>
      <c r="AH62" s="260"/>
      <c r="AI62" s="284"/>
      <c r="AJ62" s="295"/>
      <c r="AK62" s="304"/>
      <c r="AL62" s="310"/>
      <c r="AM62" s="322" t="str">
        <f t="shared" si="18"/>
        <v/>
      </c>
      <c r="AN62" s="333"/>
      <c r="AO62" s="339"/>
      <c r="AP62" s="14"/>
      <c r="AQ62" s="14"/>
      <c r="AR62" s="14"/>
      <c r="AS62" s="14"/>
      <c r="AT62" s="14"/>
    </row>
    <row r="63" spans="1:46" ht="18.75">
      <c r="A63" s="118"/>
      <c r="B63" s="127"/>
      <c r="C63" s="137" t="str">
        <f>C58</f>
        <v>-</v>
      </c>
      <c r="D63" s="152"/>
      <c r="E63" s="174"/>
      <c r="F63" s="196"/>
      <c r="G63" s="208"/>
      <c r="H63" s="196"/>
      <c r="I63" s="208"/>
      <c r="J63" s="196"/>
      <c r="K63" s="174"/>
      <c r="L63" s="196"/>
      <c r="M63" s="208"/>
      <c r="N63" s="196"/>
      <c r="O63" s="229"/>
      <c r="P63" s="196"/>
      <c r="Q63" s="174"/>
      <c r="R63" s="196"/>
      <c r="S63" s="208"/>
      <c r="T63" s="196"/>
      <c r="U63" s="229"/>
      <c r="V63" s="196"/>
      <c r="W63" s="174"/>
      <c r="X63" s="208"/>
      <c r="Y63" s="260"/>
      <c r="Z63" s="174"/>
      <c r="AA63" s="208"/>
      <c r="AB63" s="260"/>
      <c r="AC63" s="174"/>
      <c r="AD63" s="208"/>
      <c r="AE63" s="260"/>
      <c r="AF63" s="174"/>
      <c r="AG63" s="208"/>
      <c r="AH63" s="260"/>
      <c r="AI63" s="284"/>
      <c r="AJ63" s="295"/>
      <c r="AK63" s="304"/>
      <c r="AL63" s="310"/>
      <c r="AM63" s="322" t="str">
        <f t="shared" si="18"/>
        <v/>
      </c>
      <c r="AN63" s="333"/>
      <c r="AO63" s="339">
        <f>SUM(AM61:AM64)</f>
        <v>0</v>
      </c>
      <c r="AP63" s="14"/>
      <c r="AQ63" s="14"/>
      <c r="AR63" s="14"/>
      <c r="AS63" s="14"/>
      <c r="AT63" s="14"/>
    </row>
    <row r="64" spans="1:46" ht="19.5">
      <c r="A64" s="118"/>
      <c r="B64" s="127"/>
      <c r="C64" s="138" t="str">
        <f>C59</f>
        <v>-</v>
      </c>
      <c r="D64" s="153"/>
      <c r="E64" s="177"/>
      <c r="F64" s="199"/>
      <c r="G64" s="210"/>
      <c r="H64" s="199"/>
      <c r="I64" s="210"/>
      <c r="J64" s="199"/>
      <c r="K64" s="177"/>
      <c r="L64" s="199"/>
      <c r="M64" s="210"/>
      <c r="N64" s="199"/>
      <c r="O64" s="231"/>
      <c r="P64" s="199"/>
      <c r="Q64" s="177"/>
      <c r="R64" s="199"/>
      <c r="S64" s="210"/>
      <c r="T64" s="199"/>
      <c r="U64" s="231"/>
      <c r="V64" s="199"/>
      <c r="W64" s="175"/>
      <c r="X64" s="209"/>
      <c r="Y64" s="263"/>
      <c r="Z64" s="175"/>
      <c r="AA64" s="209"/>
      <c r="AB64" s="263"/>
      <c r="AC64" s="175"/>
      <c r="AD64" s="209"/>
      <c r="AE64" s="263"/>
      <c r="AF64" s="175"/>
      <c r="AG64" s="209"/>
      <c r="AH64" s="263"/>
      <c r="AI64" s="284"/>
      <c r="AJ64" s="295"/>
      <c r="AK64" s="306"/>
      <c r="AL64" s="312"/>
      <c r="AM64" s="324" t="str">
        <f t="shared" si="18"/>
        <v/>
      </c>
      <c r="AN64" s="334"/>
      <c r="AO64" s="339"/>
      <c r="AP64" s="14"/>
      <c r="AQ64" s="14"/>
      <c r="AR64" s="14"/>
      <c r="AS64" s="14"/>
      <c r="AT64" s="14"/>
    </row>
    <row r="65" spans="1:46" s="104" customFormat="1" ht="18" hidden="1" customHeight="1">
      <c r="A65" s="118"/>
      <c r="B65" s="127"/>
      <c r="C65" s="141">
        <f>C61</f>
        <v>0</v>
      </c>
      <c r="D65" s="154" t="s">
        <v>71</v>
      </c>
      <c r="E65" s="178" t="str">
        <f>IF(AND(E56="",E61=""),"",IF(E61="",E56,E61))</f>
        <v/>
      </c>
      <c r="F65" s="200" t="str">
        <f>IF(AND(F56="",F61=""),"",IF(COUNT(F61:J64)&gt;0,F61,F56))</f>
        <v/>
      </c>
      <c r="G65" s="211" t="str">
        <f>IF(AND(G56="",G61=""),"",IF(G61="",G56,G61))</f>
        <v/>
      </c>
      <c r="H65" s="200" t="str">
        <f>IF(AND(H56="",H61=""),"",IF(COUNT(F61:J64)&gt;0,H61,H56))</f>
        <v/>
      </c>
      <c r="I65" s="211" t="str">
        <f>IF(AND(I56="",I61=""),"",IF(I61="",I56,I61))</f>
        <v/>
      </c>
      <c r="J65" s="200" t="str">
        <f>IF(AND(J56="",J61=""),"",IF(COUNT(F61:J64)&gt;0,J61,J56))</f>
        <v/>
      </c>
      <c r="K65" s="178" t="str">
        <f>IF(AND(K56="",K61=""),"",IF(K61="",K56,K61))</f>
        <v/>
      </c>
      <c r="L65" s="200" t="str">
        <f>IF(AND(L56="",L61=""),"",IF(COUNT(L61:P64)&gt;0,L61,L56))</f>
        <v/>
      </c>
      <c r="M65" s="211" t="str">
        <f>IF(AND(M56="",M61=""),"",IF(M61="",M56,M61))</f>
        <v/>
      </c>
      <c r="N65" s="200" t="str">
        <f>IF(AND(N56="",N61=""),"",IF(COUNT(L61:P64)&gt;0,N61,N56))</f>
        <v/>
      </c>
      <c r="O65" s="211" t="str">
        <f>IF(AND(O56="",O61=""),"",IF(O61="",O56,O61))</f>
        <v/>
      </c>
      <c r="P65" s="200" t="str">
        <f>IF(AND(P56="",P61=""),"",IF(COUNT(L61:P64)&gt;0,P61,P56))</f>
        <v/>
      </c>
      <c r="Q65" s="178" t="str">
        <f>IF(AND(Q56="",Q61=""),"",IF(Q61="",Q56,Q61))</f>
        <v/>
      </c>
      <c r="R65" s="200" t="str">
        <f>IF(AND(R56="",R61=""),"",IF(COUNT(R61:V64)&gt;0,R61,R56))</f>
        <v/>
      </c>
      <c r="S65" s="211" t="str">
        <f>IF(AND(S56="",S61=""),"",IF(S61="",S56,S61))</f>
        <v/>
      </c>
      <c r="T65" s="200" t="str">
        <f>IF(AND(T56="",T61=""),"",IF(COUNT(R61:V64)&gt;0,T61,T56))</f>
        <v/>
      </c>
      <c r="U65" s="211" t="str">
        <f>IF(AND(U56="",U61=""),"",IF(U61="",U56,U61))</f>
        <v/>
      </c>
      <c r="V65" s="200" t="str">
        <f>IF(AND(V56="",V61=""),"",IF(COUNT(R61:V64)&gt;0,V61,V56))</f>
        <v/>
      </c>
      <c r="W65" s="243" t="str">
        <f>IF(AND(W56="",W61=""),"",IF(W61="",W56,W61))</f>
        <v/>
      </c>
      <c r="X65" s="211" t="str">
        <f>IF(AND(X56="",X61=""),"",IF(X61="",X56,X61))</f>
        <v/>
      </c>
      <c r="Y65" s="264" t="str">
        <f>IF(AND(Y56="",Y61=""),"",IF(COUNT(Y61:Y64)&gt;0,Y61,Y56))</f>
        <v/>
      </c>
      <c r="Z65" s="243" t="str">
        <f>IF(AND(Z56="",Z61=""),"",IF(Z61="",Z56,Z61))</f>
        <v/>
      </c>
      <c r="AA65" s="211" t="str">
        <f>IF(AND(AA56="",AA61=""),"",IF(AA61="",AA56,AA61))</f>
        <v/>
      </c>
      <c r="AB65" s="264" t="str">
        <f>IF(AND(AB56="",AB61=""),"",IF(COUNT(AB61:AB64)&gt;0,AB61,AB56))</f>
        <v/>
      </c>
      <c r="AC65" s="243" t="str">
        <f>IF(AND(AC56="",AC61=""),"",IF(AC61="",AC56,AC61))</f>
        <v/>
      </c>
      <c r="AD65" s="211" t="str">
        <f>IF(AND(AD56="",AD61=""),"",IF(AD61="",AD56,AD61))</f>
        <v/>
      </c>
      <c r="AE65" s="264" t="str">
        <f>IF(AND(AE56="",AE61=""),"",IF(COUNT(AE61:AE64)&gt;0,AE61,AE56))</f>
        <v/>
      </c>
      <c r="AF65" s="243" t="str">
        <f>IF(AND(AF56="",AF61=""),"",IF(AF61="",AF56,AF61))</f>
        <v/>
      </c>
      <c r="AG65" s="211" t="str">
        <f>IF(AND(AG56="",AG61=""),"",IF(AG61="",AG56,AG61))</f>
        <v/>
      </c>
      <c r="AH65" s="264" t="str">
        <f>IF(AND(AH56="",AH61=""),"",IF(COUNT(AH61:AH64)&gt;0,AH61,AH56))</f>
        <v/>
      </c>
      <c r="AI65" s="243" t="str">
        <f>IF(AND(AI56="",AI61=""),"",IF(AI61="",AI56,AI61))</f>
        <v/>
      </c>
      <c r="AJ65" s="211" t="str">
        <f>IF(AND(AJ56="",AJ61=""),"",IF(AJ61="",AJ56,AJ61))</f>
        <v/>
      </c>
      <c r="AK65" s="200" t="str">
        <f>IF(AND(AK56="",AK61=""),"",IF(COUNT(AK61:AK64)&gt;0,AK61,AK56))</f>
        <v/>
      </c>
      <c r="AL65" s="200" t="str">
        <f>IF(AND(AL56="",AL61=""),"",IF(COUNT(AL61:AL64)&gt;0,AL61,AL56))</f>
        <v/>
      </c>
      <c r="AM65" s="321" t="str">
        <f t="shared" si="18"/>
        <v/>
      </c>
      <c r="AN65" s="14"/>
      <c r="AO65" s="14"/>
      <c r="AP65" s="14"/>
      <c r="AQ65" s="14"/>
      <c r="AR65" s="14"/>
      <c r="AS65" s="14"/>
      <c r="AT65" s="14"/>
    </row>
    <row r="66" spans="1:46" s="104" customFormat="1" ht="18" hidden="1" customHeight="1">
      <c r="A66" s="118"/>
      <c r="B66" s="127"/>
      <c r="C66" s="137" t="str">
        <f>C62</f>
        <v>-</v>
      </c>
      <c r="D66" s="155"/>
      <c r="E66" s="179" t="str">
        <f>IF(AND(E57="",E62=""),"",IF(COUNT($L$19:$P$22)&gt;0,E62,E57))</f>
        <v/>
      </c>
      <c r="F66" s="201" t="str">
        <f>IF(AND(F57="",F62=""),"",IF(COUNT(F61:J64)&gt;0,F62,F57))</f>
        <v/>
      </c>
      <c r="G66" s="212" t="str">
        <f>IF(AND(G57="",G62=""),"",IF(COUNT($L$19:$P$22)&gt;0,G62,G57))</f>
        <v/>
      </c>
      <c r="H66" s="201" t="str">
        <f>IF(AND(H57="",H62=""),"",IF(COUNT(F61:J64)&gt;0,H62,H57))</f>
        <v/>
      </c>
      <c r="I66" s="212" t="str">
        <f>IF(AND(I57="",I62=""),"",IF(COUNT($L$19:$P$22)&gt;0,I62,I57))</f>
        <v/>
      </c>
      <c r="J66" s="201" t="str">
        <f>IF(AND(J57="",J62=""),"",IF(COUNT(F61:J64)&gt;0,J62,J57))</f>
        <v/>
      </c>
      <c r="K66" s="179" t="str">
        <f>IF(AND(K57="",K62=""),"",IF(COUNT($L$19:$P$22)&gt;0,K62,K57))</f>
        <v/>
      </c>
      <c r="L66" s="201" t="str">
        <f>IF(AND(L57="",L62=""),"",IF(COUNT(L61:P64)&gt;0,L62,L57))</f>
        <v/>
      </c>
      <c r="M66" s="212" t="str">
        <f>IF(AND(M57="",M62=""),"",IF(COUNT($L$19:$P$22)&gt;0,M62,M57))</f>
        <v/>
      </c>
      <c r="N66" s="201" t="str">
        <f>IF(AND(N57="",N62=""),"",IF(COUNT(L61:P64)&gt;0,N62,N57))</f>
        <v/>
      </c>
      <c r="O66" s="212" t="str">
        <f>IF(AND(O57="",O62=""),"",IF(COUNT($L$19:$P$22)&gt;0,O62,O57))</f>
        <v/>
      </c>
      <c r="P66" s="201" t="str">
        <f>IF(AND(P57="",P62=""),"",IF(COUNT(L61:P64)&gt;0,P62,P57))</f>
        <v/>
      </c>
      <c r="Q66" s="179" t="str">
        <f>IF(AND(Q57="",Q62=""),"",IF(COUNT($L$19:$P$22)&gt;0,Q62,Q57))</f>
        <v/>
      </c>
      <c r="R66" s="201" t="str">
        <f>IF(AND(R57="",R62=""),"",IF(COUNT(R61:V64)&gt;0,R62,R57))</f>
        <v/>
      </c>
      <c r="S66" s="212" t="str">
        <f>IF(AND(S57="",S62=""),"",IF(COUNT($L$19:$P$22)&gt;0,S62,S57))</f>
        <v/>
      </c>
      <c r="T66" s="201" t="str">
        <f>IF(AND(T57="",T62=""),"",IF(COUNT(R61:V64)&gt;0,T62,T57))</f>
        <v/>
      </c>
      <c r="U66" s="212" t="str">
        <f>IF(AND(U57="",U62=""),"",IF(COUNT($L$19:$P$22)&gt;0,U62,U57))</f>
        <v/>
      </c>
      <c r="V66" s="201" t="str">
        <f>IF(AND(V57="",V62=""),"",IF(COUNT(R61:V64)&gt;0,V62,V57))</f>
        <v/>
      </c>
      <c r="W66" s="244" t="str">
        <f t="shared" ref="W66:X68" si="19">IF(AND(W57="",W62=""),"",IF(COUNT($L$19:$P$22)&gt;0,W62,W57))</f>
        <v/>
      </c>
      <c r="X66" s="212" t="str">
        <f t="shared" si="19"/>
        <v/>
      </c>
      <c r="Y66" s="265" t="str">
        <f>IF(AND(Y57="",Y62=""),"",IF(COUNT(Y61:Y64)&gt;0,Y62,Y57))</f>
        <v/>
      </c>
      <c r="Z66" s="244" t="str">
        <f t="shared" ref="Z66:AA68" si="20">IF(AND(Z57="",Z62=""),"",IF(COUNT($L$19:$P$22)&gt;0,Z62,Z57))</f>
        <v/>
      </c>
      <c r="AA66" s="212" t="str">
        <f t="shared" si="20"/>
        <v/>
      </c>
      <c r="AB66" s="265" t="str">
        <f>IF(AND(AB57="",AB62=""),"",IF(COUNT(AB61:AB64)&gt;0,AB62,AB57))</f>
        <v/>
      </c>
      <c r="AC66" s="244" t="str">
        <f t="shared" ref="AC66:AD68" si="21">IF(AND(AC57="",AC62=""),"",IF(COUNT($L$19:$P$22)&gt;0,AC62,AC57))</f>
        <v/>
      </c>
      <c r="AD66" s="212" t="str">
        <f t="shared" si="21"/>
        <v/>
      </c>
      <c r="AE66" s="265" t="str">
        <f>IF(AND(AE57="",AE62=""),"",IF(COUNT(AE61:AE64)&gt;0,AE62,AE57))</f>
        <v/>
      </c>
      <c r="AF66" s="244" t="str">
        <f t="shared" ref="AF66:AG68" si="22">IF(AND(AF57="",AF62=""),"",IF(COUNT($L$19:$P$22)&gt;0,AF62,AF57))</f>
        <v/>
      </c>
      <c r="AG66" s="212" t="str">
        <f t="shared" si="22"/>
        <v/>
      </c>
      <c r="AH66" s="265" t="str">
        <f>IF(AND(AH57="",AH62=""),"",IF(COUNT(AH61:AH64)&gt;0,AH62,AH57))</f>
        <v/>
      </c>
      <c r="AI66" s="244" t="str">
        <f t="shared" ref="AI66:AJ68" si="23">IF(AND(AI57="",AI62=""),"",IF(COUNT($L$19:$P$22)&gt;0,AI62,AI57))</f>
        <v/>
      </c>
      <c r="AJ66" s="212" t="str">
        <f t="shared" si="23"/>
        <v/>
      </c>
      <c r="AK66" s="201" t="str">
        <f>IF(AND(AK57="",AK62=""),"",IF(COUNT(AK61:AK64)&gt;0,AK62,AK57))</f>
        <v/>
      </c>
      <c r="AL66" s="201" t="str">
        <f>IF(AND(AL57="",AL62=""),"",IF(COUNT(AL61:AL64)&gt;0,AL62,AL57))</f>
        <v/>
      </c>
      <c r="AM66" s="322" t="str">
        <f t="shared" si="18"/>
        <v/>
      </c>
      <c r="AN66" s="14"/>
      <c r="AO66" s="14"/>
      <c r="AP66" s="14"/>
      <c r="AQ66" s="14"/>
      <c r="AR66" s="14"/>
      <c r="AS66" s="14"/>
      <c r="AT66" s="14"/>
    </row>
    <row r="67" spans="1:46" s="104" customFormat="1" ht="18" hidden="1" customHeight="1">
      <c r="A67" s="118"/>
      <c r="B67" s="127"/>
      <c r="C67" s="137" t="str">
        <f>C63</f>
        <v>-</v>
      </c>
      <c r="D67" s="155"/>
      <c r="E67" s="179" t="str">
        <f>IF(AND(E58="",E63=""),"",IF(COUNT($L$19:$P$22)&gt;0,E63,E58))</f>
        <v/>
      </c>
      <c r="F67" s="201" t="str">
        <f>IF(AND(F58="",F63=""),"",IF(COUNT(F61:J64)&gt;0,F63,F58))</f>
        <v/>
      </c>
      <c r="G67" s="212" t="str">
        <f>IF(AND(G58="",G63=""),"",IF(COUNT($L$19:$P$22)&gt;0,G63,G58))</f>
        <v/>
      </c>
      <c r="H67" s="201" t="str">
        <f>IF(AND(H58="",H63=""),"",IF(COUNT(F61:J64)&gt;0,H63,H58))</f>
        <v/>
      </c>
      <c r="I67" s="212" t="str">
        <f>IF(AND(I58="",I63=""),"",IF(COUNT($L$19:$P$22)&gt;0,I63,I58))</f>
        <v/>
      </c>
      <c r="J67" s="201" t="str">
        <f>IF(AND(J58="",J63=""),"",IF(COUNT(F61:J64)&gt;0,J63,J58))</f>
        <v/>
      </c>
      <c r="K67" s="179" t="str">
        <f>IF(AND(K58="",K63=""),"",IF(COUNT($L$19:$P$22)&gt;0,K63,K58))</f>
        <v/>
      </c>
      <c r="L67" s="201" t="str">
        <f>IF(AND(L58="",L63=""),"",IF(COUNT(L61:P64)&gt;0,L63,L58))</f>
        <v/>
      </c>
      <c r="M67" s="212" t="str">
        <f>IF(AND(M58="",M63=""),"",IF(COUNT($L$19:$P$22)&gt;0,M63,M58))</f>
        <v/>
      </c>
      <c r="N67" s="201" t="str">
        <f>IF(AND(N58="",N63=""),"",IF(COUNT(L61:P64)&gt;0,N63,N58))</f>
        <v/>
      </c>
      <c r="O67" s="212" t="str">
        <f>IF(AND(O58="",O63=""),"",IF(COUNT($L$19:$P$22)&gt;0,O63,O58))</f>
        <v/>
      </c>
      <c r="P67" s="201" t="str">
        <f>IF(AND(P58="",P63=""),"",IF(COUNT(L61:P64)&gt;0,P63,P58))</f>
        <v/>
      </c>
      <c r="Q67" s="179" t="str">
        <f>IF(AND(Q58="",Q63=""),"",IF(COUNT($L$19:$P$22)&gt;0,Q63,Q58))</f>
        <v/>
      </c>
      <c r="R67" s="201" t="str">
        <f>IF(AND(R58="",R63=""),"",IF(COUNT(R61:V64)&gt;0,R63,R58))</f>
        <v/>
      </c>
      <c r="S67" s="212" t="str">
        <f>IF(AND(S58="",S63=""),"",IF(COUNT($L$19:$P$22)&gt;0,S63,S58))</f>
        <v/>
      </c>
      <c r="T67" s="201" t="str">
        <f>IF(AND(T58="",T63=""),"",IF(COUNT(R61:V64)&gt;0,T63,T58))</f>
        <v/>
      </c>
      <c r="U67" s="212" t="str">
        <f>IF(AND(U58="",U63=""),"",IF(COUNT($L$19:$P$22)&gt;0,U63,U58))</f>
        <v/>
      </c>
      <c r="V67" s="201" t="str">
        <f>IF(AND(V58="",V63=""),"",IF(COUNT(R61:V64)&gt;0,V63,V58))</f>
        <v/>
      </c>
      <c r="W67" s="244" t="str">
        <f t="shared" si="19"/>
        <v/>
      </c>
      <c r="X67" s="212" t="str">
        <f t="shared" si="19"/>
        <v/>
      </c>
      <c r="Y67" s="265" t="str">
        <f>IF(AND(Y58="",Y63=""),"",IF(COUNT(Y61:Y64)&gt;0,Y63,Y58))</f>
        <v/>
      </c>
      <c r="Z67" s="244" t="str">
        <f t="shared" si="20"/>
        <v/>
      </c>
      <c r="AA67" s="212" t="str">
        <f t="shared" si="20"/>
        <v/>
      </c>
      <c r="AB67" s="265" t="str">
        <f>IF(AND(AB58="",AB63=""),"",IF(COUNT(AB61:AB64)&gt;0,AB63,AB58))</f>
        <v/>
      </c>
      <c r="AC67" s="244" t="str">
        <f t="shared" si="21"/>
        <v/>
      </c>
      <c r="AD67" s="212" t="str">
        <f t="shared" si="21"/>
        <v/>
      </c>
      <c r="AE67" s="265" t="str">
        <f>IF(AND(AE58="",AE63=""),"",IF(COUNT(AE61:AE64)&gt;0,AE63,AE58))</f>
        <v/>
      </c>
      <c r="AF67" s="244" t="str">
        <f t="shared" si="22"/>
        <v/>
      </c>
      <c r="AG67" s="212" t="str">
        <f t="shared" si="22"/>
        <v/>
      </c>
      <c r="AH67" s="265" t="str">
        <f>IF(AND(AH58="",AH63=""),"",IF(COUNT(AH61:AH64)&gt;0,AH63,AH58))</f>
        <v/>
      </c>
      <c r="AI67" s="244" t="str">
        <f t="shared" si="23"/>
        <v/>
      </c>
      <c r="AJ67" s="212" t="str">
        <f t="shared" si="23"/>
        <v/>
      </c>
      <c r="AK67" s="201" t="str">
        <f>IF(AND(AK58="",AK63=""),"",IF(COUNT(AK61:AK64)&gt;0,AK63,AK58))</f>
        <v/>
      </c>
      <c r="AL67" s="201" t="str">
        <f>IF(AND(AL58="",AL63=""),"",IF(COUNT(AL61:AL64)&gt;0,AL63,AL58))</f>
        <v/>
      </c>
      <c r="AM67" s="322" t="str">
        <f t="shared" si="18"/>
        <v/>
      </c>
      <c r="AN67" s="14"/>
      <c r="AO67" s="14"/>
      <c r="AP67" s="14"/>
      <c r="AQ67" s="14"/>
      <c r="AR67" s="14"/>
      <c r="AS67" s="14"/>
      <c r="AT67" s="14"/>
    </row>
    <row r="68" spans="1:46" s="104" customFormat="1" ht="18" hidden="1" customHeight="1">
      <c r="A68" s="118"/>
      <c r="B68" s="127"/>
      <c r="C68" s="138" t="str">
        <f>C64</f>
        <v>-</v>
      </c>
      <c r="D68" s="155"/>
      <c r="E68" s="180" t="str">
        <f>IF(AND(E59="",E64=""),"",IF(COUNT($L$19:$P$22)&gt;0,E64,E59))</f>
        <v/>
      </c>
      <c r="F68" s="202" t="str">
        <f>IF(AND(F59="",F64=""),"",IF(COUNT(F61:J64)&gt;0,F64,F59))</f>
        <v/>
      </c>
      <c r="G68" s="213" t="str">
        <f>IF(AND(G59="",G64=""),"",IF(COUNT($L$19:$P$22)&gt;0,G64,G59))</f>
        <v/>
      </c>
      <c r="H68" s="202" t="str">
        <f>IF(AND(H59="",H64=""),"",IF(COUNT(F61:J64)&gt;0,H64,H59))</f>
        <v/>
      </c>
      <c r="I68" s="213" t="str">
        <f>IF(AND(I59="",I64=""),"",IF(COUNT($L$19:$P$22)&gt;0,I64,I59))</f>
        <v/>
      </c>
      <c r="J68" s="202" t="str">
        <f>IF(AND(J59="",J64=""),"",IF(COUNT(F61:J64)&gt;0,J64,J59))</f>
        <v/>
      </c>
      <c r="K68" s="180" t="str">
        <f>IF(AND(K59="",K64=""),"",IF(COUNT($L$19:$P$22)&gt;0,K64,K59))</f>
        <v/>
      </c>
      <c r="L68" s="202" t="str">
        <f>IF(AND(L59="",L64=""),"",IF(COUNT(L61:P64)&gt;0,L64,L59))</f>
        <v/>
      </c>
      <c r="M68" s="213" t="str">
        <f>IF(AND(M59="",M64=""),"",IF(COUNT($L$19:$P$22)&gt;0,M64,M59))</f>
        <v/>
      </c>
      <c r="N68" s="202" t="str">
        <f>IF(AND(N59="",N64=""),"",IF(COUNT(L61:P64)&gt;0,N64,N59))</f>
        <v/>
      </c>
      <c r="O68" s="213" t="str">
        <f>IF(AND(O59="",O64=""),"",IF(COUNT($L$19:$P$22)&gt;0,O64,O59))</f>
        <v/>
      </c>
      <c r="P68" s="202" t="str">
        <f>IF(AND(P59="",P64=""),"",IF(COUNT(L61:P64)&gt;0,P64,P59))</f>
        <v/>
      </c>
      <c r="Q68" s="180" t="str">
        <f>IF(AND(Q59="",Q64=""),"",IF(COUNT($L$19:$P$22)&gt;0,Q64,Q59))</f>
        <v/>
      </c>
      <c r="R68" s="202" t="str">
        <f>IF(AND(R59="",R64=""),"",IF(COUNT(R61:V64)&gt;0,R64,R59))</f>
        <v/>
      </c>
      <c r="S68" s="213" t="str">
        <f>IF(AND(S59="",S64=""),"",IF(COUNT($L$19:$P$22)&gt;0,S64,S59))</f>
        <v/>
      </c>
      <c r="T68" s="202" t="str">
        <f>IF(AND(T59="",T64=""),"",IF(COUNT(R61:V64)&gt;0,T64,T59))</f>
        <v/>
      </c>
      <c r="U68" s="213" t="str">
        <f>IF(AND(U59="",U64=""),"",IF(COUNT($L$19:$P$22)&gt;0,U64,U59))</f>
        <v/>
      </c>
      <c r="V68" s="202" t="str">
        <f>IF(AND(V59="",V64=""),"",IF(COUNT(R61:V64)&gt;0,V64,V59))</f>
        <v/>
      </c>
      <c r="W68" s="245" t="str">
        <f t="shared" si="19"/>
        <v/>
      </c>
      <c r="X68" s="213" t="str">
        <f t="shared" si="19"/>
        <v/>
      </c>
      <c r="Y68" s="266" t="str">
        <f>IF(AND(Y59="",Y64=""),"",IF(COUNT(Y61:Y64)&gt;0,Y64,Y59))</f>
        <v/>
      </c>
      <c r="Z68" s="245" t="str">
        <f t="shared" si="20"/>
        <v/>
      </c>
      <c r="AA68" s="213" t="str">
        <f t="shared" si="20"/>
        <v/>
      </c>
      <c r="AB68" s="266" t="str">
        <f>IF(AND(AB59="",AB64=""),"",IF(COUNT(AB61:AB64)&gt;0,AB64,AB59))</f>
        <v/>
      </c>
      <c r="AC68" s="245" t="str">
        <f t="shared" si="21"/>
        <v/>
      </c>
      <c r="AD68" s="213" t="str">
        <f t="shared" si="21"/>
        <v/>
      </c>
      <c r="AE68" s="266" t="str">
        <f>IF(AND(AE59="",AE64=""),"",IF(COUNT(AE61:AE64)&gt;0,AE64,AE59))</f>
        <v/>
      </c>
      <c r="AF68" s="245" t="str">
        <f t="shared" si="22"/>
        <v/>
      </c>
      <c r="AG68" s="213" t="str">
        <f t="shared" si="22"/>
        <v/>
      </c>
      <c r="AH68" s="266" t="str">
        <f>IF(AND(AH59="",AH64=""),"",IF(COUNT(AH61:AH64)&gt;0,AH64,AH59))</f>
        <v/>
      </c>
      <c r="AI68" s="245" t="str">
        <f t="shared" si="23"/>
        <v/>
      </c>
      <c r="AJ68" s="213" t="str">
        <f t="shared" si="23"/>
        <v/>
      </c>
      <c r="AK68" s="202" t="str">
        <f>IF(AND(AK59="",AK64=""),"",IF(COUNT(AK61:AK64)&gt;0,AK64,AK59))</f>
        <v/>
      </c>
      <c r="AL68" s="202" t="str">
        <f>IF(AND(AL59="",AL64=""),"",IF(COUNT(AL61:AL64)&gt;0,AL64,AL59))</f>
        <v/>
      </c>
      <c r="AM68" s="324" t="str">
        <f t="shared" si="18"/>
        <v/>
      </c>
      <c r="AN68" s="14"/>
      <c r="AO68" s="14"/>
      <c r="AP68" s="14"/>
      <c r="AQ68" s="14"/>
      <c r="AR68" s="14"/>
      <c r="AS68" s="14"/>
      <c r="AT68" s="14"/>
    </row>
    <row r="69" spans="1:46" s="104" customFormat="1" ht="18" customHeight="1">
      <c r="A69" s="119"/>
      <c r="B69" s="128"/>
      <c r="C69" s="140" t="s">
        <v>60</v>
      </c>
      <c r="D69" s="156"/>
      <c r="E69" s="172">
        <f>SUM(F65:F68)</f>
        <v>0</v>
      </c>
      <c r="F69" s="194"/>
      <c r="G69" s="194">
        <f>SUM(H65:H68)</f>
        <v>0</v>
      </c>
      <c r="H69" s="194"/>
      <c r="I69" s="194">
        <f>SUM(J65:J68)</f>
        <v>0</v>
      </c>
      <c r="J69" s="194"/>
      <c r="K69" s="172">
        <f>SUM(L65:L68)</f>
        <v>0</v>
      </c>
      <c r="L69" s="194"/>
      <c r="M69" s="194">
        <f>SUM(N65:N68)</f>
        <v>0</v>
      </c>
      <c r="N69" s="194"/>
      <c r="O69" s="194">
        <f>SUM(P65:P68)</f>
        <v>0</v>
      </c>
      <c r="P69" s="194"/>
      <c r="Q69" s="172">
        <f>SUM(R65:R68)</f>
        <v>0</v>
      </c>
      <c r="R69" s="194"/>
      <c r="S69" s="194">
        <f>SUM(T65:T68)</f>
        <v>0</v>
      </c>
      <c r="T69" s="194"/>
      <c r="U69" s="194">
        <f>SUM(V65:V68)</f>
        <v>0</v>
      </c>
      <c r="V69" s="194"/>
      <c r="W69" s="247">
        <f>SUM(Y65:Y68)</f>
        <v>0</v>
      </c>
      <c r="X69" s="254"/>
      <c r="Y69" s="268"/>
      <c r="Z69" s="247">
        <f>SUM(AB65:AB68)</f>
        <v>0</v>
      </c>
      <c r="AA69" s="254"/>
      <c r="AB69" s="268"/>
      <c r="AC69" s="247">
        <f>SUM(AE65:AE68)</f>
        <v>0</v>
      </c>
      <c r="AD69" s="254"/>
      <c r="AE69" s="268"/>
      <c r="AF69" s="247">
        <f>SUM(AH65:AH68)</f>
        <v>0</v>
      </c>
      <c r="AG69" s="254"/>
      <c r="AH69" s="268"/>
      <c r="AI69" s="247">
        <f>SUM(AM65:AM68)</f>
        <v>0</v>
      </c>
      <c r="AJ69" s="254"/>
      <c r="AK69" s="254"/>
      <c r="AL69" s="254"/>
      <c r="AM69" s="268"/>
      <c r="AN69" s="14"/>
      <c r="AO69" s="14"/>
      <c r="AP69" s="14"/>
      <c r="AQ69" s="14"/>
      <c r="AR69" s="14"/>
      <c r="AS69" s="14"/>
      <c r="AT69" s="14"/>
    </row>
    <row r="70" spans="1:46" ht="15">
      <c r="A70" s="120" t="s">
        <v>79</v>
      </c>
      <c r="B70" s="129"/>
      <c r="C70" s="129"/>
      <c r="D70" s="129"/>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29"/>
      <c r="AH70" s="129"/>
      <c r="AI70" s="129"/>
      <c r="AJ70" s="129"/>
      <c r="AK70" s="129"/>
      <c r="AL70" s="129"/>
      <c r="AM70" s="327"/>
      <c r="AN70" s="336"/>
      <c r="AO70" s="340"/>
      <c r="AP70" s="342"/>
      <c r="AQ70" s="342"/>
    </row>
  </sheetData>
  <mergeCells count="426">
    <mergeCell ref="A1:AM1"/>
    <mergeCell ref="A3:C3"/>
    <mergeCell ref="E3:P3"/>
    <mergeCell ref="Q3:S3"/>
    <mergeCell ref="T3:W3"/>
    <mergeCell ref="AB3:AF3"/>
    <mergeCell ref="AK3:AM3"/>
    <mergeCell ref="A5:D5"/>
    <mergeCell ref="E5:J5"/>
    <mergeCell ref="S5:T5"/>
    <mergeCell ref="U5:W5"/>
    <mergeCell ref="X5:Y5"/>
    <mergeCell ref="Z5:AC5"/>
    <mergeCell ref="AD5:AE5"/>
    <mergeCell ref="AF5:AI5"/>
    <mergeCell ref="A6:D6"/>
    <mergeCell ref="E6:G6"/>
    <mergeCell ref="S6:T6"/>
    <mergeCell ref="U6:AI6"/>
    <mergeCell ref="A8:D8"/>
    <mergeCell ref="E8:J8"/>
    <mergeCell ref="K8:P8"/>
    <mergeCell ref="Q8:V8"/>
    <mergeCell ref="W8:AH8"/>
    <mergeCell ref="C9:D9"/>
    <mergeCell ref="W9:AC9"/>
    <mergeCell ref="AE9:AH9"/>
    <mergeCell ref="A10:D10"/>
    <mergeCell ref="C18:D18"/>
    <mergeCell ref="K18:P18"/>
    <mergeCell ref="Q18:V18"/>
    <mergeCell ref="W18:Y18"/>
    <mergeCell ref="Z18:AB18"/>
    <mergeCell ref="AC18:AE18"/>
    <mergeCell ref="AF18:AH18"/>
    <mergeCell ref="AI18:AJ18"/>
    <mergeCell ref="AK18:AM18"/>
    <mergeCell ref="E27:F27"/>
    <mergeCell ref="G27:H27"/>
    <mergeCell ref="I27:J27"/>
    <mergeCell ref="K27:L27"/>
    <mergeCell ref="M27:N27"/>
    <mergeCell ref="O27:P27"/>
    <mergeCell ref="Q27:R27"/>
    <mergeCell ref="S27:T27"/>
    <mergeCell ref="U27:V27"/>
    <mergeCell ref="W27:Y27"/>
    <mergeCell ref="Z27:AB27"/>
    <mergeCell ref="AC27:AE27"/>
    <mergeCell ref="AF27:AH27"/>
    <mergeCell ref="AI27:AM27"/>
    <mergeCell ref="C32:D32"/>
    <mergeCell ref="E32:J32"/>
    <mergeCell ref="K32:P32"/>
    <mergeCell ref="Q32:V32"/>
    <mergeCell ref="W32:Y32"/>
    <mergeCell ref="Z32:AB32"/>
    <mergeCell ref="AC32:AE32"/>
    <mergeCell ref="AF32:AH32"/>
    <mergeCell ref="AI32:AJ32"/>
    <mergeCell ref="AK32:AM32"/>
    <mergeCell ref="E41:F41"/>
    <mergeCell ref="G41:H41"/>
    <mergeCell ref="I41:J41"/>
    <mergeCell ref="K41:L41"/>
    <mergeCell ref="M41:N41"/>
    <mergeCell ref="O41:P41"/>
    <mergeCell ref="Q41:R41"/>
    <mergeCell ref="S41:T41"/>
    <mergeCell ref="U41:V41"/>
    <mergeCell ref="W41:Y41"/>
    <mergeCell ref="Z41:AB41"/>
    <mergeCell ref="AC41:AE41"/>
    <mergeCell ref="AF41:AH41"/>
    <mergeCell ref="AI41:AM41"/>
    <mergeCell ref="C46:D46"/>
    <mergeCell ref="E46:J46"/>
    <mergeCell ref="K46:P46"/>
    <mergeCell ref="Q46:V46"/>
    <mergeCell ref="W46:Y46"/>
    <mergeCell ref="Z46:AB46"/>
    <mergeCell ref="AC46:AE46"/>
    <mergeCell ref="AF46:AH46"/>
    <mergeCell ref="AI46:AJ46"/>
    <mergeCell ref="AK46:AM46"/>
    <mergeCell ref="E55:F55"/>
    <mergeCell ref="G55:H55"/>
    <mergeCell ref="I55:J55"/>
    <mergeCell ref="K55:L55"/>
    <mergeCell ref="M55:N55"/>
    <mergeCell ref="O55:P55"/>
    <mergeCell ref="Q55:R55"/>
    <mergeCell ref="S55:T55"/>
    <mergeCell ref="U55:V55"/>
    <mergeCell ref="W55:Y55"/>
    <mergeCell ref="Z55:AB55"/>
    <mergeCell ref="AC55:AE55"/>
    <mergeCell ref="AF55:AH55"/>
    <mergeCell ref="AI55:AM55"/>
    <mergeCell ref="C60:D60"/>
    <mergeCell ref="E60:J60"/>
    <mergeCell ref="K60:P60"/>
    <mergeCell ref="Q60:V60"/>
    <mergeCell ref="W60:Y60"/>
    <mergeCell ref="Z60:AB60"/>
    <mergeCell ref="AC60:AE60"/>
    <mergeCell ref="AF60:AH60"/>
    <mergeCell ref="AI60:AJ60"/>
    <mergeCell ref="AK60:AM60"/>
    <mergeCell ref="E69:F69"/>
    <mergeCell ref="G69:H69"/>
    <mergeCell ref="I69:J69"/>
    <mergeCell ref="K69:L69"/>
    <mergeCell ref="M69:N69"/>
    <mergeCell ref="O69:P69"/>
    <mergeCell ref="Q69:R69"/>
    <mergeCell ref="S69:T69"/>
    <mergeCell ref="U69:V69"/>
    <mergeCell ref="W69:Y69"/>
    <mergeCell ref="Z69:AB69"/>
    <mergeCell ref="AC69:AE69"/>
    <mergeCell ref="AF69:AH69"/>
    <mergeCell ref="AI69:AM69"/>
    <mergeCell ref="A70:AM70"/>
    <mergeCell ref="K5:O6"/>
    <mergeCell ref="P5:R6"/>
    <mergeCell ref="AI8:AM9"/>
    <mergeCell ref="E9:E13"/>
    <mergeCell ref="F9:F13"/>
    <mergeCell ref="G9:G13"/>
    <mergeCell ref="H9:H13"/>
    <mergeCell ref="I9:I13"/>
    <mergeCell ref="J9:J13"/>
    <mergeCell ref="K9:K13"/>
    <mergeCell ref="L9:L13"/>
    <mergeCell ref="M9:M13"/>
    <mergeCell ref="N9:N13"/>
    <mergeCell ref="O9:O13"/>
    <mergeCell ref="P9:P13"/>
    <mergeCell ref="Q9:Q13"/>
    <mergeCell ref="R9:R13"/>
    <mergeCell ref="S9:S13"/>
    <mergeCell ref="T9:T13"/>
    <mergeCell ref="U9:U13"/>
    <mergeCell ref="V9:V13"/>
    <mergeCell ref="W10:W13"/>
    <mergeCell ref="X10:X13"/>
    <mergeCell ref="Y10:Y13"/>
    <mergeCell ref="Z10:Z13"/>
    <mergeCell ref="AA10:AA13"/>
    <mergeCell ref="AB10:AB13"/>
    <mergeCell ref="AC10:AC13"/>
    <mergeCell ref="AD10:AD13"/>
    <mergeCell ref="AE10:AE13"/>
    <mergeCell ref="AF10:AF13"/>
    <mergeCell ref="AG10:AG13"/>
    <mergeCell ref="AH10:AH13"/>
    <mergeCell ref="AI10:AJ13"/>
    <mergeCell ref="AK10:AK13"/>
    <mergeCell ref="AL10:AL13"/>
    <mergeCell ref="AM10:AM13"/>
    <mergeCell ref="AN10:AT13"/>
    <mergeCell ref="D14:D17"/>
    <mergeCell ref="K14:K17"/>
    <mergeCell ref="M14:M17"/>
    <mergeCell ref="O14:O17"/>
    <mergeCell ref="Q14:Q17"/>
    <mergeCell ref="S14:S17"/>
    <mergeCell ref="U14:U17"/>
    <mergeCell ref="W14:W17"/>
    <mergeCell ref="X14:X17"/>
    <mergeCell ref="Z14:Z17"/>
    <mergeCell ref="AA14:AA17"/>
    <mergeCell ref="AC14:AC17"/>
    <mergeCell ref="AD14:AD17"/>
    <mergeCell ref="AF14:AF17"/>
    <mergeCell ref="AG14:AG17"/>
    <mergeCell ref="AI14:AI17"/>
    <mergeCell ref="AJ14:AJ17"/>
    <mergeCell ref="AN14:AN17"/>
    <mergeCell ref="AO14:AO15"/>
    <mergeCell ref="AO16:AO17"/>
    <mergeCell ref="D19:D22"/>
    <mergeCell ref="K19:K22"/>
    <mergeCell ref="M19:M22"/>
    <mergeCell ref="O19:O22"/>
    <mergeCell ref="Q19:Q22"/>
    <mergeCell ref="S19:S22"/>
    <mergeCell ref="U19:U22"/>
    <mergeCell ref="W19:W22"/>
    <mergeCell ref="X19:X22"/>
    <mergeCell ref="Z19:Z22"/>
    <mergeCell ref="AA19:AA22"/>
    <mergeCell ref="AC19:AC22"/>
    <mergeCell ref="AD19:AD22"/>
    <mergeCell ref="AF19:AF22"/>
    <mergeCell ref="AG19:AG22"/>
    <mergeCell ref="AI19:AI22"/>
    <mergeCell ref="AJ19:AJ22"/>
    <mergeCell ref="AN19:AN22"/>
    <mergeCell ref="AO19:AO20"/>
    <mergeCell ref="AO21:AO22"/>
    <mergeCell ref="D23:D26"/>
    <mergeCell ref="E23:J26"/>
    <mergeCell ref="K23:K26"/>
    <mergeCell ref="M23:M26"/>
    <mergeCell ref="O23:O26"/>
    <mergeCell ref="Q23:Q26"/>
    <mergeCell ref="S23:S26"/>
    <mergeCell ref="U23:U26"/>
    <mergeCell ref="W23:W26"/>
    <mergeCell ref="X23:X26"/>
    <mergeCell ref="Z23:Z26"/>
    <mergeCell ref="AA23:AA26"/>
    <mergeCell ref="AC23:AC26"/>
    <mergeCell ref="AD23:AD26"/>
    <mergeCell ref="AF23:AF26"/>
    <mergeCell ref="AG23:AG26"/>
    <mergeCell ref="AI23:AI26"/>
    <mergeCell ref="AJ23:AJ26"/>
    <mergeCell ref="D28:D31"/>
    <mergeCell ref="E28:E31"/>
    <mergeCell ref="G28:G31"/>
    <mergeCell ref="I28:I31"/>
    <mergeCell ref="K28:K31"/>
    <mergeCell ref="M28:M31"/>
    <mergeCell ref="O28:O31"/>
    <mergeCell ref="Q28:Q31"/>
    <mergeCell ref="S28:S31"/>
    <mergeCell ref="U28:U31"/>
    <mergeCell ref="W28:W31"/>
    <mergeCell ref="X28:X31"/>
    <mergeCell ref="Z28:Z31"/>
    <mergeCell ref="AA28:AA31"/>
    <mergeCell ref="AC28:AC31"/>
    <mergeCell ref="AD28:AD31"/>
    <mergeCell ref="AF28:AF31"/>
    <mergeCell ref="AG28:AG31"/>
    <mergeCell ref="AI28:AI31"/>
    <mergeCell ref="AJ28:AJ31"/>
    <mergeCell ref="AN28:AN31"/>
    <mergeCell ref="AO28:AO29"/>
    <mergeCell ref="AO30:AO31"/>
    <mergeCell ref="D33:D36"/>
    <mergeCell ref="E33:E36"/>
    <mergeCell ref="G33:G36"/>
    <mergeCell ref="I33:I36"/>
    <mergeCell ref="K33:K36"/>
    <mergeCell ref="M33:M36"/>
    <mergeCell ref="O33:O36"/>
    <mergeCell ref="Q33:Q36"/>
    <mergeCell ref="S33:S36"/>
    <mergeCell ref="U33:U36"/>
    <mergeCell ref="W33:W36"/>
    <mergeCell ref="X33:X36"/>
    <mergeCell ref="Z33:Z36"/>
    <mergeCell ref="AA33:AA36"/>
    <mergeCell ref="AC33:AC36"/>
    <mergeCell ref="AD33:AD36"/>
    <mergeCell ref="AF33:AF36"/>
    <mergeCell ref="AG33:AG36"/>
    <mergeCell ref="AI33:AI36"/>
    <mergeCell ref="AJ33:AJ36"/>
    <mergeCell ref="AN33:AN36"/>
    <mergeCell ref="AO33:AO34"/>
    <mergeCell ref="AO35:AO36"/>
    <mergeCell ref="D37:D40"/>
    <mergeCell ref="E37:E40"/>
    <mergeCell ref="G37:G40"/>
    <mergeCell ref="I37:I40"/>
    <mergeCell ref="K37:K40"/>
    <mergeCell ref="M37:M40"/>
    <mergeCell ref="O37:O40"/>
    <mergeCell ref="Q37:Q40"/>
    <mergeCell ref="S37:S40"/>
    <mergeCell ref="U37:U40"/>
    <mergeCell ref="W37:W40"/>
    <mergeCell ref="X37:X40"/>
    <mergeCell ref="Z37:Z40"/>
    <mergeCell ref="AA37:AA40"/>
    <mergeCell ref="AC37:AC40"/>
    <mergeCell ref="AD37:AD40"/>
    <mergeCell ref="AF37:AF40"/>
    <mergeCell ref="AG37:AG40"/>
    <mergeCell ref="AI37:AI40"/>
    <mergeCell ref="AJ37:AJ40"/>
    <mergeCell ref="D42:D45"/>
    <mergeCell ref="E42:E45"/>
    <mergeCell ref="G42:G45"/>
    <mergeCell ref="I42:I45"/>
    <mergeCell ref="K42:K45"/>
    <mergeCell ref="M42:M45"/>
    <mergeCell ref="O42:O45"/>
    <mergeCell ref="Q42:Q45"/>
    <mergeCell ref="S42:S45"/>
    <mergeCell ref="U42:U45"/>
    <mergeCell ref="W42:W45"/>
    <mergeCell ref="X42:X45"/>
    <mergeCell ref="Z42:Z45"/>
    <mergeCell ref="AA42:AA45"/>
    <mergeCell ref="AC42:AC45"/>
    <mergeCell ref="AD42:AD45"/>
    <mergeCell ref="AF42:AF45"/>
    <mergeCell ref="AG42:AG45"/>
    <mergeCell ref="AI42:AI45"/>
    <mergeCell ref="AJ42:AJ45"/>
    <mergeCell ref="AN42:AN45"/>
    <mergeCell ref="AO42:AO43"/>
    <mergeCell ref="AO44:AO45"/>
    <mergeCell ref="D47:D50"/>
    <mergeCell ref="E47:E50"/>
    <mergeCell ref="G47:G50"/>
    <mergeCell ref="I47:I50"/>
    <mergeCell ref="K47:K50"/>
    <mergeCell ref="M47:M50"/>
    <mergeCell ref="O47:O50"/>
    <mergeCell ref="Q47:Q50"/>
    <mergeCell ref="S47:S50"/>
    <mergeCell ref="U47:U50"/>
    <mergeCell ref="W47:W50"/>
    <mergeCell ref="X47:X50"/>
    <mergeCell ref="Z47:Z50"/>
    <mergeCell ref="AA47:AA50"/>
    <mergeCell ref="AC47:AC50"/>
    <mergeCell ref="AD47:AD50"/>
    <mergeCell ref="AF47:AF50"/>
    <mergeCell ref="AG47:AG50"/>
    <mergeCell ref="AI47:AI50"/>
    <mergeCell ref="AJ47:AJ50"/>
    <mergeCell ref="AN47:AN50"/>
    <mergeCell ref="AO47:AO48"/>
    <mergeCell ref="AO49:AO50"/>
    <mergeCell ref="D51:D54"/>
    <mergeCell ref="E51:E54"/>
    <mergeCell ref="G51:G54"/>
    <mergeCell ref="I51:I54"/>
    <mergeCell ref="K51:K54"/>
    <mergeCell ref="M51:M54"/>
    <mergeCell ref="O51:O54"/>
    <mergeCell ref="Q51:Q54"/>
    <mergeCell ref="S51:S54"/>
    <mergeCell ref="U51:U54"/>
    <mergeCell ref="W51:W54"/>
    <mergeCell ref="X51:X54"/>
    <mergeCell ref="Z51:Z54"/>
    <mergeCell ref="AA51:AA54"/>
    <mergeCell ref="AC51:AC54"/>
    <mergeCell ref="AD51:AD54"/>
    <mergeCell ref="AF51:AF54"/>
    <mergeCell ref="AG51:AG54"/>
    <mergeCell ref="AI51:AI54"/>
    <mergeCell ref="AJ51:AJ54"/>
    <mergeCell ref="D56:D59"/>
    <mergeCell ref="E56:E59"/>
    <mergeCell ref="G56:G59"/>
    <mergeCell ref="I56:I59"/>
    <mergeCell ref="K56:K59"/>
    <mergeCell ref="M56:M59"/>
    <mergeCell ref="O56:O59"/>
    <mergeCell ref="Q56:Q59"/>
    <mergeCell ref="S56:S59"/>
    <mergeCell ref="U56:U59"/>
    <mergeCell ref="W56:W59"/>
    <mergeCell ref="X56:X59"/>
    <mergeCell ref="Z56:Z59"/>
    <mergeCell ref="AA56:AA59"/>
    <mergeCell ref="AC56:AC59"/>
    <mergeCell ref="AD56:AD59"/>
    <mergeCell ref="AF56:AF59"/>
    <mergeCell ref="AG56:AG59"/>
    <mergeCell ref="AI56:AI59"/>
    <mergeCell ref="AJ56:AJ59"/>
    <mergeCell ref="AN56:AN59"/>
    <mergeCell ref="AO56:AO57"/>
    <mergeCell ref="AO58:AO59"/>
    <mergeCell ref="D61:D64"/>
    <mergeCell ref="E61:E64"/>
    <mergeCell ref="G61:G64"/>
    <mergeCell ref="I61:I64"/>
    <mergeCell ref="K61:K64"/>
    <mergeCell ref="M61:M64"/>
    <mergeCell ref="O61:O64"/>
    <mergeCell ref="Q61:Q64"/>
    <mergeCell ref="S61:S64"/>
    <mergeCell ref="U61:U64"/>
    <mergeCell ref="W61:W64"/>
    <mergeCell ref="X61:X64"/>
    <mergeCell ref="Z61:Z64"/>
    <mergeCell ref="AA61:AA64"/>
    <mergeCell ref="AC61:AC64"/>
    <mergeCell ref="AD61:AD64"/>
    <mergeCell ref="AF61:AF64"/>
    <mergeCell ref="AG61:AG64"/>
    <mergeCell ref="AI61:AI64"/>
    <mergeCell ref="AJ61:AJ64"/>
    <mergeCell ref="AN61:AN64"/>
    <mergeCell ref="AO61:AO62"/>
    <mergeCell ref="AO63:AO64"/>
    <mergeCell ref="D65:D68"/>
    <mergeCell ref="E65:E68"/>
    <mergeCell ref="G65:G68"/>
    <mergeCell ref="I65:I68"/>
    <mergeCell ref="K65:K68"/>
    <mergeCell ref="M65:M68"/>
    <mergeCell ref="O65:O68"/>
    <mergeCell ref="Q65:Q68"/>
    <mergeCell ref="S65:S68"/>
    <mergeCell ref="U65:U68"/>
    <mergeCell ref="W65:W68"/>
    <mergeCell ref="X65:X68"/>
    <mergeCell ref="Z65:Z68"/>
    <mergeCell ref="AA65:AA68"/>
    <mergeCell ref="AC65:AC68"/>
    <mergeCell ref="AD65:AD68"/>
    <mergeCell ref="AF65:AF68"/>
    <mergeCell ref="AG65:AG68"/>
    <mergeCell ref="AI65:AI68"/>
    <mergeCell ref="AJ65:AJ68"/>
    <mergeCell ref="A14:A27"/>
    <mergeCell ref="B14:B27"/>
    <mergeCell ref="A28:A41"/>
    <mergeCell ref="B28:B41"/>
    <mergeCell ref="A42:A55"/>
    <mergeCell ref="B42:B55"/>
    <mergeCell ref="A56:A69"/>
    <mergeCell ref="B56:B69"/>
  </mergeCells>
  <phoneticPr fontId="6"/>
  <conditionalFormatting sqref="O42">
    <cfRule type="notContainsBlanks" dxfId="502" priority="1">
      <formula>LEN(TRIM(O42))&gt;0</formula>
    </cfRule>
  </conditionalFormatting>
  <conditionalFormatting sqref="O33">
    <cfRule type="notContainsBlanks" dxfId="501" priority="2">
      <formula>LEN(TRIM(O33))&gt;0</formula>
    </cfRule>
  </conditionalFormatting>
  <conditionalFormatting sqref="O28">
    <cfRule type="notContainsBlanks" dxfId="500" priority="3">
      <formula>LEN(TRIM(O28))&gt;0</formula>
    </cfRule>
  </conditionalFormatting>
  <conditionalFormatting sqref="U33">
    <cfRule type="notContainsBlanks" dxfId="499" priority="4">
      <formula>LEN(TRIM(U33))&gt;0</formula>
    </cfRule>
  </conditionalFormatting>
  <conditionalFormatting sqref="U28">
    <cfRule type="notContainsBlanks" dxfId="498" priority="5">
      <formula>LEN(TRIM(U28))&gt;0</formula>
    </cfRule>
  </conditionalFormatting>
  <conditionalFormatting sqref="E28 G28">
    <cfRule type="notContainsBlanks" dxfId="497" priority="14">
      <formula>LEN(TRIM(E28))&gt;0</formula>
    </cfRule>
  </conditionalFormatting>
  <conditionalFormatting sqref="I28">
    <cfRule type="notContainsBlanks" dxfId="496" priority="13">
      <formula>LEN(TRIM(I28))&gt;0</formula>
    </cfRule>
  </conditionalFormatting>
  <conditionalFormatting sqref="K28">
    <cfRule type="notContainsBlanks" dxfId="495" priority="7">
      <formula>LEN(TRIM(K28))&gt;0</formula>
    </cfRule>
  </conditionalFormatting>
  <conditionalFormatting sqref="M28">
    <cfRule type="notContainsBlanks" dxfId="494" priority="12">
      <formula>LEN(TRIM(M28))&gt;0</formula>
    </cfRule>
  </conditionalFormatting>
  <conditionalFormatting sqref="Q28">
    <cfRule type="notContainsBlanks" dxfId="493" priority="9">
      <formula>LEN(TRIM(Q28))&gt;0</formula>
    </cfRule>
  </conditionalFormatting>
  <conditionalFormatting sqref="S28">
    <cfRule type="notContainsBlanks" dxfId="492" priority="10">
      <formula>LEN(TRIM(S28))&gt;0</formula>
    </cfRule>
  </conditionalFormatting>
  <conditionalFormatting sqref="W28:X28">
    <cfRule type="notContainsBlanks" dxfId="491" priority="6">
      <formula>LEN(TRIM(W28))&gt;0</formula>
    </cfRule>
  </conditionalFormatting>
  <conditionalFormatting sqref="W14:X14">
    <cfRule type="notContainsBlanks" dxfId="490" priority="16">
      <formula>LEN(TRIM(W14))&gt;0</formula>
    </cfRule>
  </conditionalFormatting>
  <conditionalFormatting sqref="Z14:AA14">
    <cfRule type="notContainsBlanks" dxfId="489" priority="15">
      <formula>LEN(TRIM(Z14))&gt;0</formula>
    </cfRule>
  </conditionalFormatting>
  <conditionalFormatting sqref="K18">
    <cfRule type="containsText" dxfId="488" priority="1239" text="変更なし">
      <formula>NOT(ISERROR(SEARCH("変更なし",K18)))</formula>
    </cfRule>
  </conditionalFormatting>
  <conditionalFormatting sqref="W18">
    <cfRule type="containsText" dxfId="487" priority="1238" text="変更なし">
      <formula>NOT(ISERROR(SEARCH("変更なし",W18)))</formula>
    </cfRule>
  </conditionalFormatting>
  <conditionalFormatting sqref="X23">
    <cfRule type="notContainsBlanks" dxfId="486" priority="1100">
      <formula>LEN(TRIM(X23))&gt;0</formula>
    </cfRule>
  </conditionalFormatting>
  <conditionalFormatting sqref="C9">
    <cfRule type="beginsWith" dxfId="485" priority="1106" text="必要">
      <formula>LEFT(C9,LEN("必要"))="必要"</formula>
    </cfRule>
  </conditionalFormatting>
  <conditionalFormatting sqref="E6:G6">
    <cfRule type="beginsWith" dxfId="484" priority="1105" text="必要">
      <formula>LEFT(E6,LEN("必要"))="必要"</formula>
    </cfRule>
  </conditionalFormatting>
  <conditionalFormatting sqref="B11:C11">
    <cfRule type="expression" dxfId="483" priority="1055">
      <formula>$D11=TRUE</formula>
    </cfRule>
  </conditionalFormatting>
  <conditionalFormatting sqref="B12:C12">
    <cfRule type="expression" dxfId="482" priority="1054">
      <formula>$D12=TRUE</formula>
    </cfRule>
  </conditionalFormatting>
  <conditionalFormatting sqref="Q18">
    <cfRule type="containsText" dxfId="481" priority="990" text="変更なし">
      <formula>NOT(ISERROR(SEARCH("変更なし",Q18)))</formula>
    </cfRule>
  </conditionalFormatting>
  <conditionalFormatting sqref="K32">
    <cfRule type="containsText" dxfId="480" priority="986" text="変更なし">
      <formula>NOT(ISERROR(SEARCH("変更なし",K32)))</formula>
    </cfRule>
  </conditionalFormatting>
  <conditionalFormatting sqref="Q32">
    <cfRule type="containsText" dxfId="479" priority="953" text="変更なし">
      <formula>NOT(ISERROR(SEARCH("変更なし",Q32)))</formula>
    </cfRule>
  </conditionalFormatting>
  <conditionalFormatting sqref="E32">
    <cfRule type="containsText" dxfId="478" priority="858" text="変更なし">
      <formula>NOT(ISERROR(SEARCH("変更なし",E32)))</formula>
    </cfRule>
  </conditionalFormatting>
  <conditionalFormatting sqref="AI27 E27:P27">
    <cfRule type="cellIs" dxfId="477" priority="764" operator="greaterThan">
      <formula>0</formula>
    </cfRule>
    <cfRule type="cellIs" dxfId="476" priority="765" operator="equal">
      <formula>0</formula>
    </cfRule>
  </conditionalFormatting>
  <conditionalFormatting sqref="W27:Y27">
    <cfRule type="cellIs" dxfId="475" priority="762" operator="greaterThan">
      <formula>0</formula>
    </cfRule>
    <cfRule type="cellIs" dxfId="474" priority="763" operator="equal">
      <formula>0</formula>
    </cfRule>
  </conditionalFormatting>
  <conditionalFormatting sqref="S23 Q23">
    <cfRule type="notContainsBlanks" dxfId="473" priority="741">
      <formula>LEN(TRIM(Q23))&gt;0</formula>
    </cfRule>
  </conditionalFormatting>
  <conditionalFormatting sqref="U23">
    <cfRule type="notContainsBlanks" dxfId="472" priority="740">
      <formula>LEN(TRIM(U23))&gt;0</formula>
    </cfRule>
  </conditionalFormatting>
  <conditionalFormatting sqref="M23 K23">
    <cfRule type="notContainsBlanks" dxfId="471" priority="749">
      <formula>LEN(TRIM(K23))&gt;0</formula>
    </cfRule>
  </conditionalFormatting>
  <conditionalFormatting sqref="O23">
    <cfRule type="notContainsBlanks" dxfId="470" priority="748">
      <formula>LEN(TRIM(O23))&gt;0</formula>
    </cfRule>
  </conditionalFormatting>
  <conditionalFormatting sqref="AI18:AJ18">
    <cfRule type="cellIs" dxfId="469" priority="746" operator="greaterThan">
      <formula>0</formula>
    </cfRule>
    <cfRule type="cellIs" dxfId="468" priority="747" operator="equal">
      <formula>0</formula>
    </cfRule>
  </conditionalFormatting>
  <conditionalFormatting sqref="AN14">
    <cfRule type="notContainsBlanks" dxfId="467" priority="745">
      <formula>LEN(TRIM(AN14))&gt;0</formula>
    </cfRule>
  </conditionalFormatting>
  <conditionalFormatting sqref="Q27:V27">
    <cfRule type="cellIs" dxfId="466" priority="743" operator="greaterThan">
      <formula>0</formula>
    </cfRule>
    <cfRule type="cellIs" dxfId="465" priority="744" operator="equal">
      <formula>0</formula>
    </cfRule>
  </conditionalFormatting>
  <conditionalFormatting sqref="W23">
    <cfRule type="notContainsBlanks" dxfId="464" priority="739">
      <formula>LEN(TRIM(W23))&gt;0</formula>
    </cfRule>
  </conditionalFormatting>
  <conditionalFormatting sqref="Z27:AB27">
    <cfRule type="cellIs" dxfId="463" priority="734" operator="greaterThan">
      <formula>0</formula>
    </cfRule>
    <cfRule type="cellIs" dxfId="462" priority="735" operator="equal">
      <formula>0</formula>
    </cfRule>
  </conditionalFormatting>
  <conditionalFormatting sqref="AA23 AD23 AG23">
    <cfRule type="notContainsBlanks" dxfId="461" priority="714">
      <formula>LEN(TRIM(AA23))&gt;0</formula>
    </cfRule>
  </conditionalFormatting>
  <conditionalFormatting sqref="AC27:AE27">
    <cfRule type="cellIs" dxfId="460" priority="722" operator="greaterThan">
      <formula>0</formula>
    </cfRule>
    <cfRule type="cellIs" dxfId="459" priority="723" operator="equal">
      <formula>0</formula>
    </cfRule>
  </conditionalFormatting>
  <conditionalFormatting sqref="AJ23">
    <cfRule type="notContainsBlanks" dxfId="458" priority="708">
      <formula>LEN(TRIM(AJ23))&gt;0</formula>
    </cfRule>
  </conditionalFormatting>
  <conditionalFormatting sqref="AI23">
    <cfRule type="notContainsBlanks" dxfId="457" priority="707">
      <formula>LEN(TRIM(AI23))&gt;0</formula>
    </cfRule>
  </conditionalFormatting>
  <conditionalFormatting sqref="AF27:AH27">
    <cfRule type="cellIs" dxfId="456" priority="716" operator="greaterThan">
      <formula>0</formula>
    </cfRule>
    <cfRule type="cellIs" dxfId="455" priority="717" operator="equal">
      <formula>0</formula>
    </cfRule>
  </conditionalFormatting>
  <conditionalFormatting sqref="Z18 AC18 AF18">
    <cfRule type="containsText" dxfId="454" priority="715" text="変更なし">
      <formula>NOT(ISERROR(SEARCH("変更なし",Z18)))</formula>
    </cfRule>
  </conditionalFormatting>
  <conditionalFormatting sqref="Z23 AC23 AF23">
    <cfRule type="notContainsBlanks" dxfId="453" priority="709">
      <formula>LEN(TRIM(Z23))&gt;0</formula>
    </cfRule>
  </conditionalFormatting>
  <conditionalFormatting sqref="AK18">
    <cfRule type="containsText" dxfId="452" priority="706" text="変更なし">
      <formula>NOT(ISERROR(SEARCH("変更なし",AK18)))</formula>
    </cfRule>
  </conditionalFormatting>
  <conditionalFormatting sqref="AN19">
    <cfRule type="notContainsBlanks" dxfId="451" priority="705">
      <formula>LEN(TRIM(AN19))&gt;0</formula>
    </cfRule>
  </conditionalFormatting>
  <conditionalFormatting sqref="AI41">
    <cfRule type="cellIs" dxfId="450" priority="701" operator="greaterThan">
      <formula>0</formula>
    </cfRule>
    <cfRule type="cellIs" dxfId="449" priority="702" operator="equal">
      <formula>0</formula>
    </cfRule>
  </conditionalFormatting>
  <conditionalFormatting sqref="AI32:AJ32">
    <cfRule type="cellIs" dxfId="448" priority="699" operator="greaterThan">
      <formula>0</formula>
    </cfRule>
    <cfRule type="cellIs" dxfId="447" priority="700" operator="equal">
      <formula>0</formula>
    </cfRule>
  </conditionalFormatting>
  <conditionalFormatting sqref="AN28">
    <cfRule type="notContainsBlanks" dxfId="446" priority="698">
      <formula>LEN(TRIM(AN28))&gt;0</formula>
    </cfRule>
  </conditionalFormatting>
  <conditionalFormatting sqref="W55:Y55">
    <cfRule type="cellIs" dxfId="445" priority="607" operator="greaterThan">
      <formula>0</formula>
    </cfRule>
    <cfRule type="cellIs" dxfId="444" priority="608" operator="equal">
      <formula>0</formula>
    </cfRule>
  </conditionalFormatting>
  <conditionalFormatting sqref="AJ37">
    <cfRule type="notContainsBlanks" dxfId="443" priority="686">
      <formula>LEN(TRIM(AJ37))&gt;0</formula>
    </cfRule>
  </conditionalFormatting>
  <conditionalFormatting sqref="AI37">
    <cfRule type="notContainsBlanks" dxfId="442" priority="685">
      <formula>LEN(TRIM(AI37))&gt;0</formula>
    </cfRule>
  </conditionalFormatting>
  <conditionalFormatting sqref="W51">
    <cfRule type="notContainsBlanks" dxfId="441" priority="598">
      <formula>LEN(TRIM(W51))&gt;0</formula>
    </cfRule>
  </conditionalFormatting>
  <conditionalFormatting sqref="AK32">
    <cfRule type="containsText" dxfId="440" priority="684" text="変更なし">
      <formula>NOT(ISERROR(SEARCH("変更なし",AK32)))</formula>
    </cfRule>
  </conditionalFormatting>
  <conditionalFormatting sqref="AN33">
    <cfRule type="notContainsBlanks" dxfId="439" priority="683">
      <formula>LEN(TRIM(AN33))&gt;0</formula>
    </cfRule>
  </conditionalFormatting>
  <conditionalFormatting sqref="E41:J41">
    <cfRule type="cellIs" dxfId="438" priority="619" operator="greaterThan">
      <formula>0</formula>
    </cfRule>
    <cfRule type="cellIs" dxfId="437" priority="620" operator="equal">
      <formula>0</formula>
    </cfRule>
  </conditionalFormatting>
  <conditionalFormatting sqref="AI46:AJ46">
    <cfRule type="cellIs" dxfId="436" priority="679" operator="greaterThan">
      <formula>0</formula>
    </cfRule>
    <cfRule type="cellIs" dxfId="435" priority="680" operator="equal">
      <formula>0</formula>
    </cfRule>
  </conditionalFormatting>
  <conditionalFormatting sqref="AN42">
    <cfRule type="notContainsBlanks" dxfId="434" priority="678">
      <formula>LEN(TRIM(AN42))&gt;0</formula>
    </cfRule>
  </conditionalFormatting>
  <conditionalFormatting sqref="AI55">
    <cfRule type="cellIs" dxfId="433" priority="614" operator="greaterThan">
      <formula>0</formula>
    </cfRule>
    <cfRule type="cellIs" dxfId="432" priority="615" operator="equal">
      <formula>0</formula>
    </cfRule>
  </conditionalFormatting>
  <conditionalFormatting sqref="O51">
    <cfRule type="notContainsBlanks" dxfId="431" priority="604">
      <formula>LEN(TRIM(O51))&gt;0</formula>
    </cfRule>
  </conditionalFormatting>
  <conditionalFormatting sqref="M51 K51">
    <cfRule type="notContainsBlanks" dxfId="430" priority="605">
      <formula>LEN(TRIM(K51))&gt;0</formula>
    </cfRule>
  </conditionalFormatting>
  <conditionalFormatting sqref="AK46">
    <cfRule type="containsText" dxfId="429" priority="664" text="変更なし">
      <formula>NOT(ISERROR(SEARCH("変更なし",AK46)))</formula>
    </cfRule>
  </conditionalFormatting>
  <conditionalFormatting sqref="AN47">
    <cfRule type="notContainsBlanks" dxfId="428" priority="663">
      <formula>LEN(TRIM(AN47))&gt;0</formula>
    </cfRule>
  </conditionalFormatting>
  <conditionalFormatting sqref="AI60:AJ60">
    <cfRule type="cellIs" dxfId="427" priority="659" operator="greaterThan">
      <formula>0</formula>
    </cfRule>
    <cfRule type="cellIs" dxfId="426" priority="660" operator="equal">
      <formula>0</formula>
    </cfRule>
  </conditionalFormatting>
  <conditionalFormatting sqref="AN56">
    <cfRule type="notContainsBlanks" dxfId="425" priority="658">
      <formula>LEN(TRIM(AN56))&gt;0</formula>
    </cfRule>
  </conditionalFormatting>
  <conditionalFormatting sqref="Z37 AC37 AF37">
    <cfRule type="notContainsBlanks" dxfId="424" priority="621">
      <formula>LEN(TRIM(Z37))&gt;0</formula>
    </cfRule>
  </conditionalFormatting>
  <conditionalFormatting sqref="AC41:AE41">
    <cfRule type="cellIs" dxfId="423" priority="625" operator="greaterThan">
      <formula>0</formula>
    </cfRule>
    <cfRule type="cellIs" dxfId="422" priority="626" operator="equal">
      <formula>0</formula>
    </cfRule>
  </conditionalFormatting>
  <conditionalFormatting sqref="AF41:AH41">
    <cfRule type="cellIs" dxfId="421" priority="623" operator="greaterThan">
      <formula>0</formula>
    </cfRule>
    <cfRule type="cellIs" dxfId="420" priority="624" operator="equal">
      <formula>0</formula>
    </cfRule>
  </conditionalFormatting>
  <conditionalFormatting sqref="I37">
    <cfRule type="notContainsBlanks" dxfId="419" priority="616">
      <formula>LEN(TRIM(I37))&gt;0</formula>
    </cfRule>
  </conditionalFormatting>
  <conditionalFormatting sqref="AK60">
    <cfRule type="containsText" dxfId="418" priority="644" text="変更なし">
      <formula>NOT(ISERROR(SEARCH("変更なし",AK60)))</formula>
    </cfRule>
  </conditionalFormatting>
  <conditionalFormatting sqref="AN61">
    <cfRule type="notContainsBlanks" dxfId="417" priority="643">
      <formula>LEN(TRIM(AN61))&gt;0</formula>
    </cfRule>
  </conditionalFormatting>
  <conditionalFormatting sqref="X37">
    <cfRule type="notContainsBlanks" dxfId="416" priority="642">
      <formula>LEN(TRIM(X37))&gt;0</formula>
    </cfRule>
  </conditionalFormatting>
  <conditionalFormatting sqref="K41:P41">
    <cfRule type="cellIs" dxfId="415" priority="640" operator="greaterThan">
      <formula>0</formula>
    </cfRule>
    <cfRule type="cellIs" dxfId="414" priority="641" operator="equal">
      <formula>0</formula>
    </cfRule>
  </conditionalFormatting>
  <conditionalFormatting sqref="W41:Y41">
    <cfRule type="cellIs" dxfId="413" priority="638" operator="greaterThan">
      <formula>0</formula>
    </cfRule>
    <cfRule type="cellIs" dxfId="412" priority="639" operator="equal">
      <formula>0</formula>
    </cfRule>
  </conditionalFormatting>
  <conditionalFormatting sqref="S37 Q37">
    <cfRule type="notContainsBlanks" dxfId="411" priority="631">
      <formula>LEN(TRIM(Q37))&gt;0</formula>
    </cfRule>
  </conditionalFormatting>
  <conditionalFormatting sqref="U37">
    <cfRule type="notContainsBlanks" dxfId="410" priority="630">
      <formula>LEN(TRIM(U37))&gt;0</formula>
    </cfRule>
  </conditionalFormatting>
  <conditionalFormatting sqref="M37 K37">
    <cfRule type="notContainsBlanks" dxfId="409" priority="636">
      <formula>LEN(TRIM(K37))&gt;0</formula>
    </cfRule>
  </conditionalFormatting>
  <conditionalFormatting sqref="O37">
    <cfRule type="notContainsBlanks" dxfId="408" priority="635">
      <formula>LEN(TRIM(O37))&gt;0</formula>
    </cfRule>
  </conditionalFormatting>
  <conditionalFormatting sqref="Q41:V41">
    <cfRule type="cellIs" dxfId="407" priority="633" operator="greaterThan">
      <formula>0</formula>
    </cfRule>
    <cfRule type="cellIs" dxfId="406" priority="634" operator="equal">
      <formula>0</formula>
    </cfRule>
  </conditionalFormatting>
  <conditionalFormatting sqref="W37">
    <cfRule type="notContainsBlanks" dxfId="405" priority="629">
      <formula>LEN(TRIM(W37))&gt;0</formula>
    </cfRule>
  </conditionalFormatting>
  <conditionalFormatting sqref="Z41:AB41">
    <cfRule type="cellIs" dxfId="404" priority="627" operator="greaterThan">
      <formula>0</formula>
    </cfRule>
    <cfRule type="cellIs" dxfId="403" priority="628" operator="equal">
      <formula>0</formula>
    </cfRule>
  </conditionalFormatting>
  <conditionalFormatting sqref="AA37 AD37 AG37">
    <cfRule type="notContainsBlanks" dxfId="402" priority="622">
      <formula>LEN(TRIM(AA37))&gt;0</formula>
    </cfRule>
  </conditionalFormatting>
  <conditionalFormatting sqref="G37 E37">
    <cfRule type="notContainsBlanks" dxfId="401" priority="617">
      <formula>LEN(TRIM(E37))&gt;0</formula>
    </cfRule>
  </conditionalFormatting>
  <conditionalFormatting sqref="AJ51">
    <cfRule type="notContainsBlanks" dxfId="400" priority="613">
      <formula>LEN(TRIM(AJ51))&gt;0</formula>
    </cfRule>
  </conditionalFormatting>
  <conditionalFormatting sqref="AI51">
    <cfRule type="notContainsBlanks" dxfId="399" priority="612">
      <formula>LEN(TRIM(AI51))&gt;0</formula>
    </cfRule>
  </conditionalFormatting>
  <conditionalFormatting sqref="X51">
    <cfRule type="notContainsBlanks" dxfId="398" priority="611">
      <formula>LEN(TRIM(X51))&gt;0</formula>
    </cfRule>
  </conditionalFormatting>
  <conditionalFormatting sqref="K55:P55">
    <cfRule type="cellIs" dxfId="397" priority="609" operator="greaterThan">
      <formula>0</formula>
    </cfRule>
    <cfRule type="cellIs" dxfId="396" priority="610" operator="equal">
      <formula>0</formula>
    </cfRule>
  </conditionalFormatting>
  <conditionalFormatting sqref="S51 Q51">
    <cfRule type="notContainsBlanks" dxfId="395" priority="600">
      <formula>LEN(TRIM(Q51))&gt;0</formula>
    </cfRule>
  </conditionalFormatting>
  <conditionalFormatting sqref="U51">
    <cfRule type="notContainsBlanks" dxfId="394" priority="599">
      <formula>LEN(TRIM(U51))&gt;0</formula>
    </cfRule>
  </conditionalFormatting>
  <conditionalFormatting sqref="Q55:V55">
    <cfRule type="cellIs" dxfId="393" priority="602" operator="greaterThan">
      <formula>0</formula>
    </cfRule>
    <cfRule type="cellIs" dxfId="392" priority="603" operator="equal">
      <formula>0</formula>
    </cfRule>
  </conditionalFormatting>
  <conditionalFormatting sqref="Z55:AB55">
    <cfRule type="cellIs" dxfId="391" priority="596" operator="greaterThan">
      <formula>0</formula>
    </cfRule>
    <cfRule type="cellIs" dxfId="390" priority="597" operator="equal">
      <formula>0</formula>
    </cfRule>
  </conditionalFormatting>
  <conditionalFormatting sqref="AA51 AD51 AG51">
    <cfRule type="notContainsBlanks" dxfId="389" priority="591">
      <formula>LEN(TRIM(AA51))&gt;0</formula>
    </cfRule>
  </conditionalFormatting>
  <conditionalFormatting sqref="AC55:AE55">
    <cfRule type="cellIs" dxfId="388" priority="594" operator="greaterThan">
      <formula>0</formula>
    </cfRule>
    <cfRule type="cellIs" dxfId="387" priority="595" operator="equal">
      <formula>0</formula>
    </cfRule>
  </conditionalFormatting>
  <conditionalFormatting sqref="AF55:AH55">
    <cfRule type="cellIs" dxfId="386" priority="592" operator="greaterThan">
      <formula>0</formula>
    </cfRule>
    <cfRule type="cellIs" dxfId="385" priority="593" operator="equal">
      <formula>0</formula>
    </cfRule>
  </conditionalFormatting>
  <conditionalFormatting sqref="Z51 AC51 AF51">
    <cfRule type="notContainsBlanks" dxfId="384" priority="590">
      <formula>LEN(TRIM(Z51))&gt;0</formula>
    </cfRule>
  </conditionalFormatting>
  <conditionalFormatting sqref="E55:J55">
    <cfRule type="cellIs" dxfId="383" priority="588" operator="greaterThan">
      <formula>0</formula>
    </cfRule>
    <cfRule type="cellIs" dxfId="382" priority="589" operator="equal">
      <formula>0</formula>
    </cfRule>
  </conditionalFormatting>
  <conditionalFormatting sqref="G51 E51">
    <cfRule type="notContainsBlanks" dxfId="381" priority="586">
      <formula>LEN(TRIM(E51))&gt;0</formula>
    </cfRule>
  </conditionalFormatting>
  <conditionalFormatting sqref="I51">
    <cfRule type="notContainsBlanks" dxfId="380" priority="585">
      <formula>LEN(TRIM(I51))&gt;0</formula>
    </cfRule>
  </conditionalFormatting>
  <conditionalFormatting sqref="AI69">
    <cfRule type="cellIs" dxfId="379" priority="583" operator="greaterThan">
      <formula>0</formula>
    </cfRule>
    <cfRule type="cellIs" dxfId="378" priority="584" operator="equal">
      <formula>0</formula>
    </cfRule>
  </conditionalFormatting>
  <conditionalFormatting sqref="AJ65">
    <cfRule type="notContainsBlanks" dxfId="377" priority="582">
      <formula>LEN(TRIM(AJ65))&gt;0</formula>
    </cfRule>
  </conditionalFormatting>
  <conditionalFormatting sqref="AI65">
    <cfRule type="notContainsBlanks" dxfId="376" priority="581">
      <formula>LEN(TRIM(AI65))&gt;0</formula>
    </cfRule>
  </conditionalFormatting>
  <conditionalFormatting sqref="X65">
    <cfRule type="notContainsBlanks" dxfId="375" priority="580">
      <formula>LEN(TRIM(X65))&gt;0</formula>
    </cfRule>
  </conditionalFormatting>
  <conditionalFormatting sqref="K69:P69">
    <cfRule type="cellIs" dxfId="374" priority="578" operator="greaterThan">
      <formula>0</formula>
    </cfRule>
    <cfRule type="cellIs" dxfId="373" priority="579" operator="equal">
      <formula>0</formula>
    </cfRule>
  </conditionalFormatting>
  <conditionalFormatting sqref="W69:Y69">
    <cfRule type="cellIs" dxfId="372" priority="576" operator="greaterThan">
      <formula>0</formula>
    </cfRule>
    <cfRule type="cellIs" dxfId="371" priority="577" operator="equal">
      <formula>0</formula>
    </cfRule>
  </conditionalFormatting>
  <conditionalFormatting sqref="S65 Q65">
    <cfRule type="notContainsBlanks" dxfId="370" priority="569">
      <formula>LEN(TRIM(Q65))&gt;0</formula>
    </cfRule>
  </conditionalFormatting>
  <conditionalFormatting sqref="U65">
    <cfRule type="notContainsBlanks" dxfId="369" priority="568">
      <formula>LEN(TRIM(U65))&gt;0</formula>
    </cfRule>
  </conditionalFormatting>
  <conditionalFormatting sqref="M65 K65">
    <cfRule type="notContainsBlanks" dxfId="368" priority="574">
      <formula>LEN(TRIM(K65))&gt;0</formula>
    </cfRule>
  </conditionalFormatting>
  <conditionalFormatting sqref="O65">
    <cfRule type="notContainsBlanks" dxfId="367" priority="573">
      <formula>LEN(TRIM(O65))&gt;0</formula>
    </cfRule>
  </conditionalFormatting>
  <conditionalFormatting sqref="Q69:V69">
    <cfRule type="cellIs" dxfId="366" priority="571" operator="greaterThan">
      <formula>0</formula>
    </cfRule>
    <cfRule type="cellIs" dxfId="365" priority="572" operator="equal">
      <formula>0</formula>
    </cfRule>
  </conditionalFormatting>
  <conditionalFormatting sqref="W65">
    <cfRule type="notContainsBlanks" dxfId="364" priority="567">
      <formula>LEN(TRIM(W65))&gt;0</formula>
    </cfRule>
  </conditionalFormatting>
  <conditionalFormatting sqref="Z69:AB69">
    <cfRule type="cellIs" dxfId="363" priority="565" operator="greaterThan">
      <formula>0</formula>
    </cfRule>
    <cfRule type="cellIs" dxfId="362" priority="566" operator="equal">
      <formula>0</formula>
    </cfRule>
  </conditionalFormatting>
  <conditionalFormatting sqref="AA65 AD65 AG65">
    <cfRule type="notContainsBlanks" dxfId="361" priority="560">
      <formula>LEN(TRIM(AA65))&gt;0</formula>
    </cfRule>
  </conditionalFormatting>
  <conditionalFormatting sqref="AC69:AE69">
    <cfRule type="cellIs" dxfId="360" priority="563" operator="greaterThan">
      <formula>0</formula>
    </cfRule>
    <cfRule type="cellIs" dxfId="359" priority="564" operator="equal">
      <formula>0</formula>
    </cfRule>
  </conditionalFormatting>
  <conditionalFormatting sqref="AF69:AH69">
    <cfRule type="cellIs" dxfId="358" priority="561" operator="greaterThan">
      <formula>0</formula>
    </cfRule>
    <cfRule type="cellIs" dxfId="357" priority="562" operator="equal">
      <formula>0</formula>
    </cfRule>
  </conditionalFormatting>
  <conditionalFormatting sqref="Z65 AC65 AF65">
    <cfRule type="notContainsBlanks" dxfId="356" priority="559">
      <formula>LEN(TRIM(Z65))&gt;0</formula>
    </cfRule>
  </conditionalFormatting>
  <conditionalFormatting sqref="E69:J69">
    <cfRule type="cellIs" dxfId="355" priority="557" operator="greaterThan">
      <formula>0</formula>
    </cfRule>
    <cfRule type="cellIs" dxfId="354" priority="558" operator="equal">
      <formula>0</formula>
    </cfRule>
  </conditionalFormatting>
  <conditionalFormatting sqref="G65 E65">
    <cfRule type="notContainsBlanks" dxfId="353" priority="555">
      <formula>LEN(TRIM(E65))&gt;0</formula>
    </cfRule>
  </conditionalFormatting>
  <conditionalFormatting sqref="I65">
    <cfRule type="notContainsBlanks" dxfId="352" priority="554">
      <formula>LEN(TRIM(I65))&gt;0</formula>
    </cfRule>
  </conditionalFormatting>
  <conditionalFormatting sqref="M14 K14">
    <cfRule type="notContainsBlanks" dxfId="351" priority="552">
      <formula>LEN(TRIM(K14))&gt;0</formula>
    </cfRule>
  </conditionalFormatting>
  <conditionalFormatting sqref="Q14">
    <cfRule type="notContainsBlanks" dxfId="350" priority="547">
      <formula>LEN(TRIM(Q14))&gt;0</formula>
    </cfRule>
  </conditionalFormatting>
  <conditionalFormatting sqref="O14">
    <cfRule type="notContainsBlanks" dxfId="349" priority="485">
      <formula>LEN(TRIM(O14))&gt;0</formula>
    </cfRule>
  </conditionalFormatting>
  <conditionalFormatting sqref="U14">
    <cfRule type="notContainsBlanks" dxfId="348" priority="484">
      <formula>LEN(TRIM(U14))&gt;0</formula>
    </cfRule>
  </conditionalFormatting>
  <conditionalFormatting sqref="K33">
    <cfRule type="notContainsBlanks" dxfId="347" priority="414">
      <formula>LEN(TRIM(K33))&gt;0</formula>
    </cfRule>
  </conditionalFormatting>
  <conditionalFormatting sqref="Q33">
    <cfRule type="notContainsBlanks" dxfId="346" priority="411">
      <formula>LEN(TRIM(Q33))&gt;0</formula>
    </cfRule>
  </conditionalFormatting>
  <conditionalFormatting sqref="E33">
    <cfRule type="notContainsBlanks" dxfId="345" priority="406">
      <formula>LEN(TRIM(E33))&gt;0</formula>
    </cfRule>
  </conditionalFormatting>
  <conditionalFormatting sqref="K19">
    <cfRule type="notContainsBlanks" dxfId="344" priority="401">
      <formula>LEN(TRIM(K19))&gt;0</formula>
    </cfRule>
  </conditionalFormatting>
  <conditionalFormatting sqref="O19">
    <cfRule type="notContainsBlanks" dxfId="343" priority="402">
      <formula>LEN(TRIM(O19))&gt;0</formula>
    </cfRule>
    <cfRule type="notContainsBlanks" dxfId="342" priority="403">
      <formula>LEN(TRIM(O19))&gt;0</formula>
    </cfRule>
  </conditionalFormatting>
  <conditionalFormatting sqref="Q19">
    <cfRule type="notContainsBlanks" dxfId="341" priority="398">
      <formula>LEN(TRIM(Q19))&gt;0</formula>
    </cfRule>
  </conditionalFormatting>
  <conditionalFormatting sqref="U19">
    <cfRule type="notContainsBlanks" dxfId="340" priority="399">
      <formula>LEN(TRIM(U19))&gt;0</formula>
    </cfRule>
  </conditionalFormatting>
  <conditionalFormatting sqref="I33">
    <cfRule type="notContainsBlanks" dxfId="339" priority="293">
      <formula>LEN(TRIM(I33))&gt;0</formula>
    </cfRule>
  </conditionalFormatting>
  <conditionalFormatting sqref="W32">
    <cfRule type="containsText" dxfId="338" priority="226" text="変更なし">
      <formula>NOT(ISERROR(SEARCH("変更なし",W32)))</formula>
    </cfRule>
  </conditionalFormatting>
  <conditionalFormatting sqref="Z32 AC32 AF32">
    <cfRule type="containsText" dxfId="337" priority="225" text="変更なし">
      <formula>NOT(ISERROR(SEARCH("変更なし",Z32)))</formula>
    </cfRule>
  </conditionalFormatting>
  <conditionalFormatting sqref="W46">
    <cfRule type="containsText" dxfId="336" priority="208" text="変更なし">
      <formula>NOT(ISERROR(SEARCH("変更なし",W46)))</formula>
    </cfRule>
  </conditionalFormatting>
  <conditionalFormatting sqref="Z46 AC46 AF46">
    <cfRule type="containsText" dxfId="335" priority="207" text="変更なし">
      <formula>NOT(ISERROR(SEARCH("変更なし",Z46)))</formula>
    </cfRule>
  </conditionalFormatting>
  <conditionalFormatting sqref="W60">
    <cfRule type="containsText" dxfId="334" priority="190" text="変更なし">
      <formula>NOT(ISERROR(SEARCH("変更なし",W60)))</formula>
    </cfRule>
  </conditionalFormatting>
  <conditionalFormatting sqref="Z60 AC60 AF60">
    <cfRule type="containsText" dxfId="333" priority="189" text="変更なし">
      <formula>NOT(ISERROR(SEARCH("変更なし",Z60)))</formula>
    </cfRule>
  </conditionalFormatting>
  <conditionalFormatting sqref="AD14">
    <cfRule type="notContainsBlanks" dxfId="332" priority="170">
      <formula>LEN(TRIM(AD14))&gt;0</formula>
    </cfRule>
  </conditionalFormatting>
  <conditionalFormatting sqref="AC14">
    <cfRule type="notContainsBlanks" dxfId="331" priority="169">
      <formula>LEN(TRIM(AC14))&gt;0</formula>
    </cfRule>
  </conditionalFormatting>
  <conditionalFormatting sqref="AG14">
    <cfRule type="notContainsBlanks" dxfId="330" priority="168">
      <formula>LEN(TRIM(AG14))&gt;0</formula>
    </cfRule>
  </conditionalFormatting>
  <conditionalFormatting sqref="AF14">
    <cfRule type="notContainsBlanks" dxfId="329" priority="167">
      <formula>LEN(TRIM(AF14))&gt;0</formula>
    </cfRule>
  </conditionalFormatting>
  <conditionalFormatting sqref="X19">
    <cfRule type="notContainsBlanks" dxfId="328" priority="166">
      <formula>LEN(TRIM(X19))&gt;0</formula>
    </cfRule>
  </conditionalFormatting>
  <conditionalFormatting sqref="W19">
    <cfRule type="notContainsBlanks" dxfId="327" priority="165">
      <formula>LEN(TRIM(W19))&gt;0</formula>
    </cfRule>
  </conditionalFormatting>
  <conditionalFormatting sqref="AA19">
    <cfRule type="notContainsBlanks" dxfId="326" priority="164">
      <formula>LEN(TRIM(AA19))&gt;0</formula>
    </cfRule>
  </conditionalFormatting>
  <conditionalFormatting sqref="Z19">
    <cfRule type="notContainsBlanks" dxfId="325" priority="163">
      <formula>LEN(TRIM(Z19))&gt;0</formula>
    </cfRule>
  </conditionalFormatting>
  <conditionalFormatting sqref="AD19">
    <cfRule type="notContainsBlanks" dxfId="324" priority="162">
      <formula>LEN(TRIM(AD19))&gt;0</formula>
    </cfRule>
  </conditionalFormatting>
  <conditionalFormatting sqref="AC19">
    <cfRule type="notContainsBlanks" dxfId="323" priority="161">
      <formula>LEN(TRIM(AC19))&gt;0</formula>
    </cfRule>
  </conditionalFormatting>
  <conditionalFormatting sqref="AG19">
    <cfRule type="notContainsBlanks" dxfId="322" priority="160">
      <formula>LEN(TRIM(AG19))&gt;0</formula>
    </cfRule>
  </conditionalFormatting>
  <conditionalFormatting sqref="AF19">
    <cfRule type="notContainsBlanks" dxfId="321" priority="159">
      <formula>LEN(TRIM(AF19))&gt;0</formula>
    </cfRule>
  </conditionalFormatting>
  <conditionalFormatting sqref="AA28">
    <cfRule type="notContainsBlanks" dxfId="320" priority="156">
      <formula>LEN(TRIM(AA28))&gt;0</formula>
    </cfRule>
  </conditionalFormatting>
  <conditionalFormatting sqref="Z28">
    <cfRule type="notContainsBlanks" dxfId="319" priority="155">
      <formula>LEN(TRIM(Z28))&gt;0</formula>
    </cfRule>
  </conditionalFormatting>
  <conditionalFormatting sqref="AD28">
    <cfRule type="notContainsBlanks" dxfId="318" priority="154">
      <formula>LEN(TRIM(AD28))&gt;0</formula>
    </cfRule>
  </conditionalFormatting>
  <conditionalFormatting sqref="AC28">
    <cfRule type="notContainsBlanks" dxfId="317" priority="153">
      <formula>LEN(TRIM(AC28))&gt;0</formula>
    </cfRule>
  </conditionalFormatting>
  <conditionalFormatting sqref="AG28">
    <cfRule type="notContainsBlanks" dxfId="316" priority="152">
      <formula>LEN(TRIM(AG28))&gt;0</formula>
    </cfRule>
  </conditionalFormatting>
  <conditionalFormatting sqref="AF28">
    <cfRule type="notContainsBlanks" dxfId="315" priority="151">
      <formula>LEN(TRIM(AF28))&gt;0</formula>
    </cfRule>
  </conditionalFormatting>
  <conditionalFormatting sqref="X47">
    <cfRule type="notContainsBlanks" dxfId="314" priority="150">
      <formula>LEN(TRIM(X47))&gt;0</formula>
    </cfRule>
  </conditionalFormatting>
  <conditionalFormatting sqref="W47">
    <cfRule type="notContainsBlanks" dxfId="313" priority="149">
      <formula>LEN(TRIM(W47))&gt;0</formula>
    </cfRule>
  </conditionalFormatting>
  <conditionalFormatting sqref="X42">
    <cfRule type="notContainsBlanks" dxfId="312" priority="140">
      <formula>LEN(TRIM(X42))&gt;0</formula>
    </cfRule>
  </conditionalFormatting>
  <conditionalFormatting sqref="W42">
    <cfRule type="notContainsBlanks" dxfId="311" priority="139">
      <formula>LEN(TRIM(W42))&gt;0</formula>
    </cfRule>
  </conditionalFormatting>
  <conditionalFormatting sqref="AA42">
    <cfRule type="notContainsBlanks" dxfId="310" priority="138">
      <formula>LEN(TRIM(AA42))&gt;0</formula>
    </cfRule>
  </conditionalFormatting>
  <conditionalFormatting sqref="Z42">
    <cfRule type="notContainsBlanks" dxfId="309" priority="137">
      <formula>LEN(TRIM(Z42))&gt;0</formula>
    </cfRule>
  </conditionalFormatting>
  <conditionalFormatting sqref="AD42">
    <cfRule type="notContainsBlanks" dxfId="308" priority="136">
      <formula>LEN(TRIM(AD42))&gt;0</formula>
    </cfRule>
  </conditionalFormatting>
  <conditionalFormatting sqref="AC42">
    <cfRule type="notContainsBlanks" dxfId="307" priority="135">
      <formula>LEN(TRIM(AC42))&gt;0</formula>
    </cfRule>
  </conditionalFormatting>
  <conditionalFormatting sqref="AG42">
    <cfRule type="notContainsBlanks" dxfId="306" priority="134">
      <formula>LEN(TRIM(AG42))&gt;0</formula>
    </cfRule>
  </conditionalFormatting>
  <conditionalFormatting sqref="AF42">
    <cfRule type="notContainsBlanks" dxfId="305" priority="133">
      <formula>LEN(TRIM(AF42))&gt;0</formula>
    </cfRule>
  </conditionalFormatting>
  <conditionalFormatting sqref="AA56">
    <cfRule type="notContainsBlanks" dxfId="304" priority="126">
      <formula>LEN(TRIM(AA56))&gt;0</formula>
    </cfRule>
  </conditionalFormatting>
  <conditionalFormatting sqref="Z56">
    <cfRule type="notContainsBlanks" dxfId="303" priority="125">
      <formula>LEN(TRIM(Z56))&gt;0</formula>
    </cfRule>
  </conditionalFormatting>
  <conditionalFormatting sqref="AD56">
    <cfRule type="notContainsBlanks" dxfId="302" priority="124">
      <formula>LEN(TRIM(AD56))&gt;0</formula>
    </cfRule>
  </conditionalFormatting>
  <conditionalFormatting sqref="AC56">
    <cfRule type="notContainsBlanks" dxfId="301" priority="123">
      <formula>LEN(TRIM(AC56))&gt;0</formula>
    </cfRule>
  </conditionalFormatting>
  <conditionalFormatting sqref="AG56">
    <cfRule type="notContainsBlanks" dxfId="300" priority="122">
      <formula>LEN(TRIM(AG56))&gt;0</formula>
    </cfRule>
  </conditionalFormatting>
  <conditionalFormatting sqref="AF56">
    <cfRule type="notContainsBlanks" dxfId="299" priority="121">
      <formula>LEN(TRIM(AF56))&gt;0</formula>
    </cfRule>
  </conditionalFormatting>
  <conditionalFormatting sqref="X61">
    <cfRule type="notContainsBlanks" dxfId="298" priority="120">
      <formula>LEN(TRIM(X61))&gt;0</formula>
    </cfRule>
  </conditionalFormatting>
  <conditionalFormatting sqref="W61">
    <cfRule type="notContainsBlanks" dxfId="297" priority="119">
      <formula>LEN(TRIM(W61))&gt;0</formula>
    </cfRule>
  </conditionalFormatting>
  <conditionalFormatting sqref="AA47">
    <cfRule type="notContainsBlanks" dxfId="296" priority="118">
      <formula>LEN(TRIM(AA47))&gt;0</formula>
    </cfRule>
  </conditionalFormatting>
  <conditionalFormatting sqref="Z47">
    <cfRule type="notContainsBlanks" dxfId="295" priority="117">
      <formula>LEN(TRIM(Z47))&gt;0</formula>
    </cfRule>
  </conditionalFormatting>
  <conditionalFormatting sqref="AD47">
    <cfRule type="notContainsBlanks" dxfId="294" priority="116">
      <formula>LEN(TRIM(AD47))&gt;0</formula>
    </cfRule>
  </conditionalFormatting>
  <conditionalFormatting sqref="AC47">
    <cfRule type="notContainsBlanks" dxfId="293" priority="115">
      <formula>LEN(TRIM(AC47))&gt;0</formula>
    </cfRule>
  </conditionalFormatting>
  <conditionalFormatting sqref="AG47">
    <cfRule type="notContainsBlanks" dxfId="292" priority="114">
      <formula>LEN(TRIM(AG47))&gt;0</formula>
    </cfRule>
  </conditionalFormatting>
  <conditionalFormatting sqref="AF47">
    <cfRule type="notContainsBlanks" dxfId="291" priority="113">
      <formula>LEN(TRIM(AF47))&gt;0</formula>
    </cfRule>
  </conditionalFormatting>
  <conditionalFormatting sqref="X56">
    <cfRule type="notContainsBlanks" dxfId="290" priority="112">
      <formula>LEN(TRIM(X56))&gt;0</formula>
    </cfRule>
  </conditionalFormatting>
  <conditionalFormatting sqref="W56">
    <cfRule type="notContainsBlanks" dxfId="289" priority="111">
      <formula>LEN(TRIM(W56))&gt;0</formula>
    </cfRule>
  </conditionalFormatting>
  <conditionalFormatting sqref="AA61">
    <cfRule type="notContainsBlanks" dxfId="288" priority="110">
      <formula>LEN(TRIM(AA61))&gt;0</formula>
    </cfRule>
  </conditionalFormatting>
  <conditionalFormatting sqref="Z61">
    <cfRule type="notContainsBlanks" dxfId="287" priority="109">
      <formula>LEN(TRIM(Z61))&gt;0</formula>
    </cfRule>
  </conditionalFormatting>
  <conditionalFormatting sqref="AD61">
    <cfRule type="notContainsBlanks" dxfId="286" priority="108">
      <formula>LEN(TRIM(AD61))&gt;0</formula>
    </cfRule>
  </conditionalFormatting>
  <conditionalFormatting sqref="AC61">
    <cfRule type="notContainsBlanks" dxfId="285" priority="107">
      <formula>LEN(TRIM(AC61))&gt;0</formula>
    </cfRule>
  </conditionalFormatting>
  <conditionalFormatting sqref="AG61">
    <cfRule type="notContainsBlanks" dxfId="284" priority="106">
      <formula>LEN(TRIM(AG61))&gt;0</formula>
    </cfRule>
  </conditionalFormatting>
  <conditionalFormatting sqref="AF61">
    <cfRule type="notContainsBlanks" dxfId="283" priority="105">
      <formula>LEN(TRIM(AF61))&gt;0</formula>
    </cfRule>
  </conditionalFormatting>
  <conditionalFormatting sqref="X33">
    <cfRule type="notContainsBlanks" dxfId="282" priority="104">
      <formula>LEN(TRIM(X33))&gt;0</formula>
    </cfRule>
  </conditionalFormatting>
  <conditionalFormatting sqref="W33">
    <cfRule type="notContainsBlanks" dxfId="281" priority="103">
      <formula>LEN(TRIM(W33))&gt;0</formula>
    </cfRule>
  </conditionalFormatting>
  <conditionalFormatting sqref="AA33">
    <cfRule type="notContainsBlanks" dxfId="280" priority="102">
      <formula>LEN(TRIM(AA33))&gt;0</formula>
    </cfRule>
  </conditionalFormatting>
  <conditionalFormatting sqref="Z33">
    <cfRule type="notContainsBlanks" dxfId="279" priority="101">
      <formula>LEN(TRIM(Z33))&gt;0</formula>
    </cfRule>
  </conditionalFormatting>
  <conditionalFormatting sqref="AD33">
    <cfRule type="notContainsBlanks" dxfId="278" priority="100">
      <formula>LEN(TRIM(AD33))&gt;0</formula>
    </cfRule>
  </conditionalFormatting>
  <conditionalFormatting sqref="AC33">
    <cfRule type="notContainsBlanks" dxfId="277" priority="99">
      <formula>LEN(TRIM(AC33))&gt;0</formula>
    </cfRule>
  </conditionalFormatting>
  <conditionalFormatting sqref="AG33">
    <cfRule type="notContainsBlanks" dxfId="276" priority="98">
      <formula>LEN(TRIM(AG33))&gt;0</formula>
    </cfRule>
  </conditionalFormatting>
  <conditionalFormatting sqref="AF33">
    <cfRule type="notContainsBlanks" dxfId="275" priority="97">
      <formula>LEN(TRIM(AF33))&gt;0</formula>
    </cfRule>
  </conditionalFormatting>
  <conditionalFormatting sqref="M19">
    <cfRule type="notContainsBlanks" dxfId="274" priority="87">
      <formula>LEN(TRIM(M19))&gt;0</formula>
    </cfRule>
  </conditionalFormatting>
  <conditionalFormatting sqref="S14">
    <cfRule type="notContainsBlanks" dxfId="273" priority="86">
      <formula>LEN(TRIM(S14))&gt;0</formula>
    </cfRule>
  </conditionalFormatting>
  <conditionalFormatting sqref="S19">
    <cfRule type="notContainsBlanks" dxfId="272" priority="85">
      <formula>LEN(TRIM(S19))&gt;0</formula>
    </cfRule>
  </conditionalFormatting>
  <conditionalFormatting sqref="G33">
    <cfRule type="notContainsBlanks" dxfId="271" priority="83">
      <formula>LEN(TRIM(G33))&gt;0</formula>
    </cfRule>
  </conditionalFormatting>
  <conditionalFormatting sqref="M33">
    <cfRule type="notContainsBlanks" dxfId="270" priority="81">
      <formula>LEN(TRIM(M33))&gt;0</formula>
    </cfRule>
  </conditionalFormatting>
  <conditionalFormatting sqref="S33">
    <cfRule type="notContainsBlanks" dxfId="269" priority="79">
      <formula>LEN(TRIM(S33))&gt;0</formula>
    </cfRule>
  </conditionalFormatting>
  <conditionalFormatting sqref="E46">
    <cfRule type="containsText" dxfId="268" priority="78" text="変更なし">
      <formula>NOT(ISERROR(SEARCH("変更なし",E46)))</formula>
    </cfRule>
  </conditionalFormatting>
  <conditionalFormatting sqref="I42">
    <cfRule type="notContainsBlanks" dxfId="267" priority="75">
      <formula>LEN(TRIM(I42))&gt;0</formula>
    </cfRule>
  </conditionalFormatting>
  <conditionalFormatting sqref="E42">
    <cfRule type="notContainsBlanks" dxfId="266" priority="76">
      <formula>LEN(TRIM(E42))&gt;0</formula>
    </cfRule>
  </conditionalFormatting>
  <conditionalFormatting sqref="E47">
    <cfRule type="notContainsBlanks" dxfId="265" priority="74">
      <formula>LEN(TRIM(E47))&gt;0</formula>
    </cfRule>
  </conditionalFormatting>
  <conditionalFormatting sqref="I47">
    <cfRule type="notContainsBlanks" dxfId="264" priority="73">
      <formula>LEN(TRIM(I47))&gt;0</formula>
    </cfRule>
  </conditionalFormatting>
  <conditionalFormatting sqref="G42">
    <cfRule type="notContainsBlanks" dxfId="263" priority="71">
      <formula>LEN(TRIM(G42))&gt;0</formula>
    </cfRule>
  </conditionalFormatting>
  <conditionalFormatting sqref="G47">
    <cfRule type="notContainsBlanks" dxfId="262" priority="70">
      <formula>LEN(TRIM(G47))&gt;0</formula>
    </cfRule>
  </conditionalFormatting>
  <conditionalFormatting sqref="E60">
    <cfRule type="containsText" dxfId="261" priority="69" text="変更なし">
      <formula>NOT(ISERROR(SEARCH("変更なし",E60)))</formula>
    </cfRule>
  </conditionalFormatting>
  <conditionalFormatting sqref="I56">
    <cfRule type="notContainsBlanks" dxfId="260" priority="66">
      <formula>LEN(TRIM(I56))&gt;0</formula>
    </cfRule>
  </conditionalFormatting>
  <conditionalFormatting sqref="E56">
    <cfRule type="notContainsBlanks" dxfId="259" priority="67">
      <formula>LEN(TRIM(E56))&gt;0</formula>
    </cfRule>
  </conditionalFormatting>
  <conditionalFormatting sqref="E61">
    <cfRule type="notContainsBlanks" dxfId="258" priority="65">
      <formula>LEN(TRIM(E61))&gt;0</formula>
    </cfRule>
  </conditionalFormatting>
  <conditionalFormatting sqref="I61">
    <cfRule type="notContainsBlanks" dxfId="257" priority="64">
      <formula>LEN(TRIM(I61))&gt;0</formula>
    </cfRule>
  </conditionalFormatting>
  <conditionalFormatting sqref="G56">
    <cfRule type="notContainsBlanks" dxfId="256" priority="62">
      <formula>LEN(TRIM(G56))&gt;0</formula>
    </cfRule>
  </conditionalFormatting>
  <conditionalFormatting sqref="G61">
    <cfRule type="notContainsBlanks" dxfId="255" priority="61">
      <formula>LEN(TRIM(G61))&gt;0</formula>
    </cfRule>
  </conditionalFormatting>
  <conditionalFormatting sqref="K46">
    <cfRule type="containsText" dxfId="254" priority="60" text="変更なし">
      <formula>NOT(ISERROR(SEARCH("変更なし",K46)))</formula>
    </cfRule>
  </conditionalFormatting>
  <conditionalFormatting sqref="K42">
    <cfRule type="notContainsBlanks" dxfId="253" priority="59">
      <formula>LEN(TRIM(K42))&gt;0</formula>
    </cfRule>
  </conditionalFormatting>
  <conditionalFormatting sqref="K47">
    <cfRule type="notContainsBlanks" dxfId="252" priority="55">
      <formula>LEN(TRIM(K47))&gt;0</formula>
    </cfRule>
  </conditionalFormatting>
  <conditionalFormatting sqref="O47">
    <cfRule type="notContainsBlanks" dxfId="251" priority="56">
      <formula>LEN(TRIM(O47))&gt;0</formula>
    </cfRule>
    <cfRule type="notContainsBlanks" dxfId="250" priority="57">
      <formula>LEN(TRIM(O47))&gt;0</formula>
    </cfRule>
  </conditionalFormatting>
  <conditionalFormatting sqref="M42">
    <cfRule type="notContainsBlanks" dxfId="249" priority="51">
      <formula>LEN(TRIM(M42))&gt;0</formula>
    </cfRule>
  </conditionalFormatting>
  <conditionalFormatting sqref="M47">
    <cfRule type="notContainsBlanks" dxfId="248" priority="50">
      <formula>LEN(TRIM(M47))&gt;0</formula>
    </cfRule>
  </conditionalFormatting>
  <conditionalFormatting sqref="K60">
    <cfRule type="containsText" dxfId="247" priority="49" text="変更なし">
      <formula>NOT(ISERROR(SEARCH("変更なし",K60)))</formula>
    </cfRule>
  </conditionalFormatting>
  <conditionalFormatting sqref="K56">
    <cfRule type="notContainsBlanks" dxfId="246" priority="48">
      <formula>LEN(TRIM(K56))&gt;0</formula>
    </cfRule>
  </conditionalFormatting>
  <conditionalFormatting sqref="K61">
    <cfRule type="notContainsBlanks" dxfId="245" priority="44">
      <formula>LEN(TRIM(K61))&gt;0</formula>
    </cfRule>
  </conditionalFormatting>
  <conditionalFormatting sqref="O61">
    <cfRule type="notContainsBlanks" dxfId="244" priority="45">
      <formula>LEN(TRIM(O61))&gt;0</formula>
    </cfRule>
    <cfRule type="notContainsBlanks" dxfId="243" priority="46">
      <formula>LEN(TRIM(O61))&gt;0</formula>
    </cfRule>
  </conditionalFormatting>
  <conditionalFormatting sqref="O56">
    <cfRule type="notContainsBlanks" dxfId="242" priority="42">
      <formula>LEN(TRIM(O56))&gt;0</formula>
    </cfRule>
    <cfRule type="notContainsBlanks" dxfId="241" priority="43">
      <formula>LEN(TRIM(O56))&gt;0</formula>
    </cfRule>
  </conditionalFormatting>
  <conditionalFormatting sqref="M56">
    <cfRule type="notContainsBlanks" dxfId="240" priority="40">
      <formula>LEN(TRIM(M56))&gt;0</formula>
    </cfRule>
  </conditionalFormatting>
  <conditionalFormatting sqref="M61">
    <cfRule type="notContainsBlanks" dxfId="239" priority="39">
      <formula>LEN(TRIM(M61))&gt;0</formula>
    </cfRule>
  </conditionalFormatting>
  <conditionalFormatting sqref="Q46">
    <cfRule type="containsText" dxfId="238" priority="37" text="変更なし">
      <formula>NOT(ISERROR(SEARCH("変更なし",Q46)))</formula>
    </cfRule>
  </conditionalFormatting>
  <conditionalFormatting sqref="Q42">
    <cfRule type="notContainsBlanks" dxfId="237" priority="35">
      <formula>LEN(TRIM(Q42))&gt;0</formula>
    </cfRule>
  </conditionalFormatting>
  <conditionalFormatting sqref="Q47">
    <cfRule type="notContainsBlanks" dxfId="236" priority="33">
      <formula>LEN(TRIM(Q47))&gt;0</formula>
    </cfRule>
  </conditionalFormatting>
  <conditionalFormatting sqref="U47">
    <cfRule type="notContainsBlanks" dxfId="235" priority="34">
      <formula>LEN(TRIM(U47))&gt;0</formula>
    </cfRule>
  </conditionalFormatting>
  <conditionalFormatting sqref="U42">
    <cfRule type="notContainsBlanks" dxfId="234" priority="30">
      <formula>LEN(TRIM(U42))&gt;0</formula>
    </cfRule>
    <cfRule type="notContainsBlanks" dxfId="233" priority="31">
      <formula>LEN(TRIM(U42))&gt;0</formula>
    </cfRule>
  </conditionalFormatting>
  <conditionalFormatting sqref="S42">
    <cfRule type="notContainsBlanks" dxfId="232" priority="29">
      <formula>LEN(TRIM(S42))&gt;0</formula>
    </cfRule>
  </conditionalFormatting>
  <conditionalFormatting sqref="S47">
    <cfRule type="notContainsBlanks" dxfId="231" priority="28">
      <formula>LEN(TRIM(S47))&gt;0</formula>
    </cfRule>
  </conditionalFormatting>
  <conditionalFormatting sqref="Q60">
    <cfRule type="containsText" dxfId="230" priority="26" text="変更なし">
      <formula>NOT(ISERROR(SEARCH("変更なし",Q60)))</formula>
    </cfRule>
  </conditionalFormatting>
  <conditionalFormatting sqref="Q56">
    <cfRule type="notContainsBlanks" dxfId="229" priority="24">
      <formula>LEN(TRIM(Q56))&gt;0</formula>
    </cfRule>
  </conditionalFormatting>
  <conditionalFormatting sqref="Q61">
    <cfRule type="notContainsBlanks" dxfId="228" priority="22">
      <formula>LEN(TRIM(Q61))&gt;0</formula>
    </cfRule>
  </conditionalFormatting>
  <conditionalFormatting sqref="U61">
    <cfRule type="notContainsBlanks" dxfId="227" priority="23">
      <formula>LEN(TRIM(U61))&gt;0</formula>
    </cfRule>
  </conditionalFormatting>
  <conditionalFormatting sqref="U56">
    <cfRule type="notContainsBlanks" dxfId="226" priority="19">
      <formula>LEN(TRIM(U56))&gt;0</formula>
    </cfRule>
    <cfRule type="notContainsBlanks" dxfId="225" priority="20">
      <formula>LEN(TRIM(U56))&gt;0</formula>
    </cfRule>
  </conditionalFormatting>
  <conditionalFormatting sqref="S56">
    <cfRule type="notContainsBlanks" dxfId="224" priority="18">
      <formula>LEN(TRIM(S56))&gt;0</formula>
    </cfRule>
  </conditionalFormatting>
  <conditionalFormatting sqref="S61">
    <cfRule type="notContainsBlanks" dxfId="223" priority="17">
      <formula>LEN(TRIM(S61))&gt;0</formula>
    </cfRule>
  </conditionalFormatting>
  <dataValidations count="6">
    <dataValidation type="list" allowBlank="1" showDropDown="0" showInputMessage="1" showErrorMessage="1" sqref="K28 Q28 E28 E33 K33 Q42 E47 K61 Q19 E42 E61 K47 Q47 K14 Q14 K56 E56 K42 Q33 K19 Q56 Q61">
      <formula1>"一般食,増量食"</formula1>
    </dataValidation>
    <dataValidation type="whole" allowBlank="1" showDropDown="0" showInputMessage="1" showErrorMessage="1" errorTitle="9人以上" error="9人以上の班編成はできません。" prompt="8人以下の入力にしてください。" sqref="AK14:AK17 AK19:AK22 AK61:AK64 AK33:AK36 AK42:AK45 AK47:AK50 AK56:AK59 AK28:AK31">
      <formula1>1</formula1>
      <formula2>8</formula2>
    </dataValidation>
    <dataValidation type="list" allowBlank="1" showDropDown="0" showInputMessage="1" showErrorMessage="1" sqref="I28 I42 I47 I33 I56 I61">
      <formula1>"ホットドッグ"</formula1>
    </dataValidation>
    <dataValidation type="list" allowBlank="1" showDropDown="0" showInputMessage="1" showErrorMessage="1" promptTitle="注文について" prompt="麦茶PET：麦茶PET飲料_x000a_水PET：水PET飲料_x000a_スポPET：スポーツドリンクPET飲料_x000a_" sqref="W28:W31 Z14:Z17 W14:W17 AC14:AC17 AF14:AF17 W19:W22 Z19:Z22 AC19:AC22 AF19:AF22 Z28:Z31 AC28:AC31 AF28:AF31 W47:W50 AF42:AF45 W61:W64 AC47:AC50 W42:W45 Z42:Z45 AC42:AC45 Z47:Z50 AF47:AF50 Z56:Z59 AC56:AC59 AF56:AF59 W56:W59 Z61:Z64 AC61:AC64 AF61:AF64 W33:W36 Z33:Z36 AC33:AC36 AF33:AF36">
      <formula1>"麦茶PET,水PET,スポPET"</formula1>
    </dataValidation>
    <dataValidation type="list" allowBlank="1" showDropDown="0" showInputMessage="1" showErrorMessage="1" promptTitle="受取時間について" prompt="午前(9:30-11:30) _x000a_午後(11:30-16:00)_x000a_夜(17:00-19:30) " sqref="X28:X31 AA14:AA17 X14:X17 AD14:AD17 AG14:AG17 X19:X22 AA19:AA22 AD19:AD22 AG19:AG22 AA28:AA31 AD28:AD31 AG28:AG31 X47:X50 AG42:AG45 X61:X64 AD47:AD50 X42:X45 AA42:AA45 AD42:AD45 AA47:AA50 AG47:AG50 AA56:AA59 AD56:AD59 AG56:AG59 X56:X59 AA61:AA64 AD61:AD64 AG61:AG64 X33:X36 AA33:AA36 AD33:AD36 AG33:AG36">
      <formula1>"午前,午後,夜"</formula1>
    </dataValidation>
    <dataValidation type="list" allowBlank="1" showDropDown="0" showInputMessage="1" showErrorMessage="1" sqref="S28:S31 M28:M31 G28:G31 M14:M17 M19:M22 S14:S17 S19:S22 G33:G36 M33:M36 S33:S36 G42:G45 G47:G50 G56:G59 G61:G64 M42:M45 M47:M50 M56:M59 M61:M64 S42:S45 S47:S50 S56:S59 S61:S64">
      <formula1>"幼児定食"</formula1>
    </dataValidation>
  </dataValidations>
  <printOptions horizontalCentered="1" verticalCentered="1"/>
  <pageMargins left="0.23622047244094491" right="0.23622047244094491" top="0.74803149606299213" bottom="0.74803149606299213" header="0.31496062992125984" footer="0.31496062992125984"/>
  <pageSetup paperSize="9" scale="49" fitToWidth="1" fitToHeight="1" orientation="landscape" usePrinterDefaults="1" r:id="rId1"/>
  <drawing r:id="rId2"/>
  <legacyDrawing r:id="rId3"/>
  <mc:AlternateContent>
    <mc:Choice xmlns:x14="http://schemas.microsoft.com/office/spreadsheetml/2009/9/main" Requires="x14">
      <controls>
        <mc:AlternateContent>
          <mc:Choice Requires="x14">
            <control shapeId="28673" r:id="rId4" name="チェック 1">
              <controlPr defaultSize="0" autoFill="0" autoLine="0" autoPict="0">
                <anchor moveWithCells="1" sizeWithCells="1">
                  <from xmlns:xdr="http://schemas.openxmlformats.org/drawingml/2006/spreadsheetDrawing">
                    <xdr:col>1</xdr:col>
                    <xdr:colOff>57150</xdr:colOff>
                    <xdr:row>10</xdr:row>
                    <xdr:rowOff>38100</xdr:rowOff>
                  </from>
                  <to xmlns:xdr="http://schemas.openxmlformats.org/drawingml/2006/spreadsheetDrawing">
                    <xdr:col>2</xdr:col>
                    <xdr:colOff>0</xdr:colOff>
                    <xdr:row>11</xdr:row>
                    <xdr:rowOff>0</xdr:rowOff>
                  </to>
                </anchor>
              </controlPr>
            </control>
          </mc:Choice>
        </mc:AlternateContent>
        <mc:AlternateContent>
          <mc:Choice Requires="x14">
            <control shapeId="28674" r:id="rId5" name="チェック 2">
              <controlPr defaultSize="0" autoFill="0" autoLine="0" autoPict="0">
                <anchor moveWithCells="1" sizeWithCells="1">
                  <from xmlns:xdr="http://schemas.openxmlformats.org/drawingml/2006/spreadsheetDrawing">
                    <xdr:col>1</xdr:col>
                    <xdr:colOff>57150</xdr:colOff>
                    <xdr:row>11</xdr:row>
                    <xdr:rowOff>38100</xdr:rowOff>
                  </from>
                  <to xmlns:xdr="http://schemas.openxmlformats.org/drawingml/2006/spreadsheetDrawing">
                    <xdr:col>2</xdr:col>
                    <xdr:colOff>0</xdr:colOff>
                    <xdr:row>12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炊さんメニュー!$B$2:$B$9</xm:f>
          </x14:formula1>
          <xm:sqref>O42 O33 O28 U61 U56 O19 O56 O47 U47 U14 O61 U19 O14 U42 U28 U33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7030A0"/>
    <pageSetUpPr fitToPage="1"/>
  </sheetPr>
  <dimension ref="A1:AM70"/>
  <sheetViews>
    <sheetView zoomScale="70" zoomScaleNormal="70" workbookViewId="0">
      <selection activeCell="H79" sqref="H79"/>
    </sheetView>
  </sheetViews>
  <sheetFormatPr defaultColWidth="7.7265625" defaultRowHeight="14.25"/>
  <cols>
    <col min="1" max="2" width="4.453125" style="103" customWidth="1"/>
    <col min="3" max="3" width="26.453125" style="103" customWidth="1"/>
    <col min="4" max="39" width="5.453125" style="103" customWidth="1"/>
    <col min="40" max="16384" width="7.7265625" style="103"/>
  </cols>
  <sheetData>
    <row r="1" spans="1:39" s="103" customFormat="1" ht="28.5">
      <c r="A1" s="105" t="str">
        <f>IF(食数等変更依頼書!A1="","",食数等変更依頼書!A1)</f>
        <v>食　数　等　変　更　依　頼　書</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row>
    <row r="2" spans="1:39" s="104" customFormat="1" ht="4.1500000000000004" customHeight="1">
      <c r="A2" s="344" t="str">
        <f>IF(食数等変更依頼書!A2="","",食数等変更依頼書!A2)</f>
        <v/>
      </c>
      <c r="B2" s="344" t="str">
        <f>IF(食数等変更依頼書!B2="","",食数等変更依頼書!B2)</f>
        <v/>
      </c>
      <c r="C2" s="344" t="str">
        <f>IF(食数等変更依頼書!C2="","",食数等変更依頼書!C2)</f>
        <v/>
      </c>
      <c r="D2" s="344" t="str">
        <f>IF(食数等変更依頼書!D2="","",食数等変更依頼書!D2)</f>
        <v/>
      </c>
      <c r="E2" s="157" t="str">
        <f>IF(食数等変更依頼書!E2="","",食数等変更依頼書!E2)</f>
        <v/>
      </c>
      <c r="F2" s="157" t="str">
        <f>IF(食数等変更依頼書!F2="","",食数等変更依頼書!F2)</f>
        <v/>
      </c>
      <c r="G2" s="157" t="str">
        <f>IF(食数等変更依頼書!G2="","",食数等変更依頼書!G2)</f>
        <v/>
      </c>
      <c r="H2" s="157" t="str">
        <f>IF(食数等変更依頼書!H2="","",食数等変更依頼書!H2)</f>
        <v/>
      </c>
      <c r="I2" s="157" t="str">
        <f>IF(食数等変更依頼書!I2="","",食数等変更依頼書!I2)</f>
        <v/>
      </c>
      <c r="J2" s="157" t="str">
        <f>IF(食数等変更依頼書!J2="","",食数等変更依頼書!J2)</f>
        <v/>
      </c>
      <c r="K2" s="157" t="str">
        <f>IF(食数等変更依頼書!K2="","",食数等変更依頼書!K2)</f>
        <v/>
      </c>
      <c r="L2" s="157" t="str">
        <f>IF(食数等変更依頼書!L2="","",食数等変更依頼書!L2)</f>
        <v/>
      </c>
      <c r="M2" s="157" t="str">
        <f>IF(食数等変更依頼書!M2="","",食数等変更依頼書!M2)</f>
        <v/>
      </c>
      <c r="N2" s="157" t="str">
        <f>IF(食数等変更依頼書!N2="","",食数等変更依頼書!N2)</f>
        <v/>
      </c>
      <c r="O2" s="157" t="str">
        <f>IF(食数等変更依頼書!O2="","",食数等変更依頼書!O2)</f>
        <v/>
      </c>
      <c r="P2" s="157" t="str">
        <f>IF(食数等変更依頼書!P2="","",食数等変更依頼書!P2)</f>
        <v/>
      </c>
      <c r="Q2" s="157" t="str">
        <f>IF(食数等変更依頼書!Q2="","",食数等変更依頼書!Q2)</f>
        <v/>
      </c>
      <c r="R2" s="157" t="str">
        <f>IF(食数等変更依頼書!R2="","",食数等変更依頼書!R2)</f>
        <v/>
      </c>
      <c r="S2" s="157" t="str">
        <f>IF(食数等変更依頼書!S2="","",食数等変更依頼書!S2)</f>
        <v/>
      </c>
      <c r="T2" s="157" t="str">
        <f>IF(食数等変更依頼書!T2="","",食数等変更依頼書!T2)</f>
        <v/>
      </c>
      <c r="U2" s="157" t="str">
        <f>IF(食数等変更依頼書!U2="","",食数等変更依頼書!U2)</f>
        <v/>
      </c>
      <c r="V2" s="157" t="str">
        <f>IF(食数等変更依頼書!V2="","",食数等変更依頼書!V2)</f>
        <v/>
      </c>
      <c r="W2" s="157" t="str">
        <f>IF(食数等変更依頼書!W2="","",食数等変更依頼書!W2)</f>
        <v/>
      </c>
      <c r="X2" s="157" t="str">
        <f>IF(食数等変更依頼書!X2="","",食数等変更依頼書!X2)</f>
        <v/>
      </c>
      <c r="Y2" s="157" t="str">
        <f>IF(食数等変更依頼書!Y2="","",食数等変更依頼書!Y2)</f>
        <v/>
      </c>
      <c r="Z2" s="157" t="str">
        <f>IF(食数等変更依頼書!Z2="","",食数等変更依頼書!Z2)</f>
        <v/>
      </c>
      <c r="AA2" s="157" t="str">
        <f>IF(食数等変更依頼書!AA2="","",食数等変更依頼書!AA2)</f>
        <v/>
      </c>
      <c r="AB2" s="157" t="str">
        <f>IF(食数等変更依頼書!AB2="","",食数等変更依頼書!AB2)</f>
        <v/>
      </c>
      <c r="AC2" s="157" t="str">
        <f>IF(食数等変更依頼書!AC2="","",食数等変更依頼書!AC2)</f>
        <v/>
      </c>
      <c r="AD2" s="157" t="str">
        <f>IF(食数等変更依頼書!AD2="","",食数等変更依頼書!AD2)</f>
        <v/>
      </c>
      <c r="AE2" s="157" t="str">
        <f>IF(食数等変更依頼書!AE2="","",食数等変更依頼書!AE2)</f>
        <v/>
      </c>
      <c r="AF2" s="157" t="str">
        <f>IF(食数等変更依頼書!AF2="","",食数等変更依頼書!AF2)</f>
        <v/>
      </c>
      <c r="AG2" s="157" t="str">
        <f>IF(食数等変更依頼書!AG2="","",食数等変更依頼書!AG2)</f>
        <v/>
      </c>
      <c r="AH2" s="157" t="str">
        <f>IF(食数等変更依頼書!AH2="","",食数等変更依頼書!AH2)</f>
        <v/>
      </c>
      <c r="AI2" s="157" t="str">
        <f>IF(食数等変更依頼書!AI2="","",食数等変更依頼書!AI2)</f>
        <v/>
      </c>
      <c r="AJ2" s="157" t="str">
        <f>IF(食数等変更依頼書!AJ2="","",食数等変更依頼書!AJ2)</f>
        <v/>
      </c>
      <c r="AK2" s="157" t="str">
        <f>IF(食数等変更依頼書!AK2="","",食数等変更依頼書!AK2)</f>
        <v/>
      </c>
      <c r="AL2" s="157" t="str">
        <f>IF(食数等変更依頼書!AL2="","",食数等変更依頼書!AL2)</f>
        <v/>
      </c>
      <c r="AM2" s="157" t="str">
        <f>IF(食数等変更依頼書!AM2="","",食数等変更依頼書!AM2)</f>
        <v/>
      </c>
    </row>
    <row r="3" spans="1:39" s="101" customFormat="1" ht="32.65" customHeight="1">
      <c r="A3" s="106" t="str">
        <f>IF(食数等変更依頼書!A3="","",食数等変更依頼書!A3)</f>
        <v>【団体名】</v>
      </c>
      <c r="B3" s="121" t="str">
        <f>IF(食数等変更依頼書!B3="","",食数等変更依頼書!B3)</f>
        <v/>
      </c>
      <c r="C3" s="121" t="str">
        <f>IF(食数等変更依頼書!C3="","",食数等変更依頼書!C3)</f>
        <v/>
      </c>
      <c r="D3" s="121" t="str">
        <f>IF(食数等変更依頼書!D3="","",食数等変更依頼書!D3)</f>
        <v/>
      </c>
      <c r="E3" s="158">
        <f>IF(食数等変更依頼書!E3="","",食数等変更依頼書!E3)</f>
        <v>0</v>
      </c>
      <c r="F3" s="181" t="str">
        <f>IF(食数等変更依頼書!F3="","",食数等変更依頼書!F3)</f>
        <v/>
      </c>
      <c r="G3" s="181" t="str">
        <f>IF(食数等変更依頼書!G3="","",食数等変更依頼書!G3)</f>
        <v/>
      </c>
      <c r="H3" s="181" t="str">
        <f>IF(食数等変更依頼書!H3="","",食数等変更依頼書!H3)</f>
        <v/>
      </c>
      <c r="I3" s="181" t="str">
        <f>IF(食数等変更依頼書!I3="","",食数等変更依頼書!I3)</f>
        <v/>
      </c>
      <c r="J3" s="181" t="str">
        <f>IF(食数等変更依頼書!J3="","",食数等変更依頼書!J3)</f>
        <v/>
      </c>
      <c r="K3" s="181" t="str">
        <f>IF(食数等変更依頼書!K3="","",食数等変更依頼書!K3)</f>
        <v/>
      </c>
      <c r="L3" s="181" t="str">
        <f>IF(食数等変更依頼書!L3="","",食数等変更依頼書!L3)</f>
        <v/>
      </c>
      <c r="M3" s="181" t="str">
        <f>IF(食数等変更依頼書!M3="","",食数等変更依頼書!M3)</f>
        <v/>
      </c>
      <c r="N3" s="181" t="str">
        <f>IF(食数等変更依頼書!N3="","",食数等変更依頼書!N3)</f>
        <v/>
      </c>
      <c r="O3" s="181" t="str">
        <f>IF(食数等変更依頼書!O3="","",食数等変更依頼書!O3)</f>
        <v/>
      </c>
      <c r="P3" s="181" t="str">
        <f>IF(食数等変更依頼書!P3="","",食数等変更依頼書!P3)</f>
        <v/>
      </c>
      <c r="Q3" s="234" t="str">
        <f>IF(食数等変更依頼書!Q3="","",食数等変更依頼書!Q3)</f>
        <v>【利用日】</v>
      </c>
      <c r="R3" s="235" t="str">
        <f>IF(食数等変更依頼書!R3="","",食数等変更依頼書!R3)</f>
        <v/>
      </c>
      <c r="S3" s="236" t="str">
        <f>IF(食数等変更依頼書!S3="","",食数等変更依頼書!S3)</f>
        <v/>
      </c>
      <c r="T3" s="237" t="str">
        <f>IF(食数等変更依頼書!T3="","",食数等変更依頼書!T3)</f>
        <v/>
      </c>
      <c r="U3" s="238" t="str">
        <f>IF(食数等変更依頼書!U3="","",食数等変更依頼書!U3)</f>
        <v/>
      </c>
      <c r="V3" s="238" t="str">
        <f>IF(食数等変更依頼書!V3="","",食数等変更依頼書!V3)</f>
        <v/>
      </c>
      <c r="W3" s="238" t="str">
        <f>IF(食数等変更依頼書!W3="","",食数等変更依頼書!W3)</f>
        <v/>
      </c>
      <c r="X3" s="248">
        <f>IF(食数等変更依頼書!X3="","",食数等変更依頼書!X3)</f>
        <v>0</v>
      </c>
      <c r="Y3" s="255" t="str">
        <f>IF(食数等変更依頼書!Y3="","",食数等変更依頼書!Y3)</f>
        <v>時</v>
      </c>
      <c r="Z3" s="248">
        <f>IF(食数等変更依頼書!Z3="","",食数等変更依頼書!Z3)</f>
        <v>0</v>
      </c>
      <c r="AA3" s="269" t="str">
        <f>IF(食数等変更依頼書!AA3="","",食数等変更依頼書!AA3)</f>
        <v>分～</v>
      </c>
      <c r="AB3" s="238" t="str">
        <f>IF(食数等変更依頼書!AB3="","",食数等変更依頼書!AB3)</f>
        <v/>
      </c>
      <c r="AC3" s="238" t="str">
        <f>IF(食数等変更依頼書!AC3="","",食数等変更依頼書!AC3)</f>
        <v/>
      </c>
      <c r="AD3" s="238" t="str">
        <f>IF(食数等変更依頼書!AD3="","",食数等変更依頼書!AD3)</f>
        <v/>
      </c>
      <c r="AE3" s="238" t="str">
        <f>IF(食数等変更依頼書!AE3="","",食数等変更依頼書!AE3)</f>
        <v/>
      </c>
      <c r="AF3" s="238" t="str">
        <f>IF(食数等変更依頼書!AF3="","",食数等変更依頼書!AF3)</f>
        <v/>
      </c>
      <c r="AG3" s="248">
        <f>IF(食数等変更依頼書!AG3="","",食数等変更依頼書!AG3)</f>
        <v>0</v>
      </c>
      <c r="AH3" s="255" t="str">
        <f>IF(食数等変更依頼書!AH3="","",食数等変更依頼書!AH3)</f>
        <v>時</v>
      </c>
      <c r="AI3" s="248">
        <f>IF(食数等変更依頼書!AI3="","",食数等変更依頼書!AI3)</f>
        <v>0</v>
      </c>
      <c r="AJ3" s="269" t="str">
        <f>IF(食数等変更依頼書!AJ3="","",食数等変更依頼書!AJ3)</f>
        <v>分</v>
      </c>
      <c r="AK3" s="255" t="str">
        <f>IF(食数等変更依頼書!AK3="","",食数等変更依頼書!AK3)</f>
        <v>＜0泊0日＞</v>
      </c>
      <c r="AL3" s="255" t="str">
        <f>IF(食数等変更依頼書!AL3="","",食数等変更依頼書!AL3)</f>
        <v/>
      </c>
      <c r="AM3" s="315" t="str">
        <f>IF(食数等変更依頼書!AM3="","",食数等変更依頼書!AM3)</f>
        <v/>
      </c>
    </row>
    <row r="4" spans="1:39" s="104" customFormat="1" ht="4.9000000000000004" customHeight="1">
      <c r="A4" s="107" t="str">
        <f>IF(食数等変更依頼書!A4="","",食数等変更依頼書!A4)</f>
        <v/>
      </c>
      <c r="B4" s="107" t="str">
        <f>IF(食数等変更依頼書!B4="","",食数等変更依頼書!B4)</f>
        <v/>
      </c>
      <c r="C4" s="107" t="str">
        <f>IF(食数等変更依頼書!C4="","",食数等変更依頼書!C4)</f>
        <v/>
      </c>
      <c r="D4" s="107" t="str">
        <f>IF(食数等変更依頼書!D4="","",食数等変更依頼書!D4)</f>
        <v/>
      </c>
      <c r="E4" s="157" t="str">
        <f>IF(食数等変更依頼書!E4="","",食数等変更依頼書!E4)</f>
        <v/>
      </c>
      <c r="F4" s="157" t="str">
        <f>IF(食数等変更依頼書!F4="","",食数等変更依頼書!F4)</f>
        <v/>
      </c>
      <c r="G4" s="157" t="str">
        <f>IF(食数等変更依頼書!G4="","",食数等変更依頼書!G4)</f>
        <v/>
      </c>
      <c r="H4" s="157" t="str">
        <f>IF(食数等変更依頼書!H4="","",食数等変更依頼書!H4)</f>
        <v/>
      </c>
      <c r="I4" s="157" t="str">
        <f>IF(食数等変更依頼書!I4="","",食数等変更依頼書!I4)</f>
        <v/>
      </c>
      <c r="J4" s="157" t="str">
        <f>IF(食数等変更依頼書!J4="","",食数等変更依頼書!J4)</f>
        <v/>
      </c>
      <c r="K4" s="157" t="str">
        <f>IF(食数等変更依頼書!K4="","",食数等変更依頼書!K4)</f>
        <v/>
      </c>
      <c r="L4" s="157" t="str">
        <f>IF(食数等変更依頼書!L4="","",食数等変更依頼書!L4)</f>
        <v/>
      </c>
      <c r="M4" s="157" t="str">
        <f>IF(食数等変更依頼書!M4="","",食数等変更依頼書!M4)</f>
        <v/>
      </c>
      <c r="N4" s="157" t="str">
        <f>IF(食数等変更依頼書!N4="","",食数等変更依頼書!N4)</f>
        <v/>
      </c>
      <c r="O4" s="157" t="str">
        <f>IF(食数等変更依頼書!O4="","",食数等変更依頼書!O4)</f>
        <v/>
      </c>
      <c r="P4" s="157" t="str">
        <f>IF(食数等変更依頼書!P4="","",食数等変更依頼書!P4)</f>
        <v/>
      </c>
      <c r="Q4" s="157" t="str">
        <f>IF(食数等変更依頼書!Q4="","",食数等変更依頼書!Q4)</f>
        <v/>
      </c>
      <c r="R4" s="157" t="str">
        <f>IF(食数等変更依頼書!R4="","",食数等変更依頼書!R4)</f>
        <v/>
      </c>
      <c r="S4" s="157" t="str">
        <f>IF(食数等変更依頼書!S4="","",食数等変更依頼書!S4)</f>
        <v/>
      </c>
      <c r="T4" s="157" t="str">
        <f>IF(食数等変更依頼書!T4="","",食数等変更依頼書!T4)</f>
        <v/>
      </c>
      <c r="U4" s="157" t="str">
        <f>IF(食数等変更依頼書!U4="","",食数等変更依頼書!U4)</f>
        <v/>
      </c>
      <c r="V4" s="157" t="str">
        <f>IF(食数等変更依頼書!V4="","",食数等変更依頼書!V4)</f>
        <v/>
      </c>
      <c r="W4" s="157" t="str">
        <f>IF(食数等変更依頼書!W4="","",食数等変更依頼書!W4)</f>
        <v/>
      </c>
      <c r="X4" s="157" t="str">
        <f>IF(食数等変更依頼書!X4="","",食数等変更依頼書!X4)</f>
        <v/>
      </c>
      <c r="Y4" s="157" t="str">
        <f>IF(食数等変更依頼書!Y4="","",食数等変更依頼書!Y4)</f>
        <v/>
      </c>
      <c r="Z4" s="157" t="str">
        <f>IF(食数等変更依頼書!Z4="","",食数等変更依頼書!Z4)</f>
        <v/>
      </c>
      <c r="AA4" s="157" t="str">
        <f>IF(食数等変更依頼書!AA4="","",食数等変更依頼書!AA4)</f>
        <v/>
      </c>
      <c r="AB4" s="157" t="str">
        <f>IF(食数等変更依頼書!AB4="","",食数等変更依頼書!AB4)</f>
        <v/>
      </c>
      <c r="AC4" s="157" t="str">
        <f>IF(食数等変更依頼書!AC4="","",食数等変更依頼書!AC4)</f>
        <v/>
      </c>
      <c r="AD4" s="157" t="str">
        <f>IF(食数等変更依頼書!AD4="","",食数等変更依頼書!AD4)</f>
        <v/>
      </c>
      <c r="AE4" s="157" t="str">
        <f>IF(食数等変更依頼書!AE4="","",食数等変更依頼書!AE4)</f>
        <v/>
      </c>
      <c r="AF4" s="157" t="str">
        <f>IF(食数等変更依頼書!AF4="","",食数等変更依頼書!AF4)</f>
        <v/>
      </c>
      <c r="AG4" s="157" t="str">
        <f>IF(食数等変更依頼書!AG4="","",食数等変更依頼書!AG4)</f>
        <v/>
      </c>
      <c r="AH4" s="157" t="str">
        <f>IF(食数等変更依頼書!AH4="","",食数等変更依頼書!AH4)</f>
        <v/>
      </c>
      <c r="AI4" s="157" t="str">
        <f>IF(食数等変更依頼書!AI4="","",食数等変更依頼書!AI4)</f>
        <v/>
      </c>
      <c r="AJ4" s="157" t="str">
        <f>IF(食数等変更依頼書!AJ4="","",食数等変更依頼書!AJ4)</f>
        <v/>
      </c>
      <c r="AK4" s="157" t="str">
        <f>IF(食数等変更依頼書!AK4="","",食数等変更依頼書!AK4)</f>
        <v/>
      </c>
      <c r="AL4" s="157" t="str">
        <f>IF(食数等変更依頼書!AL4="","",食数等変更依頼書!AL4)</f>
        <v/>
      </c>
      <c r="AM4" s="157" t="str">
        <f>IF(食数等変更依頼書!AM4="","",食数等変更依頼書!AM4)</f>
        <v/>
      </c>
    </row>
    <row r="5" spans="1:39" s="101" customFormat="1" ht="32.65" customHeight="1">
      <c r="A5" s="108" t="str">
        <f>IF(食数等変更依頼書!A5="","",食数等変更依頼書!A5)</f>
        <v>変更申し込み</v>
      </c>
      <c r="B5" s="122" t="str">
        <f>IF(食数等変更依頼書!B5="","",食数等変更依頼書!B5)</f>
        <v/>
      </c>
      <c r="C5" s="122" t="str">
        <f>IF(食数等変更依頼書!C5="","",食数等変更依頼書!C5)</f>
        <v/>
      </c>
      <c r="D5" s="142" t="str">
        <f>IF(食数等変更依頼書!D5="","",食数等変更依頼書!D5)</f>
        <v/>
      </c>
      <c r="E5" s="159" t="str">
        <f>IF(食数等変更依頼書!E5="","",食数等変更依頼書!E5)</f>
        <v/>
      </c>
      <c r="F5" s="182" t="str">
        <f>IF(食数等変更依頼書!F5="","",食数等変更依頼書!F5)</f>
        <v/>
      </c>
      <c r="G5" s="182" t="str">
        <f>IF(食数等変更依頼書!G5="","",食数等変更依頼書!G5)</f>
        <v/>
      </c>
      <c r="H5" s="182" t="str">
        <f>IF(食数等変更依頼書!H5="","",食数等変更依頼書!H5)</f>
        <v/>
      </c>
      <c r="I5" s="182" t="str">
        <f>IF(食数等変更依頼書!I5="","",食数等変更依頼書!I5)</f>
        <v/>
      </c>
      <c r="J5" s="219" t="str">
        <f>IF(食数等変更依頼書!J5="","",食数等変更依頼書!J5)</f>
        <v/>
      </c>
      <c r="K5" s="221" t="str">
        <f>IF(食数等変更依頼書!K5="","",食数等変更依頼書!K5)</f>
        <v>【担当者（窓口）】</v>
      </c>
      <c r="L5" s="226" t="str">
        <f>IF(食数等変更依頼書!L5="","",食数等変更依頼書!L5)</f>
        <v/>
      </c>
      <c r="M5" s="226" t="str">
        <f>IF(食数等変更依頼書!M5="","",食数等変更依頼書!M5)</f>
        <v/>
      </c>
      <c r="N5" s="226" t="str">
        <f>IF(食数等変更依頼書!N5="","",食数等変更依頼書!N5)</f>
        <v/>
      </c>
      <c r="O5" s="226" t="str">
        <f>IF(食数等変更依頼書!O5="","",食数等変更依頼書!O5)</f>
        <v/>
      </c>
      <c r="P5" s="232">
        <f>IF(食数等変更依頼書!P5="","",食数等変更依頼書!P5)</f>
        <v>0</v>
      </c>
      <c r="Q5" s="232" t="str">
        <f>IF(食数等変更依頼書!Q5="","",食数等変更依頼書!Q5)</f>
        <v/>
      </c>
      <c r="R5" s="232" t="str">
        <f>IF(食数等変更依頼書!R5="","",食数等変更依頼書!R5)</f>
        <v/>
      </c>
      <c r="S5" s="226" t="str">
        <f>IF(食数等変更依頼書!S5="","",食数等変更依頼書!S5)</f>
        <v>連絡先1</v>
      </c>
      <c r="T5" s="226" t="str">
        <f>IF(食数等変更依頼書!T5="","",食数等変更依頼書!T5)</f>
        <v/>
      </c>
      <c r="U5" s="232">
        <f>IF(食数等変更依頼書!U5="","",食数等変更依頼書!U5)</f>
        <v>0</v>
      </c>
      <c r="V5" s="232" t="str">
        <f>IF(食数等変更依頼書!V5="","",食数等変更依頼書!V5)</f>
        <v/>
      </c>
      <c r="W5" s="232" t="str">
        <f>IF(食数等変更依頼書!W5="","",食数等変更依頼書!W5)</f>
        <v/>
      </c>
      <c r="X5" s="226" t="str">
        <f>IF(食数等変更依頼書!X5="","",食数等変更依頼書!X5)</f>
        <v>連絡先2</v>
      </c>
      <c r="Y5" s="226" t="str">
        <f>IF(食数等変更依頼書!Y5="","",食数等変更依頼書!Y5)</f>
        <v/>
      </c>
      <c r="Z5" s="232" t="str">
        <f>IF(食数等変更依頼書!Z5="","",食数等変更依頼書!Z5)</f>
        <v/>
      </c>
      <c r="AA5" s="232" t="str">
        <f>IF(食数等変更依頼書!AA5="","",食数等変更依頼書!AA5)</f>
        <v/>
      </c>
      <c r="AB5" s="232" t="str">
        <f>IF(食数等変更依頼書!AB5="","",食数等変更依頼書!AB5)</f>
        <v/>
      </c>
      <c r="AC5" s="232" t="str">
        <f>IF(食数等変更依頼書!AC5="","",食数等変更依頼書!AC5)</f>
        <v/>
      </c>
      <c r="AD5" s="226" t="str">
        <f>IF(食数等変更依頼書!AD5="","",食数等変更依頼書!AD5)</f>
        <v>FAX</v>
      </c>
      <c r="AE5" s="226" t="str">
        <f>IF(食数等変更依頼書!AE5="","",食数等変更依頼書!AE5)</f>
        <v/>
      </c>
      <c r="AF5" s="232" t="str">
        <f>IF(食数等変更依頼書!AF5="","",食数等変更依頼書!AF5)</f>
        <v/>
      </c>
      <c r="AG5" s="232" t="str">
        <f>IF(食数等変更依頼書!AG5="","",食数等変更依頼書!AG5)</f>
        <v/>
      </c>
      <c r="AH5" s="232" t="str">
        <f>IF(食数等変更依頼書!AH5="","",食数等変更依頼書!AH5)</f>
        <v/>
      </c>
      <c r="AI5" s="276" t="str">
        <f>IF(食数等変更依頼書!AI5="","",食数等変更依頼書!AI5)</f>
        <v/>
      </c>
      <c r="AJ5" s="215" t="str">
        <f>IF(食数等変更依頼書!AJ5="","",食数等変更依頼書!AJ5)</f>
        <v/>
      </c>
      <c r="AK5" s="215" t="str">
        <f>IF(食数等変更依頼書!AK5="","",食数等変更依頼書!AK5)</f>
        <v/>
      </c>
      <c r="AL5" s="215" t="str">
        <f>IF(食数等変更依頼書!AL5="","",食数等変更依頼書!AL5)</f>
        <v/>
      </c>
      <c r="AM5" s="215" t="str">
        <f>IF(食数等変更依頼書!AM5="","",食数等変更依頼書!AM5)</f>
        <v/>
      </c>
    </row>
    <row r="6" spans="1:39" s="101" customFormat="1" ht="32.65" customHeight="1">
      <c r="A6" s="109" t="str">
        <f>IF(食数等変更依頼書!A6="","",食数等変更依頼書!A6)</f>
        <v>食費請求書分割作成依頼</v>
      </c>
      <c r="B6" s="123" t="str">
        <f>IF(食数等変更依頼書!B6="","",食数等変更依頼書!B6)</f>
        <v/>
      </c>
      <c r="C6" s="123" t="str">
        <f>IF(食数等変更依頼書!C6="","",食数等変更依頼書!C6)</f>
        <v/>
      </c>
      <c r="D6" s="143" t="str">
        <f>IF(食数等変更依頼書!D6="","",食数等変更依頼書!D6)</f>
        <v/>
      </c>
      <c r="E6" s="160" t="str">
        <f>IF(食数等変更依頼書!E6="","",食数等変更依頼書!E6)</f>
        <v>不必要</v>
      </c>
      <c r="F6" s="160" t="str">
        <f>IF(食数等変更依頼書!F6="","",食数等変更依頼書!F6)</f>
        <v/>
      </c>
      <c r="G6" s="203" t="str">
        <f>IF(食数等変更依頼書!G6="","",食数等変更依頼書!G6)</f>
        <v/>
      </c>
      <c r="H6" s="214" t="str">
        <f>IF(食数等変更依頼書!H6="","",食数等変更依頼書!H6)</f>
        <v/>
      </c>
      <c r="I6" s="215" t="str">
        <f>IF(食数等変更依頼書!I6="","",食数等変更依頼書!I6)</f>
        <v/>
      </c>
      <c r="J6" s="215" t="str">
        <f>IF(食数等変更依頼書!J6="","",食数等変更依頼書!J6)</f>
        <v/>
      </c>
      <c r="K6" s="222" t="str">
        <f>IF(食数等変更依頼書!K6="","",食数等変更依頼書!K6)</f>
        <v/>
      </c>
      <c r="L6" s="227" t="str">
        <f>IF(食数等変更依頼書!L6="","",食数等変更依頼書!L6)</f>
        <v/>
      </c>
      <c r="M6" s="227" t="str">
        <f>IF(食数等変更依頼書!M6="","",食数等変更依頼書!M6)</f>
        <v/>
      </c>
      <c r="N6" s="227" t="str">
        <f>IF(食数等変更依頼書!N6="","",食数等変更依頼書!N6)</f>
        <v/>
      </c>
      <c r="O6" s="227" t="str">
        <f>IF(食数等変更依頼書!O6="","",食数等変更依頼書!O6)</f>
        <v/>
      </c>
      <c r="P6" s="233" t="str">
        <f>IF(食数等変更依頼書!P6="","",食数等変更依頼書!P6)</f>
        <v/>
      </c>
      <c r="Q6" s="233" t="str">
        <f>IF(食数等変更依頼書!Q6="","",食数等変更依頼書!Q6)</f>
        <v/>
      </c>
      <c r="R6" s="233" t="str">
        <f>IF(食数等変更依頼書!R6="","",食数等変更依頼書!R6)</f>
        <v/>
      </c>
      <c r="S6" s="227" t="str">
        <f>IF(食数等変更依頼書!S6="","",食数等変更依頼書!S6)</f>
        <v>Mail</v>
      </c>
      <c r="T6" s="227" t="str">
        <f>IF(食数等変更依頼書!T6="","",食数等変更依頼書!T6)</f>
        <v/>
      </c>
      <c r="U6" s="233">
        <f>IF(食数等変更依頼書!U6="","",食数等変更依頼書!U6)</f>
        <v>0</v>
      </c>
      <c r="V6" s="233" t="str">
        <f>IF(食数等変更依頼書!V6="","",食数等変更依頼書!V6)</f>
        <v/>
      </c>
      <c r="W6" s="233" t="str">
        <f>IF(食数等変更依頼書!W6="","",食数等変更依頼書!W6)</f>
        <v/>
      </c>
      <c r="X6" s="233" t="str">
        <f>IF(食数等変更依頼書!X6="","",食数等変更依頼書!X6)</f>
        <v/>
      </c>
      <c r="Y6" s="233" t="str">
        <f>IF(食数等変更依頼書!Y6="","",食数等変更依頼書!Y6)</f>
        <v/>
      </c>
      <c r="Z6" s="233" t="str">
        <f>IF(食数等変更依頼書!Z6="","",食数等変更依頼書!Z6)</f>
        <v/>
      </c>
      <c r="AA6" s="233" t="str">
        <f>IF(食数等変更依頼書!AA6="","",食数等変更依頼書!AA6)</f>
        <v/>
      </c>
      <c r="AB6" s="233" t="str">
        <f>IF(食数等変更依頼書!AB6="","",食数等変更依頼書!AB6)</f>
        <v/>
      </c>
      <c r="AC6" s="233" t="str">
        <f>IF(食数等変更依頼書!AC6="","",食数等変更依頼書!AC6)</f>
        <v/>
      </c>
      <c r="AD6" s="233" t="str">
        <f>IF(食数等変更依頼書!AD6="","",食数等変更依頼書!AD6)</f>
        <v/>
      </c>
      <c r="AE6" s="233" t="str">
        <f>IF(食数等変更依頼書!AE6="","",食数等変更依頼書!AE6)</f>
        <v/>
      </c>
      <c r="AF6" s="233" t="str">
        <f>IF(食数等変更依頼書!AF6="","",食数等変更依頼書!AF6)</f>
        <v/>
      </c>
      <c r="AG6" s="233" t="str">
        <f>IF(食数等変更依頼書!AG6="","",食数等変更依頼書!AG6)</f>
        <v/>
      </c>
      <c r="AH6" s="233" t="str">
        <f>IF(食数等変更依頼書!AH6="","",食数等変更依頼書!AH6)</f>
        <v/>
      </c>
      <c r="AI6" s="277" t="str">
        <f>IF(食数等変更依頼書!AI6="","",食数等変更依頼書!AI6)</f>
        <v/>
      </c>
      <c r="AJ6" s="215" t="str">
        <f>IF(食数等変更依頼書!AJ6="","",食数等変更依頼書!AJ6)</f>
        <v/>
      </c>
      <c r="AK6" s="215" t="str">
        <f>IF(食数等変更依頼書!AK6="","",食数等変更依頼書!AK6)</f>
        <v/>
      </c>
      <c r="AL6" s="215" t="str">
        <f>IF(食数等変更依頼書!AL6="","",食数等変更依頼書!AL6)</f>
        <v/>
      </c>
      <c r="AM6" s="215" t="str">
        <f>IF(食数等変更依頼書!AM6="","",食数等変更依頼書!AM6)</f>
        <v/>
      </c>
    </row>
    <row r="7" spans="1:39" s="104" customFormat="1" ht="4.1500000000000004" customHeight="1">
      <c r="A7" s="107" t="str">
        <f>IF(食数等変更依頼書!A7="","",食数等変更依頼書!A7)</f>
        <v/>
      </c>
      <c r="B7" s="107" t="str">
        <f>IF(食数等変更依頼書!B7="","",食数等変更依頼書!B7)</f>
        <v/>
      </c>
      <c r="C7" s="107" t="str">
        <f>IF(食数等変更依頼書!C7="","",食数等変更依頼書!C7)</f>
        <v/>
      </c>
      <c r="D7" s="107" t="str">
        <f>IF(食数等変更依頼書!D7="","",食数等変更依頼書!D7)</f>
        <v/>
      </c>
      <c r="E7" s="157" t="str">
        <f>IF(食数等変更依頼書!E7="","",食数等変更依頼書!E7)</f>
        <v/>
      </c>
      <c r="F7" s="157" t="str">
        <f>IF(食数等変更依頼書!F7="","",食数等変更依頼書!F7)</f>
        <v/>
      </c>
      <c r="G7" s="157" t="str">
        <f>IF(食数等変更依頼書!G7="","",食数等変更依頼書!G7)</f>
        <v/>
      </c>
      <c r="H7" s="157" t="str">
        <f>IF(食数等変更依頼書!H7="","",食数等変更依頼書!H7)</f>
        <v/>
      </c>
      <c r="I7" s="157" t="str">
        <f>IF(食数等変更依頼書!I7="","",食数等変更依頼書!I7)</f>
        <v/>
      </c>
      <c r="J7" s="157" t="str">
        <f>IF(食数等変更依頼書!J7="","",食数等変更依頼書!J7)</f>
        <v/>
      </c>
      <c r="K7" s="157" t="str">
        <f>IF(食数等変更依頼書!K7="","",食数等変更依頼書!K7)</f>
        <v/>
      </c>
      <c r="L7" s="157" t="str">
        <f>IF(食数等変更依頼書!L7="","",食数等変更依頼書!L7)</f>
        <v/>
      </c>
      <c r="M7" s="157" t="str">
        <f>IF(食数等変更依頼書!M7="","",食数等変更依頼書!M7)</f>
        <v/>
      </c>
      <c r="N7" s="157" t="str">
        <f>IF(食数等変更依頼書!N7="","",食数等変更依頼書!N7)</f>
        <v/>
      </c>
      <c r="O7" s="157" t="str">
        <f>IF(食数等変更依頼書!O7="","",食数等変更依頼書!O7)</f>
        <v/>
      </c>
      <c r="P7" s="157" t="str">
        <f>IF(食数等変更依頼書!P7="","",食数等変更依頼書!P7)</f>
        <v/>
      </c>
      <c r="Q7" s="157" t="str">
        <f>IF(食数等変更依頼書!Q7="","",食数等変更依頼書!Q7)</f>
        <v/>
      </c>
      <c r="R7" s="157" t="str">
        <f>IF(食数等変更依頼書!R7="","",食数等変更依頼書!R7)</f>
        <v/>
      </c>
      <c r="S7" s="157" t="str">
        <f>IF(食数等変更依頼書!S7="","",食数等変更依頼書!S7)</f>
        <v/>
      </c>
      <c r="T7" s="157" t="str">
        <f>IF(食数等変更依頼書!T7="","",食数等変更依頼書!T7)</f>
        <v/>
      </c>
      <c r="U7" s="157" t="str">
        <f>IF(食数等変更依頼書!U7="","",食数等変更依頼書!U7)</f>
        <v/>
      </c>
      <c r="V7" s="157" t="str">
        <f>IF(食数等変更依頼書!V7="","",食数等変更依頼書!V7)</f>
        <v/>
      </c>
      <c r="W7" s="157" t="str">
        <f>IF(食数等変更依頼書!W7="","",食数等変更依頼書!W7)</f>
        <v/>
      </c>
      <c r="X7" s="157" t="str">
        <f>IF(食数等変更依頼書!X7="","",食数等変更依頼書!X7)</f>
        <v/>
      </c>
      <c r="Y7" s="157" t="str">
        <f>IF(食数等変更依頼書!Y7="","",食数等変更依頼書!Y7)</f>
        <v/>
      </c>
      <c r="Z7" s="157" t="str">
        <f>IF(食数等変更依頼書!Z7="","",食数等変更依頼書!Z7)</f>
        <v/>
      </c>
      <c r="AA7" s="157" t="str">
        <f>IF(食数等変更依頼書!AA7="","",食数等変更依頼書!AA7)</f>
        <v/>
      </c>
      <c r="AB7" s="157" t="str">
        <f>IF(食数等変更依頼書!AB7="","",食数等変更依頼書!AB7)</f>
        <v/>
      </c>
      <c r="AC7" s="157" t="str">
        <f>IF(食数等変更依頼書!AC7="","",食数等変更依頼書!AC7)</f>
        <v/>
      </c>
      <c r="AD7" s="157" t="str">
        <f>IF(食数等変更依頼書!AD7="","",食数等変更依頼書!AD7)</f>
        <v/>
      </c>
      <c r="AE7" s="157" t="str">
        <f>IF(食数等変更依頼書!AE7="","",食数等変更依頼書!AE7)</f>
        <v/>
      </c>
      <c r="AF7" s="157" t="str">
        <f>IF(食数等変更依頼書!AF7="","",食数等変更依頼書!AF7)</f>
        <v/>
      </c>
      <c r="AG7" s="157" t="str">
        <f>IF(食数等変更依頼書!AG7="","",食数等変更依頼書!AG7)</f>
        <v/>
      </c>
      <c r="AH7" s="157" t="str">
        <f>IF(食数等変更依頼書!AH7="","",食数等変更依頼書!AH7)</f>
        <v/>
      </c>
      <c r="AI7" s="157" t="str">
        <f>IF(食数等変更依頼書!AI7="","",食数等変更依頼書!AI7)</f>
        <v/>
      </c>
      <c r="AJ7" s="157" t="str">
        <f>IF(食数等変更依頼書!AJ7="","",食数等変更依頼書!AJ7)</f>
        <v/>
      </c>
      <c r="AK7" s="157" t="str">
        <f>IF(食数等変更依頼書!AK7="","",食数等変更依頼書!AK7)</f>
        <v/>
      </c>
      <c r="AL7" s="157" t="str">
        <f>IF(食数等変更依頼書!AL7="","",食数等変更依頼書!AL7)</f>
        <v/>
      </c>
      <c r="AM7" s="157" t="str">
        <f>IF(食数等変更依頼書!AM7="","",食数等変更依頼書!AM7)</f>
        <v/>
      </c>
    </row>
    <row r="8" spans="1:39" s="104" customFormat="1" ht="21" customHeight="1">
      <c r="A8" s="110" t="str">
        <f>IF(食数等変更依頼書!A8="","",食数等変更依頼書!A8)</f>
        <v>アレルギー等の対応</v>
      </c>
      <c r="B8" s="124" t="str">
        <f>IF(食数等変更依頼書!B8="","",食数等変更依頼書!B8)</f>
        <v/>
      </c>
      <c r="C8" s="124" t="str">
        <f>IF(食数等変更依頼書!C8="","",食数等変更依頼書!C8)</f>
        <v/>
      </c>
      <c r="D8" s="144" t="str">
        <f>IF(食数等変更依頼書!D8="","",食数等変更依頼書!D8)</f>
        <v/>
      </c>
      <c r="E8" s="161" t="str">
        <f>IF(食数等変更依頼書!E8="","",食数等変更依頼書!E8)</f>
        <v>朝食の注文</v>
      </c>
      <c r="F8" s="183"/>
      <c r="G8" s="183"/>
      <c r="H8" s="183"/>
      <c r="I8" s="183"/>
      <c r="J8" s="220"/>
      <c r="K8" s="161" t="str">
        <f>IF(食数等変更依頼書!K8="","",食数等変更依頼書!K8)</f>
        <v>昼食の注文</v>
      </c>
      <c r="L8" s="183"/>
      <c r="M8" s="183"/>
      <c r="N8" s="183"/>
      <c r="O8" s="183"/>
      <c r="P8" s="220"/>
      <c r="Q8" s="161" t="str">
        <f>IF(食数等変更依頼書!Q8="","",食数等変更依頼書!Q8)</f>
        <v>夕食の注文</v>
      </c>
      <c r="R8" s="183"/>
      <c r="S8" s="183"/>
      <c r="T8" s="183"/>
      <c r="U8" s="183"/>
      <c r="V8" s="220"/>
      <c r="W8" s="161" t="str">
        <f>IF(食数等変更依頼書!W8="","",食数等変更依頼書!W8)</f>
        <v>飲料の注文</v>
      </c>
      <c r="X8" s="183" t="str">
        <f>IF(食数等変更依頼書!X8="","",食数等変更依頼書!X8)</f>
        <v/>
      </c>
      <c r="Y8" s="183" t="str">
        <f>IF(食数等変更依頼書!Y8="","",食数等変更依頼書!Y8)</f>
        <v/>
      </c>
      <c r="Z8" s="183" t="str">
        <f>IF(食数等変更依頼書!Z8="","",食数等変更依頼書!Z8)</f>
        <v/>
      </c>
      <c r="AA8" s="183" t="str">
        <f>IF(食数等変更依頼書!AA8="","",食数等変更依頼書!AA8)</f>
        <v/>
      </c>
      <c r="AB8" s="183" t="str">
        <f>IF(食数等変更依頼書!AB8="","",食数等変更依頼書!AB8)</f>
        <v/>
      </c>
      <c r="AC8" s="183" t="str">
        <f>IF(食数等変更依頼書!AC8="","",食数等変更依頼書!AC8)</f>
        <v/>
      </c>
      <c r="AD8" s="183" t="str">
        <f>IF(食数等変更依頼書!AD8="","",食数等変更依頼書!AD8)</f>
        <v/>
      </c>
      <c r="AE8" s="183" t="str">
        <f>IF(食数等変更依頼書!AE8="","",食数等変更依頼書!AE8)</f>
        <v/>
      </c>
      <c r="AF8" s="183" t="str">
        <f>IF(食数等変更依頼書!AF8="","",食数等変更依頼書!AF8)</f>
        <v/>
      </c>
      <c r="AG8" s="183" t="str">
        <f>IF(食数等変更依頼書!AG8="","",食数等変更依頼書!AG8)</f>
        <v/>
      </c>
      <c r="AH8" s="220" t="str">
        <f>IF(食数等変更依頼書!AH8="","",食数等変更依頼書!AH8)</f>
        <v/>
      </c>
      <c r="AI8" s="278" t="str">
        <f>IF(食数等変更依頼書!AI8="","",食数等変更依頼書!AI8)</f>
        <v>炊さんの班分け</v>
      </c>
      <c r="AJ8" s="289" t="str">
        <f>IF(食数等変更依頼書!AJ8="","",食数等変更依頼書!AJ8)</f>
        <v/>
      </c>
      <c r="AK8" s="289" t="str">
        <f>IF(食数等変更依頼書!AK8="","",食数等変更依頼書!AK8)</f>
        <v/>
      </c>
      <c r="AL8" s="289" t="str">
        <f>IF(食数等変更依頼書!AL8="","",食数等変更依頼書!AL8)</f>
        <v/>
      </c>
      <c r="AM8" s="316" t="str">
        <f>IF(食数等変更依頼書!AM8="","",食数等変更依頼書!AM8)</f>
        <v/>
      </c>
    </row>
    <row r="9" spans="1:39" s="104" customFormat="1" ht="58.9" customHeight="1">
      <c r="A9" s="111" t="str">
        <f>IF(食数等変更依頼書!A9="","",食数等変更依頼書!A9)</f>
        <v/>
      </c>
      <c r="B9" s="344" t="str">
        <f>IF(食数等変更依頼書!B9="","",食数等変更依頼書!B9)</f>
        <v/>
      </c>
      <c r="C9" s="130" t="str">
        <f>IF(食数等変更依頼書!C9="","",食数等変更依頼書!C9)</f>
        <v>不必要</v>
      </c>
      <c r="D9" s="145" t="str">
        <f>IF(食数等変更依頼書!D9="","",食数等変更依頼書!D9)</f>
        <v/>
      </c>
      <c r="E9" s="162" t="str">
        <f>IF(食数等変更依頼書!E9="","",食数等変更依頼書!E9)</f>
        <v>一般食/増量食</v>
      </c>
      <c r="F9" s="184" t="str">
        <f>IF(食数等変更依頼書!F9="","",食数等変更依頼書!F9)</f>
        <v>注文食数</v>
      </c>
      <c r="G9" s="204" t="str">
        <f>IF(食数等変更依頼書!G9="","",食数等変更依頼書!G9)</f>
        <v>幼児定食</v>
      </c>
      <c r="H9" s="204" t="str">
        <f>IF(食数等変更依頼書!H9="","",食数等変更依頼書!H9)</f>
        <v>注文食数</v>
      </c>
      <c r="I9" s="216" t="str">
        <f>IF(食数等変更依頼書!I9="","",食数等変更依頼書!I9)</f>
        <v>炊さんメニュー</v>
      </c>
      <c r="J9" s="216" t="str">
        <f>IF(食数等変更依頼書!J9="","",食数等変更依頼書!J9)</f>
        <v>注文食数</v>
      </c>
      <c r="K9" s="223" t="str">
        <f>IF(食数等変更依頼書!K9="","",食数等変更依頼書!K9)</f>
        <v>一般食/増量食</v>
      </c>
      <c r="L9" s="184" t="str">
        <f>IF(食数等変更依頼書!L9="","",食数等変更依頼書!L9)</f>
        <v>注文食数</v>
      </c>
      <c r="M9" s="204" t="str">
        <f>IF(食数等変更依頼書!M9="","",食数等変更依頼書!M9)</f>
        <v>幼児定食</v>
      </c>
      <c r="N9" s="204" t="str">
        <f>IF(食数等変更依頼書!N9="","",食数等変更依頼書!N9)</f>
        <v>注文食数</v>
      </c>
      <c r="O9" s="216" t="str">
        <f>IF(食数等変更依頼書!O9="","",食数等変更依頼書!O9)</f>
        <v>炊さんメニュー</v>
      </c>
      <c r="P9" s="216" t="str">
        <f>IF(食数等変更依頼書!P9="","",食数等変更依頼書!P9)</f>
        <v>注文食数</v>
      </c>
      <c r="Q9" s="223" t="str">
        <f>IF(食数等変更依頼書!Q9="","",食数等変更依頼書!Q9)</f>
        <v>一般食/増量食</v>
      </c>
      <c r="R9" s="184" t="str">
        <f>IF(食数等変更依頼書!R9="","",食数等変更依頼書!R9)</f>
        <v>注文食数</v>
      </c>
      <c r="S9" s="204" t="str">
        <f>IF(食数等変更依頼書!S9="","",食数等変更依頼書!S9)</f>
        <v>幼児定食</v>
      </c>
      <c r="T9" s="204" t="str">
        <f>IF(食数等変更依頼書!T9="","",食数等変更依頼書!T9)</f>
        <v>注文食数</v>
      </c>
      <c r="U9" s="216" t="str">
        <f>IF(食数等変更依頼書!U9="","",食数等変更依頼書!U9)</f>
        <v>炊さんメニュー</v>
      </c>
      <c r="V9" s="216" t="str">
        <f>IF(食数等変更依頼書!V9="","",食数等変更依頼書!V9)</f>
        <v>注文食数</v>
      </c>
      <c r="W9" s="239" t="s">
        <v>93</v>
      </c>
      <c r="X9" s="249"/>
      <c r="Y9" s="249"/>
      <c r="Z9" s="249"/>
      <c r="AA9" s="249"/>
      <c r="AB9" s="249"/>
      <c r="AC9" s="249"/>
      <c r="AD9" s="365" t="s">
        <v>90</v>
      </c>
      <c r="AE9" s="271" t="s">
        <v>91</v>
      </c>
      <c r="AF9" s="272"/>
      <c r="AG9" s="272"/>
      <c r="AH9" s="272"/>
      <c r="AI9" s="279" t="str">
        <f>IF(食数等変更依頼書!AI9="","",食数等変更依頼書!AI9)</f>
        <v/>
      </c>
      <c r="AJ9" s="290" t="str">
        <f>IF(食数等変更依頼書!AJ9="","",食数等変更依頼書!AJ9)</f>
        <v/>
      </c>
      <c r="AK9" s="290" t="str">
        <f>IF(食数等変更依頼書!AK9="","",食数等変更依頼書!AK9)</f>
        <v/>
      </c>
      <c r="AL9" s="290" t="str">
        <f>IF(食数等変更依頼書!AL9="","",食数等変更依頼書!AL9)</f>
        <v/>
      </c>
      <c r="AM9" s="317" t="str">
        <f>IF(食数等変更依頼書!AM9="","",食数等変更依頼書!AM9)</f>
        <v/>
      </c>
    </row>
    <row r="10" spans="1:39" s="104" customFormat="1" ht="22.15" customHeight="1">
      <c r="A10" s="110" t="str">
        <f>IF(食数等変更依頼書!A10="","",食数等変更依頼書!A10)</f>
        <v>アレルギー等対応が必要な人の食数変更</v>
      </c>
      <c r="B10" s="124" t="str">
        <f>IF(食数等変更依頼書!B10="","",食数等変更依頼書!B10)</f>
        <v/>
      </c>
      <c r="C10" s="124" t="str">
        <f>IF(食数等変更依頼書!C10="","",食数等変更依頼書!C10)</f>
        <v/>
      </c>
      <c r="D10" s="144" t="str">
        <f>IF(食数等変更依頼書!D10="","",食数等変更依頼書!D10)</f>
        <v/>
      </c>
      <c r="E10" s="163" t="str">
        <f>IF(食数等変更依頼書!E10="","",食数等変更依頼書!E10)</f>
        <v/>
      </c>
      <c r="F10" s="185" t="str">
        <f>IF(食数等変更依頼書!F10="","",食数等変更依頼書!F10)</f>
        <v/>
      </c>
      <c r="G10" s="205" t="str">
        <f>IF(食数等変更依頼書!G10="","",食数等変更依頼書!G10)</f>
        <v/>
      </c>
      <c r="H10" s="205" t="str">
        <f>IF(食数等変更依頼書!H10="","",食数等変更依頼書!H10)</f>
        <v/>
      </c>
      <c r="I10" s="217" t="str">
        <f>IF(食数等変更依頼書!I10="","",食数等変更依頼書!I10)</f>
        <v/>
      </c>
      <c r="J10" s="217" t="str">
        <f>IF(食数等変更依頼書!J10="","",食数等変更依頼書!J10)</f>
        <v/>
      </c>
      <c r="K10" s="224" t="str">
        <f>IF(食数等変更依頼書!K10="","",食数等変更依頼書!K10)</f>
        <v/>
      </c>
      <c r="L10" s="185" t="str">
        <f>IF(食数等変更依頼書!L10="","",食数等変更依頼書!L10)</f>
        <v/>
      </c>
      <c r="M10" s="205" t="str">
        <f>IF(食数等変更依頼書!M10="","",食数等変更依頼書!M10)</f>
        <v/>
      </c>
      <c r="N10" s="205" t="str">
        <f>IF(食数等変更依頼書!N10="","",食数等変更依頼書!N10)</f>
        <v/>
      </c>
      <c r="O10" s="217" t="str">
        <f>IF(食数等変更依頼書!O10="","",食数等変更依頼書!O10)</f>
        <v/>
      </c>
      <c r="P10" s="217" t="str">
        <f>IF(食数等変更依頼書!P10="","",食数等変更依頼書!P10)</f>
        <v/>
      </c>
      <c r="Q10" s="224" t="str">
        <f>IF(食数等変更依頼書!Q10="","",食数等変更依頼書!Q10)</f>
        <v/>
      </c>
      <c r="R10" s="185" t="str">
        <f>IF(食数等変更依頼書!R10="","",食数等変更依頼書!R10)</f>
        <v/>
      </c>
      <c r="S10" s="205" t="str">
        <f>IF(食数等変更依頼書!S10="","",食数等変更依頼書!S10)</f>
        <v/>
      </c>
      <c r="T10" s="205" t="str">
        <f>IF(食数等変更依頼書!T10="","",食数等変更依頼書!T10)</f>
        <v/>
      </c>
      <c r="U10" s="217" t="str">
        <f>IF(食数等変更依頼書!U10="","",食数等変更依頼書!U10)</f>
        <v/>
      </c>
      <c r="V10" s="217" t="str">
        <f>IF(食数等変更依頼書!V10="","",食数等変更依頼書!V10)</f>
        <v/>
      </c>
      <c r="W10" s="240" t="str">
        <f>IF(食数等変更依頼書!W10="","",食数等変更依頼書!W10)</f>
        <v>メニュー</v>
      </c>
      <c r="X10" s="250" t="str">
        <f>IF(食数等変更依頼書!X10="","",食数等変更依頼書!X10)</f>
        <v>受取時間</v>
      </c>
      <c r="Y10" s="256" t="str">
        <f>IF(食数等変更依頼書!Y10="","",食数等変更依頼書!Y10)</f>
        <v>注文数</v>
      </c>
      <c r="Z10" s="240" t="str">
        <f>IF(食数等変更依頼書!Z10="","",食数等変更依頼書!Z10)</f>
        <v>メニュー</v>
      </c>
      <c r="AA10" s="250" t="str">
        <f>IF(食数等変更依頼書!AA10="","",食数等変更依頼書!AA10)</f>
        <v>受取時間</v>
      </c>
      <c r="AB10" s="256" t="str">
        <f>IF(食数等変更依頼書!AB10="","",食数等変更依頼書!AB10)</f>
        <v>注文数</v>
      </c>
      <c r="AC10" s="240" t="str">
        <f>IF(食数等変更依頼書!AC10="","",食数等変更依頼書!AC10)</f>
        <v>メニュー</v>
      </c>
      <c r="AD10" s="250" t="str">
        <f>IF(食数等変更依頼書!AD10="","",食数等変更依頼書!AD10)</f>
        <v>受取時間</v>
      </c>
      <c r="AE10" s="256" t="str">
        <f>IF(食数等変更依頼書!AE10="","",食数等変更依頼書!AE10)</f>
        <v>注文数</v>
      </c>
      <c r="AF10" s="240" t="str">
        <f>IF(食数等変更依頼書!AF10="","",食数等変更依頼書!AF10)</f>
        <v>メニュー</v>
      </c>
      <c r="AG10" s="250" t="str">
        <f>IF(食数等変更依頼書!AG10="","",食数等変更依頼書!AG10)</f>
        <v>受取時間</v>
      </c>
      <c r="AH10" s="273" t="str">
        <f>IF(食数等変更依頼書!AH10="","",食数等変更依頼書!AH10)</f>
        <v>注文数</v>
      </c>
      <c r="AI10" s="280" t="str">
        <f>IF(食数等変更依頼書!AI10="","",食数等変更依頼書!AI10)</f>
        <v>メニュー</v>
      </c>
      <c r="AJ10" s="291" t="str">
        <f>IF(食数等変更依頼書!AJ10="","",食数等変更依頼書!AJ10)</f>
        <v/>
      </c>
      <c r="AK10" s="300" t="str">
        <f>IF(食数等変更依頼書!AK10="","",食数等変更依頼書!AK10)</f>
        <v>班の人数</v>
      </c>
      <c r="AL10" s="300" t="str">
        <f>IF(食数等変更依頼書!AL10="","",食数等変更依頼書!AL10)</f>
        <v>班の数</v>
      </c>
      <c r="AM10" s="318" t="str">
        <f>IF(食数等変更依頼書!AM10="","",食数等変更依頼書!AM10)</f>
        <v>合計食数</v>
      </c>
    </row>
    <row r="11" spans="1:39" s="104" customFormat="1" ht="24" customHeight="1">
      <c r="A11" s="112" t="str">
        <f>IF(食数等変更依頼書!A11="","",食数等変更依頼書!A11)</f>
        <v/>
      </c>
      <c r="B11" s="43" t="str">
        <f>IF(食数等変更依頼書!B11="","",食数等変更依頼書!B11)</f>
        <v/>
      </c>
      <c r="C11" s="53" t="str">
        <f>IF(食数等変更依頼書!C11="","",食数等変更依頼書!C11)</f>
        <v>あり</v>
      </c>
      <c r="D11" s="146" t="b">
        <f>IF(食数等変更依頼書!D11="","",食数等変更依頼書!D11)</f>
        <v>0</v>
      </c>
      <c r="E11" s="163" t="str">
        <f>IF(食数等変更依頼書!E11="","",食数等変更依頼書!E11)</f>
        <v/>
      </c>
      <c r="F11" s="185" t="str">
        <f>IF(食数等変更依頼書!F11="","",食数等変更依頼書!F11)</f>
        <v/>
      </c>
      <c r="G11" s="205" t="str">
        <f>IF(食数等変更依頼書!G11="","",食数等変更依頼書!G11)</f>
        <v/>
      </c>
      <c r="H11" s="205" t="str">
        <f>IF(食数等変更依頼書!H11="","",食数等変更依頼書!H11)</f>
        <v/>
      </c>
      <c r="I11" s="217" t="str">
        <f>IF(食数等変更依頼書!I11="","",食数等変更依頼書!I11)</f>
        <v/>
      </c>
      <c r="J11" s="217" t="str">
        <f>IF(食数等変更依頼書!J11="","",食数等変更依頼書!J11)</f>
        <v/>
      </c>
      <c r="K11" s="224" t="str">
        <f>IF(食数等変更依頼書!K11="","",食数等変更依頼書!K11)</f>
        <v/>
      </c>
      <c r="L11" s="185" t="str">
        <f>IF(食数等変更依頼書!L11="","",食数等変更依頼書!L11)</f>
        <v/>
      </c>
      <c r="M11" s="205" t="str">
        <f>IF(食数等変更依頼書!M11="","",食数等変更依頼書!M11)</f>
        <v/>
      </c>
      <c r="N11" s="205" t="str">
        <f>IF(食数等変更依頼書!N11="","",食数等変更依頼書!N11)</f>
        <v/>
      </c>
      <c r="O11" s="217" t="str">
        <f>IF(食数等変更依頼書!O11="","",食数等変更依頼書!O11)</f>
        <v/>
      </c>
      <c r="P11" s="217" t="str">
        <f>IF(食数等変更依頼書!P11="","",食数等変更依頼書!P11)</f>
        <v/>
      </c>
      <c r="Q11" s="224" t="str">
        <f>IF(食数等変更依頼書!Q11="","",食数等変更依頼書!Q11)</f>
        <v/>
      </c>
      <c r="R11" s="185" t="str">
        <f>IF(食数等変更依頼書!R11="","",食数等変更依頼書!R11)</f>
        <v/>
      </c>
      <c r="S11" s="205" t="str">
        <f>IF(食数等変更依頼書!S11="","",食数等変更依頼書!S11)</f>
        <v/>
      </c>
      <c r="T11" s="205" t="str">
        <f>IF(食数等変更依頼書!T11="","",食数等変更依頼書!T11)</f>
        <v/>
      </c>
      <c r="U11" s="217" t="str">
        <f>IF(食数等変更依頼書!U11="","",食数等変更依頼書!U11)</f>
        <v/>
      </c>
      <c r="V11" s="217" t="str">
        <f>IF(食数等変更依頼書!V11="","",食数等変更依頼書!V11)</f>
        <v/>
      </c>
      <c r="W11" s="241" t="str">
        <f>IF(食数等変更依頼書!W11="","",食数等変更依頼書!W11)</f>
        <v/>
      </c>
      <c r="X11" s="251" t="str">
        <f>IF(食数等変更依頼書!X11="","",食数等変更依頼書!X11)</f>
        <v/>
      </c>
      <c r="Y11" s="257" t="str">
        <f>IF(食数等変更依頼書!Y11="","",食数等変更依頼書!Y11)</f>
        <v/>
      </c>
      <c r="Z11" s="241" t="str">
        <f>IF(食数等変更依頼書!Z11="","",食数等変更依頼書!Z11)</f>
        <v/>
      </c>
      <c r="AA11" s="251" t="str">
        <f>IF(食数等変更依頼書!AA11="","",食数等変更依頼書!AA11)</f>
        <v/>
      </c>
      <c r="AB11" s="257" t="str">
        <f>IF(食数等変更依頼書!AB11="","",食数等変更依頼書!AB11)</f>
        <v/>
      </c>
      <c r="AC11" s="241" t="str">
        <f>IF(食数等変更依頼書!AC11="","",食数等変更依頼書!AC11)</f>
        <v/>
      </c>
      <c r="AD11" s="251" t="str">
        <f>IF(食数等変更依頼書!AD11="","",食数等変更依頼書!AD11)</f>
        <v/>
      </c>
      <c r="AE11" s="257" t="str">
        <f>IF(食数等変更依頼書!AE11="","",食数等変更依頼書!AE11)</f>
        <v/>
      </c>
      <c r="AF11" s="241" t="str">
        <f>IF(食数等変更依頼書!AF11="","",食数等変更依頼書!AF11)</f>
        <v/>
      </c>
      <c r="AG11" s="251" t="str">
        <f>IF(食数等変更依頼書!AG11="","",食数等変更依頼書!AG11)</f>
        <v/>
      </c>
      <c r="AH11" s="274" t="str">
        <f>IF(食数等変更依頼書!AH11="","",食数等変更依頼書!AH11)</f>
        <v/>
      </c>
      <c r="AI11" s="281" t="str">
        <f>IF(食数等変更依頼書!AI11="","",食数等変更依頼書!AI11)</f>
        <v/>
      </c>
      <c r="AJ11" s="292" t="str">
        <f>IF(食数等変更依頼書!AJ11="","",食数等変更依頼書!AJ11)</f>
        <v/>
      </c>
      <c r="AK11" s="301" t="str">
        <f>IF(食数等変更依頼書!AK11="","",食数等変更依頼書!AK11)</f>
        <v/>
      </c>
      <c r="AL11" s="301" t="str">
        <f>IF(食数等変更依頼書!AL11="","",食数等変更依頼書!AL11)</f>
        <v/>
      </c>
      <c r="AM11" s="319" t="str">
        <f>IF(食数等変更依頼書!AM11="","",食数等変更依頼書!AM11)</f>
        <v/>
      </c>
    </row>
    <row r="12" spans="1:39" s="104" customFormat="1" ht="24" customHeight="1">
      <c r="A12" s="112" t="str">
        <f>IF(食数等変更依頼書!A12="","",食数等変更依頼書!A12)</f>
        <v/>
      </c>
      <c r="B12" s="43" t="str">
        <f>IF(食数等変更依頼書!B12="","",食数等変更依頼書!B12)</f>
        <v/>
      </c>
      <c r="C12" s="53" t="str">
        <f>IF(食数等変更依頼書!C12="","",食数等変更依頼書!C12)</f>
        <v>なし</v>
      </c>
      <c r="D12" s="146" t="b">
        <f>IF(食数等変更依頼書!D12="","",食数等変更依頼書!D12)</f>
        <v>0</v>
      </c>
      <c r="E12" s="163" t="str">
        <f>IF(食数等変更依頼書!E12="","",食数等変更依頼書!E12)</f>
        <v/>
      </c>
      <c r="F12" s="185" t="str">
        <f>IF(食数等変更依頼書!F12="","",食数等変更依頼書!F12)</f>
        <v/>
      </c>
      <c r="G12" s="205" t="str">
        <f>IF(食数等変更依頼書!G12="","",食数等変更依頼書!G12)</f>
        <v/>
      </c>
      <c r="H12" s="205" t="str">
        <f>IF(食数等変更依頼書!H12="","",食数等変更依頼書!H12)</f>
        <v/>
      </c>
      <c r="I12" s="217" t="str">
        <f>IF(食数等変更依頼書!I12="","",食数等変更依頼書!I12)</f>
        <v/>
      </c>
      <c r="J12" s="217" t="str">
        <f>IF(食数等変更依頼書!J12="","",食数等変更依頼書!J12)</f>
        <v/>
      </c>
      <c r="K12" s="224" t="str">
        <f>IF(食数等変更依頼書!K12="","",食数等変更依頼書!K12)</f>
        <v/>
      </c>
      <c r="L12" s="185" t="str">
        <f>IF(食数等変更依頼書!L12="","",食数等変更依頼書!L12)</f>
        <v/>
      </c>
      <c r="M12" s="205" t="str">
        <f>IF(食数等変更依頼書!M12="","",食数等変更依頼書!M12)</f>
        <v/>
      </c>
      <c r="N12" s="205" t="str">
        <f>IF(食数等変更依頼書!N12="","",食数等変更依頼書!N12)</f>
        <v/>
      </c>
      <c r="O12" s="217" t="str">
        <f>IF(食数等変更依頼書!O12="","",食数等変更依頼書!O12)</f>
        <v/>
      </c>
      <c r="P12" s="217" t="str">
        <f>IF(食数等変更依頼書!P12="","",食数等変更依頼書!P12)</f>
        <v/>
      </c>
      <c r="Q12" s="224" t="str">
        <f>IF(食数等変更依頼書!Q12="","",食数等変更依頼書!Q12)</f>
        <v/>
      </c>
      <c r="R12" s="185" t="str">
        <f>IF(食数等変更依頼書!R12="","",食数等変更依頼書!R12)</f>
        <v/>
      </c>
      <c r="S12" s="205" t="str">
        <f>IF(食数等変更依頼書!S12="","",食数等変更依頼書!S12)</f>
        <v/>
      </c>
      <c r="T12" s="205" t="str">
        <f>IF(食数等変更依頼書!T12="","",食数等変更依頼書!T12)</f>
        <v/>
      </c>
      <c r="U12" s="217" t="str">
        <f>IF(食数等変更依頼書!U12="","",食数等変更依頼書!U12)</f>
        <v/>
      </c>
      <c r="V12" s="217" t="str">
        <f>IF(食数等変更依頼書!V12="","",食数等変更依頼書!V12)</f>
        <v/>
      </c>
      <c r="W12" s="241" t="str">
        <f>IF(食数等変更依頼書!W12="","",食数等変更依頼書!W12)</f>
        <v/>
      </c>
      <c r="X12" s="251" t="str">
        <f>IF(食数等変更依頼書!X12="","",食数等変更依頼書!X12)</f>
        <v/>
      </c>
      <c r="Y12" s="257" t="str">
        <f>IF(食数等変更依頼書!Y12="","",食数等変更依頼書!Y12)</f>
        <v/>
      </c>
      <c r="Z12" s="241" t="str">
        <f>IF(食数等変更依頼書!Z12="","",食数等変更依頼書!Z12)</f>
        <v/>
      </c>
      <c r="AA12" s="251" t="str">
        <f>IF(食数等変更依頼書!AA12="","",食数等変更依頼書!AA12)</f>
        <v/>
      </c>
      <c r="AB12" s="257" t="str">
        <f>IF(食数等変更依頼書!AB12="","",食数等変更依頼書!AB12)</f>
        <v/>
      </c>
      <c r="AC12" s="241" t="str">
        <f>IF(食数等変更依頼書!AC12="","",食数等変更依頼書!AC12)</f>
        <v/>
      </c>
      <c r="AD12" s="251" t="str">
        <f>IF(食数等変更依頼書!AD12="","",食数等変更依頼書!AD12)</f>
        <v/>
      </c>
      <c r="AE12" s="257" t="str">
        <f>IF(食数等変更依頼書!AE12="","",食数等変更依頼書!AE12)</f>
        <v/>
      </c>
      <c r="AF12" s="241" t="str">
        <f>IF(食数等変更依頼書!AF12="","",食数等変更依頼書!AF12)</f>
        <v/>
      </c>
      <c r="AG12" s="251" t="str">
        <f>IF(食数等変更依頼書!AG12="","",食数等変更依頼書!AG12)</f>
        <v/>
      </c>
      <c r="AH12" s="274" t="str">
        <f>IF(食数等変更依頼書!AH12="","",食数等変更依頼書!AH12)</f>
        <v/>
      </c>
      <c r="AI12" s="281" t="str">
        <f>IF(食数等変更依頼書!AI12="","",食数等変更依頼書!AI12)</f>
        <v/>
      </c>
      <c r="AJ12" s="292" t="str">
        <f>IF(食数等変更依頼書!AJ12="","",食数等変更依頼書!AJ12)</f>
        <v/>
      </c>
      <c r="AK12" s="301" t="str">
        <f>IF(食数等変更依頼書!AK12="","",食数等変更依頼書!AK12)</f>
        <v/>
      </c>
      <c r="AL12" s="301" t="str">
        <f>IF(食数等変更依頼書!AL12="","",食数等変更依頼書!AL12)</f>
        <v/>
      </c>
      <c r="AM12" s="319" t="str">
        <f>IF(食数等変更依頼書!AM12="","",食数等変更依頼書!AM12)</f>
        <v/>
      </c>
    </row>
    <row r="13" spans="1:39" s="104" customFormat="1" ht="7.15" customHeight="1">
      <c r="A13" s="113" t="str">
        <f>IF(食数等変更依頼書!A13="","",食数等変更依頼書!A13)</f>
        <v/>
      </c>
      <c r="B13" s="125" t="str">
        <f>IF(食数等変更依頼書!B13="","",食数等変更依頼書!B13)</f>
        <v/>
      </c>
      <c r="C13" s="132" t="str">
        <f>IF(食数等変更依頼書!C13="","",食数等変更依頼書!C13)</f>
        <v/>
      </c>
      <c r="D13" s="147" t="str">
        <f>IF(食数等変更依頼書!D13="","",食数等変更依頼書!D13)</f>
        <v/>
      </c>
      <c r="E13" s="164" t="str">
        <f>IF(食数等変更依頼書!E13="","",食数等変更依頼書!E13)</f>
        <v/>
      </c>
      <c r="F13" s="186" t="str">
        <f>IF(食数等変更依頼書!F13="","",食数等変更依頼書!F13)</f>
        <v/>
      </c>
      <c r="G13" s="206" t="str">
        <f>IF(食数等変更依頼書!G13="","",食数等変更依頼書!G13)</f>
        <v/>
      </c>
      <c r="H13" s="206" t="str">
        <f>IF(食数等変更依頼書!H13="","",食数等変更依頼書!H13)</f>
        <v/>
      </c>
      <c r="I13" s="218" t="str">
        <f>IF(食数等変更依頼書!I13="","",食数等変更依頼書!I13)</f>
        <v/>
      </c>
      <c r="J13" s="218" t="str">
        <f>IF(食数等変更依頼書!J13="","",食数等変更依頼書!J13)</f>
        <v/>
      </c>
      <c r="K13" s="225" t="str">
        <f>IF(食数等変更依頼書!K13="","",食数等変更依頼書!K13)</f>
        <v/>
      </c>
      <c r="L13" s="186" t="str">
        <f>IF(食数等変更依頼書!L13="","",食数等変更依頼書!L13)</f>
        <v/>
      </c>
      <c r="M13" s="206" t="str">
        <f>IF(食数等変更依頼書!M13="","",食数等変更依頼書!M13)</f>
        <v/>
      </c>
      <c r="N13" s="206" t="str">
        <f>IF(食数等変更依頼書!N13="","",食数等変更依頼書!N13)</f>
        <v/>
      </c>
      <c r="O13" s="218" t="str">
        <f>IF(食数等変更依頼書!O13="","",食数等変更依頼書!O13)</f>
        <v/>
      </c>
      <c r="P13" s="218" t="str">
        <f>IF(食数等変更依頼書!P13="","",食数等変更依頼書!P13)</f>
        <v/>
      </c>
      <c r="Q13" s="225" t="str">
        <f>IF(食数等変更依頼書!Q13="","",食数等変更依頼書!Q13)</f>
        <v/>
      </c>
      <c r="R13" s="186" t="str">
        <f>IF(食数等変更依頼書!R13="","",食数等変更依頼書!R13)</f>
        <v/>
      </c>
      <c r="S13" s="206" t="str">
        <f>IF(食数等変更依頼書!S13="","",食数等変更依頼書!S13)</f>
        <v/>
      </c>
      <c r="T13" s="206" t="str">
        <f>IF(食数等変更依頼書!T13="","",食数等変更依頼書!T13)</f>
        <v/>
      </c>
      <c r="U13" s="218" t="str">
        <f>IF(食数等変更依頼書!U13="","",食数等変更依頼書!U13)</f>
        <v/>
      </c>
      <c r="V13" s="218" t="str">
        <f>IF(食数等変更依頼書!V13="","",食数等変更依頼書!V13)</f>
        <v/>
      </c>
      <c r="W13" s="242" t="str">
        <f>IF(食数等変更依頼書!W13="","",食数等変更依頼書!W13)</f>
        <v/>
      </c>
      <c r="X13" s="252" t="str">
        <f>IF(食数等変更依頼書!X13="","",食数等変更依頼書!X13)</f>
        <v/>
      </c>
      <c r="Y13" s="258" t="str">
        <f>IF(食数等変更依頼書!Y13="","",食数等変更依頼書!Y13)</f>
        <v/>
      </c>
      <c r="Z13" s="242" t="str">
        <f>IF(食数等変更依頼書!Z13="","",食数等変更依頼書!Z13)</f>
        <v/>
      </c>
      <c r="AA13" s="252" t="str">
        <f>IF(食数等変更依頼書!AA13="","",食数等変更依頼書!AA13)</f>
        <v/>
      </c>
      <c r="AB13" s="258" t="str">
        <f>IF(食数等変更依頼書!AB13="","",食数等変更依頼書!AB13)</f>
        <v/>
      </c>
      <c r="AC13" s="242" t="str">
        <f>IF(食数等変更依頼書!AC13="","",食数等変更依頼書!AC13)</f>
        <v/>
      </c>
      <c r="AD13" s="252" t="str">
        <f>IF(食数等変更依頼書!AD13="","",食数等変更依頼書!AD13)</f>
        <v/>
      </c>
      <c r="AE13" s="258" t="str">
        <f>IF(食数等変更依頼書!AE13="","",食数等変更依頼書!AE13)</f>
        <v/>
      </c>
      <c r="AF13" s="242" t="str">
        <f>IF(食数等変更依頼書!AF13="","",食数等変更依頼書!AF13)</f>
        <v/>
      </c>
      <c r="AG13" s="252" t="str">
        <f>IF(食数等変更依頼書!AG13="","",食数等変更依頼書!AG13)</f>
        <v/>
      </c>
      <c r="AH13" s="275" t="str">
        <f>IF(食数等変更依頼書!AH13="","",食数等変更依頼書!AH13)</f>
        <v/>
      </c>
      <c r="AI13" s="282" t="str">
        <f>IF(食数等変更依頼書!AI13="","",食数等変更依頼書!AI13)</f>
        <v/>
      </c>
      <c r="AJ13" s="293" t="str">
        <f>IF(食数等変更依頼書!AJ13="","",食数等変更依頼書!AJ13)</f>
        <v/>
      </c>
      <c r="AK13" s="302" t="str">
        <f>IF(食数等変更依頼書!AK13="","",食数等変更依頼書!AK13)</f>
        <v/>
      </c>
      <c r="AL13" s="302" t="str">
        <f>IF(食数等変更依頼書!AL13="","",食数等変更依頼書!AL13)</f>
        <v/>
      </c>
      <c r="AM13" s="320" t="str">
        <f>IF(食数等変更依頼書!AM13="","",食数等変更依頼書!AM13)</f>
        <v/>
      </c>
    </row>
    <row r="14" spans="1:39" s="104" customFormat="1" ht="18" hidden="1" customHeight="1">
      <c r="A14" s="114" t="str">
        <f>IF(食数等変更依頼書!A14="","",食数等変更依頼書!A14)</f>
        <v>1日目</v>
      </c>
      <c r="B14" s="126" t="str">
        <f>IF(食数等変更依頼書!B14="","",食数等変更依頼書!B14)</f>
        <v/>
      </c>
      <c r="C14" s="136">
        <f>IF(食数等変更依頼書!C14="","",食数等変更依頼書!C14)</f>
        <v>0</v>
      </c>
      <c r="D14" s="149" t="str">
        <f>IF(食数等変更依頼書!D14="","",食数等変更依頼書!D14)</f>
        <v>現在の申込数</v>
      </c>
      <c r="E14" s="350" t="str">
        <f>IF(食数等変更依頼書!E14="","",食数等変更依頼書!E14)</f>
        <v/>
      </c>
      <c r="F14" s="356" t="str">
        <f>IF(食数等変更依頼書!F14="","",食数等変更依頼書!F14)</f>
        <v/>
      </c>
      <c r="G14" s="356" t="str">
        <f>IF(食数等変更依頼書!G14="","",食数等変更依頼書!G14)</f>
        <v/>
      </c>
      <c r="H14" s="356" t="str">
        <f>IF(食数等変更依頼書!H14="","",食数等変更依頼書!H14)</f>
        <v/>
      </c>
      <c r="I14" s="356" t="str">
        <f>IF(食数等変更依頼書!I14="","",食数等変更依頼書!I14)</f>
        <v/>
      </c>
      <c r="J14" s="356" t="str">
        <f>IF(食数等変更依頼書!J14="","",食数等変更依頼書!J14)</f>
        <v/>
      </c>
      <c r="K14" s="360" t="str">
        <f>IF(食数等変更依頼書!K14="","",食数等変更依頼書!K14)</f>
        <v/>
      </c>
      <c r="L14" s="195" t="str">
        <f>IF(食数等変更依頼書!L14="","",食数等変更依頼書!L14)</f>
        <v/>
      </c>
      <c r="M14" s="228" t="str">
        <f>IF(食数等変更依頼書!M14="","",食数等変更依頼書!M14)</f>
        <v/>
      </c>
      <c r="N14" s="195" t="str">
        <f>IF(食数等変更依頼書!N14="","",食数等変更依頼書!N14)</f>
        <v/>
      </c>
      <c r="O14" s="228" t="str">
        <f>IF(食数等変更依頼書!O14="","",食数等変更依頼書!O14)</f>
        <v/>
      </c>
      <c r="P14" s="195" t="str">
        <f>IF(食数等変更依頼書!P14="","",食数等変更依頼書!P14)</f>
        <v/>
      </c>
      <c r="Q14" s="360" t="str">
        <f>IF(食数等変更依頼書!Q14="","",食数等変更依頼書!Q14)</f>
        <v/>
      </c>
      <c r="R14" s="195" t="str">
        <f>IF(食数等変更依頼書!R14="","",食数等変更依頼書!R14)</f>
        <v/>
      </c>
      <c r="S14" s="228" t="str">
        <f>IF(食数等変更依頼書!S14="","",食数等変更依頼書!S14)</f>
        <v/>
      </c>
      <c r="T14" s="195" t="str">
        <f>IF(食数等変更依頼書!T14="","",食数等変更依頼書!T14)</f>
        <v/>
      </c>
      <c r="U14" s="228" t="str">
        <f>IF(食数等変更依頼書!U14="","",食数等変更依頼書!U14)</f>
        <v/>
      </c>
      <c r="V14" s="195" t="str">
        <f>IF(食数等変更依頼書!V14="","",食数等変更依頼書!V14)</f>
        <v/>
      </c>
      <c r="W14" s="361" t="str">
        <f>IF(食数等変更依頼書!W14="","",食数等変更依頼書!W14)</f>
        <v/>
      </c>
      <c r="X14" s="228" t="str">
        <f>IF(食数等変更依頼書!X14="","",食数等変更依頼書!X14)</f>
        <v/>
      </c>
      <c r="Y14" s="259" t="str">
        <f>IF(食数等変更依頼書!Y14="","",食数等変更依頼書!Y14)</f>
        <v/>
      </c>
      <c r="Z14" s="361" t="str">
        <f>IF(食数等変更依頼書!Z14="","",食数等変更依頼書!Z14)</f>
        <v/>
      </c>
      <c r="AA14" s="228" t="str">
        <f>IF(食数等変更依頼書!AA14="","",食数等変更依頼書!AA14)</f>
        <v/>
      </c>
      <c r="AB14" s="259" t="str">
        <f>IF(食数等変更依頼書!AB14="","",食数等変更依頼書!AB14)</f>
        <v/>
      </c>
      <c r="AC14" s="361" t="str">
        <f>IF(食数等変更依頼書!AC14="","",食数等変更依頼書!AC14)</f>
        <v/>
      </c>
      <c r="AD14" s="228" t="str">
        <f>IF(食数等変更依頼書!AD14="","",食数等変更依頼書!AD14)</f>
        <v/>
      </c>
      <c r="AE14" s="259" t="str">
        <f>IF(食数等変更依頼書!AE14="","",食数等変更依頼書!AE14)</f>
        <v/>
      </c>
      <c r="AF14" s="361" t="str">
        <f>IF(食数等変更依頼書!AF14="","",食数等変更依頼書!AF14)</f>
        <v/>
      </c>
      <c r="AG14" s="228" t="str">
        <f>IF(食数等変更依頼書!AG14="","",食数等変更依頼書!AG14)</f>
        <v/>
      </c>
      <c r="AH14" s="259" t="str">
        <f>IF(食数等変更依頼書!AH14="","",食数等変更依頼書!AH14)</f>
        <v/>
      </c>
      <c r="AI14" s="283" t="str">
        <f>IF(食数等変更依頼書!AI14="","",食数等変更依頼書!AI14)</f>
        <v/>
      </c>
      <c r="AJ14" s="294" t="str">
        <f>IF(食数等変更依頼書!AJ14="","",食数等変更依頼書!AJ14)</f>
        <v/>
      </c>
      <c r="AK14" s="303" t="str">
        <f>IF(食数等変更依頼書!AK14="","",食数等変更依頼書!AK14)</f>
        <v/>
      </c>
      <c r="AL14" s="309" t="str">
        <f>IF(食数等変更依頼書!AL14="","",食数等変更依頼書!AL14)</f>
        <v/>
      </c>
      <c r="AM14" s="321" t="str">
        <f>IF(食数等変更依頼書!AM14="","",食数等変更依頼書!AM14)</f>
        <v/>
      </c>
    </row>
    <row r="15" spans="1:39" s="104" customFormat="1" ht="18" hidden="1" customHeight="1">
      <c r="A15" s="115" t="str">
        <f>IF(食数等変更依頼書!A15="","",食数等変更依頼書!A15)</f>
        <v/>
      </c>
      <c r="B15" s="127" t="str">
        <f>IF(食数等変更依頼書!B15="","",食数等変更依頼書!B15)</f>
        <v/>
      </c>
      <c r="C15" s="137" t="str">
        <f>IF(食数等変更依頼書!C15="","",食数等変更依頼書!C15)</f>
        <v>-</v>
      </c>
      <c r="D15" s="149" t="str">
        <f>IF(食数等変更依頼書!D15="","",食数等変更依頼書!D15)</f>
        <v/>
      </c>
      <c r="E15" s="351" t="str">
        <f>IF(食数等変更依頼書!E15="","",食数等変更依頼書!E15)</f>
        <v/>
      </c>
      <c r="F15" s="357" t="str">
        <f>IF(食数等変更依頼書!F15="","",食数等変更依頼書!F15)</f>
        <v/>
      </c>
      <c r="G15" s="357" t="str">
        <f>IF(食数等変更依頼書!G15="","",食数等変更依頼書!G15)</f>
        <v/>
      </c>
      <c r="H15" s="357" t="str">
        <f>IF(食数等変更依頼書!H15="","",食数等変更依頼書!H15)</f>
        <v/>
      </c>
      <c r="I15" s="357" t="str">
        <f>IF(食数等変更依頼書!I15="","",食数等変更依頼書!I15)</f>
        <v/>
      </c>
      <c r="J15" s="357" t="str">
        <f>IF(食数等変更依頼書!J15="","",食数等変更依頼書!J15)</f>
        <v/>
      </c>
      <c r="K15" s="353" t="str">
        <f>IF(食数等変更依頼書!K15="","",食数等変更依頼書!K15)</f>
        <v/>
      </c>
      <c r="L15" s="196" t="str">
        <f>IF(食数等変更依頼書!L15="","",食数等変更依頼書!L15)</f>
        <v/>
      </c>
      <c r="M15" s="229" t="str">
        <f>IF(食数等変更依頼書!M15="","",食数等変更依頼書!M15)</f>
        <v/>
      </c>
      <c r="N15" s="196" t="str">
        <f>IF(食数等変更依頼書!N15="","",食数等変更依頼書!N15)</f>
        <v/>
      </c>
      <c r="O15" s="229" t="str">
        <f>IF(食数等変更依頼書!O15="","",食数等変更依頼書!O15)</f>
        <v/>
      </c>
      <c r="P15" s="196" t="str">
        <f>IF(食数等変更依頼書!P15="","",食数等変更依頼書!P15)</f>
        <v/>
      </c>
      <c r="Q15" s="353" t="str">
        <f>IF(食数等変更依頼書!Q15="","",食数等変更依頼書!Q15)</f>
        <v/>
      </c>
      <c r="R15" s="196" t="str">
        <f>IF(食数等変更依頼書!R15="","",食数等変更依頼書!R15)</f>
        <v/>
      </c>
      <c r="S15" s="229" t="str">
        <f>IF(食数等変更依頼書!S15="","",食数等変更依頼書!S15)</f>
        <v/>
      </c>
      <c r="T15" s="196" t="str">
        <f>IF(食数等変更依頼書!T15="","",食数等変更依頼書!T15)</f>
        <v/>
      </c>
      <c r="U15" s="229" t="str">
        <f>IF(食数等変更依頼書!U15="","",食数等変更依頼書!U15)</f>
        <v/>
      </c>
      <c r="V15" s="196" t="str">
        <f>IF(食数等変更依頼書!V15="","",食数等変更依頼書!V15)</f>
        <v/>
      </c>
      <c r="W15" s="362" t="str">
        <f>IF(食数等変更依頼書!W15="","",食数等変更依頼書!W15)</f>
        <v/>
      </c>
      <c r="X15" s="229" t="str">
        <f>IF(食数等変更依頼書!X15="","",食数等変更依頼書!X15)</f>
        <v/>
      </c>
      <c r="Y15" s="260" t="str">
        <f>IF(食数等変更依頼書!Y15="","",食数等変更依頼書!Y15)</f>
        <v/>
      </c>
      <c r="Z15" s="362" t="str">
        <f>IF(食数等変更依頼書!Z15="","",食数等変更依頼書!Z15)</f>
        <v/>
      </c>
      <c r="AA15" s="229" t="str">
        <f>IF(食数等変更依頼書!AA15="","",食数等変更依頼書!AA15)</f>
        <v/>
      </c>
      <c r="AB15" s="260" t="str">
        <f>IF(食数等変更依頼書!AB15="","",食数等変更依頼書!AB15)</f>
        <v/>
      </c>
      <c r="AC15" s="362" t="str">
        <f>IF(食数等変更依頼書!AC15="","",食数等変更依頼書!AC15)</f>
        <v/>
      </c>
      <c r="AD15" s="229" t="str">
        <f>IF(食数等変更依頼書!AD15="","",食数等変更依頼書!AD15)</f>
        <v/>
      </c>
      <c r="AE15" s="260" t="str">
        <f>IF(食数等変更依頼書!AE15="","",食数等変更依頼書!AE15)</f>
        <v/>
      </c>
      <c r="AF15" s="362" t="str">
        <f>IF(食数等変更依頼書!AF15="","",食数等変更依頼書!AF15)</f>
        <v/>
      </c>
      <c r="AG15" s="229" t="str">
        <f>IF(食数等変更依頼書!AG15="","",食数等変更依頼書!AG15)</f>
        <v/>
      </c>
      <c r="AH15" s="260" t="str">
        <f>IF(食数等変更依頼書!AH15="","",食数等変更依頼書!AH15)</f>
        <v/>
      </c>
      <c r="AI15" s="284" t="str">
        <f>IF(食数等変更依頼書!AI15="","",食数等変更依頼書!AI15)</f>
        <v/>
      </c>
      <c r="AJ15" s="295" t="str">
        <f>IF(食数等変更依頼書!AJ15="","",食数等変更依頼書!AJ15)</f>
        <v/>
      </c>
      <c r="AK15" s="304" t="str">
        <f>IF(食数等変更依頼書!AK15="","",食数等変更依頼書!AK15)</f>
        <v/>
      </c>
      <c r="AL15" s="310" t="str">
        <f>IF(食数等変更依頼書!AL15="","",食数等変更依頼書!AL15)</f>
        <v/>
      </c>
      <c r="AM15" s="322" t="str">
        <f>IF(食数等変更依頼書!AM15="","",食数等変更依頼書!AM15)</f>
        <v/>
      </c>
    </row>
    <row r="16" spans="1:39" s="104" customFormat="1" ht="18" hidden="1" customHeight="1">
      <c r="A16" s="115" t="str">
        <f>IF(食数等変更依頼書!A16="","",食数等変更依頼書!A16)</f>
        <v/>
      </c>
      <c r="B16" s="127" t="str">
        <f>IF(食数等変更依頼書!B16="","",食数等変更依頼書!B16)</f>
        <v/>
      </c>
      <c r="C16" s="137" t="str">
        <f>IF(食数等変更依頼書!C16="","",食数等変更依頼書!C16)</f>
        <v>-</v>
      </c>
      <c r="D16" s="149" t="str">
        <f>IF(食数等変更依頼書!D16="","",食数等変更依頼書!D16)</f>
        <v/>
      </c>
      <c r="E16" s="351" t="str">
        <f>IF(食数等変更依頼書!E16="","",食数等変更依頼書!E16)</f>
        <v/>
      </c>
      <c r="F16" s="357" t="str">
        <f>IF(食数等変更依頼書!F16="","",食数等変更依頼書!F16)</f>
        <v/>
      </c>
      <c r="G16" s="357" t="str">
        <f>IF(食数等変更依頼書!G16="","",食数等変更依頼書!G16)</f>
        <v/>
      </c>
      <c r="H16" s="357" t="str">
        <f>IF(食数等変更依頼書!H16="","",食数等変更依頼書!H16)</f>
        <v/>
      </c>
      <c r="I16" s="357" t="str">
        <f>IF(食数等変更依頼書!I16="","",食数等変更依頼書!I16)</f>
        <v/>
      </c>
      <c r="J16" s="357" t="str">
        <f>IF(食数等変更依頼書!J16="","",食数等変更依頼書!J16)</f>
        <v/>
      </c>
      <c r="K16" s="353" t="str">
        <f>IF(食数等変更依頼書!K16="","",食数等変更依頼書!K16)</f>
        <v/>
      </c>
      <c r="L16" s="196" t="str">
        <f>IF(食数等変更依頼書!L16="","",食数等変更依頼書!L16)</f>
        <v/>
      </c>
      <c r="M16" s="229" t="str">
        <f>IF(食数等変更依頼書!M16="","",食数等変更依頼書!M16)</f>
        <v/>
      </c>
      <c r="N16" s="196" t="str">
        <f>IF(食数等変更依頼書!N16="","",食数等変更依頼書!N16)</f>
        <v/>
      </c>
      <c r="O16" s="229" t="str">
        <f>IF(食数等変更依頼書!O16="","",食数等変更依頼書!O16)</f>
        <v/>
      </c>
      <c r="P16" s="196" t="str">
        <f>IF(食数等変更依頼書!P16="","",食数等変更依頼書!P16)</f>
        <v/>
      </c>
      <c r="Q16" s="353" t="str">
        <f>IF(食数等変更依頼書!Q16="","",食数等変更依頼書!Q16)</f>
        <v/>
      </c>
      <c r="R16" s="196" t="str">
        <f>IF(食数等変更依頼書!R16="","",食数等変更依頼書!R16)</f>
        <v/>
      </c>
      <c r="S16" s="229" t="str">
        <f>IF(食数等変更依頼書!S16="","",食数等変更依頼書!S16)</f>
        <v/>
      </c>
      <c r="T16" s="196" t="str">
        <f>IF(食数等変更依頼書!T16="","",食数等変更依頼書!T16)</f>
        <v/>
      </c>
      <c r="U16" s="229" t="str">
        <f>IF(食数等変更依頼書!U16="","",食数等変更依頼書!U16)</f>
        <v/>
      </c>
      <c r="V16" s="196" t="str">
        <f>IF(食数等変更依頼書!V16="","",食数等変更依頼書!V16)</f>
        <v/>
      </c>
      <c r="W16" s="362" t="str">
        <f>IF(食数等変更依頼書!W16="","",食数等変更依頼書!W16)</f>
        <v/>
      </c>
      <c r="X16" s="229" t="str">
        <f>IF(食数等変更依頼書!X16="","",食数等変更依頼書!X16)</f>
        <v/>
      </c>
      <c r="Y16" s="260" t="str">
        <f>IF(食数等変更依頼書!Y16="","",食数等変更依頼書!Y16)</f>
        <v/>
      </c>
      <c r="Z16" s="362" t="str">
        <f>IF(食数等変更依頼書!Z16="","",食数等変更依頼書!Z16)</f>
        <v/>
      </c>
      <c r="AA16" s="229" t="str">
        <f>IF(食数等変更依頼書!AA16="","",食数等変更依頼書!AA16)</f>
        <v/>
      </c>
      <c r="AB16" s="260" t="str">
        <f>IF(食数等変更依頼書!AB16="","",食数等変更依頼書!AB16)</f>
        <v/>
      </c>
      <c r="AC16" s="362" t="str">
        <f>IF(食数等変更依頼書!AC16="","",食数等変更依頼書!AC16)</f>
        <v/>
      </c>
      <c r="AD16" s="229" t="str">
        <f>IF(食数等変更依頼書!AD16="","",食数等変更依頼書!AD16)</f>
        <v/>
      </c>
      <c r="AE16" s="260" t="str">
        <f>IF(食数等変更依頼書!AE16="","",食数等変更依頼書!AE16)</f>
        <v/>
      </c>
      <c r="AF16" s="362" t="str">
        <f>IF(食数等変更依頼書!AF16="","",食数等変更依頼書!AF16)</f>
        <v/>
      </c>
      <c r="AG16" s="229" t="str">
        <f>IF(食数等変更依頼書!AG16="","",食数等変更依頼書!AG16)</f>
        <v/>
      </c>
      <c r="AH16" s="260" t="str">
        <f>IF(食数等変更依頼書!AH16="","",食数等変更依頼書!AH16)</f>
        <v/>
      </c>
      <c r="AI16" s="284" t="str">
        <f>IF(食数等変更依頼書!AI16="","",食数等変更依頼書!AI16)</f>
        <v/>
      </c>
      <c r="AJ16" s="295" t="str">
        <f>IF(食数等変更依頼書!AJ16="","",食数等変更依頼書!AJ16)</f>
        <v/>
      </c>
      <c r="AK16" s="304" t="str">
        <f>IF(食数等変更依頼書!AK16="","",食数等変更依頼書!AK16)</f>
        <v/>
      </c>
      <c r="AL16" s="310" t="str">
        <f>IF(食数等変更依頼書!AL16="","",食数等変更依頼書!AL16)</f>
        <v/>
      </c>
      <c r="AM16" s="322" t="str">
        <f>IF(食数等変更依頼書!AM16="","",食数等変更依頼書!AM16)</f>
        <v/>
      </c>
    </row>
    <row r="17" spans="1:39" s="104" customFormat="1" ht="18" hidden="1" customHeight="1">
      <c r="A17" s="115" t="str">
        <f>IF(食数等変更依頼書!A17="","",食数等変更依頼書!A17)</f>
        <v/>
      </c>
      <c r="B17" s="127" t="str">
        <f>IF(食数等変更依頼書!B17="","",食数等変更依頼書!B17)</f>
        <v/>
      </c>
      <c r="C17" s="138" t="str">
        <f>IF(食数等変更依頼書!C17="","",食数等変更依頼書!C17)</f>
        <v>-</v>
      </c>
      <c r="D17" s="347" t="str">
        <f>IF(食数等変更依頼書!D17="","",食数等変更依頼書!D17)</f>
        <v/>
      </c>
      <c r="E17" s="352" t="str">
        <f>IF(食数等変更依頼書!E17="","",食数等変更依頼書!E17)</f>
        <v/>
      </c>
      <c r="F17" s="358" t="str">
        <f>IF(食数等変更依頼書!F17="","",食数等変更依頼書!F17)</f>
        <v/>
      </c>
      <c r="G17" s="358" t="str">
        <f>IF(食数等変更依頼書!G17="","",食数等変更依頼書!G17)</f>
        <v/>
      </c>
      <c r="H17" s="358" t="str">
        <f>IF(食数等変更依頼書!H17="","",食数等変更依頼書!H17)</f>
        <v/>
      </c>
      <c r="I17" s="358" t="str">
        <f>IF(食数等変更依頼書!I17="","",食数等変更依頼書!I17)</f>
        <v/>
      </c>
      <c r="J17" s="358" t="str">
        <f>IF(食数等変更依頼書!J17="","",食数等変更依頼書!J17)</f>
        <v/>
      </c>
      <c r="K17" s="354" t="str">
        <f>IF(食数等変更依頼書!K17="","",食数等変更依頼書!K17)</f>
        <v/>
      </c>
      <c r="L17" s="199" t="str">
        <f>IF(食数等変更依頼書!L17="","",食数等変更依頼書!L17)</f>
        <v/>
      </c>
      <c r="M17" s="231" t="str">
        <f>IF(食数等変更依頼書!M17="","",食数等変更依頼書!M17)</f>
        <v/>
      </c>
      <c r="N17" s="199" t="str">
        <f>IF(食数等変更依頼書!N17="","",食数等変更依頼書!N17)</f>
        <v/>
      </c>
      <c r="O17" s="231" t="str">
        <f>IF(食数等変更依頼書!O17="","",食数等変更依頼書!O17)</f>
        <v/>
      </c>
      <c r="P17" s="199" t="str">
        <f>IF(食数等変更依頼書!P17="","",食数等変更依頼書!P17)</f>
        <v/>
      </c>
      <c r="Q17" s="354" t="str">
        <f>IF(食数等変更依頼書!Q17="","",食数等変更依頼書!Q17)</f>
        <v/>
      </c>
      <c r="R17" s="199" t="str">
        <f>IF(食数等変更依頼書!R17="","",食数等変更依頼書!R17)</f>
        <v/>
      </c>
      <c r="S17" s="231" t="str">
        <f>IF(食数等変更依頼書!S17="","",食数等変更依頼書!S17)</f>
        <v/>
      </c>
      <c r="T17" s="199" t="str">
        <f>IF(食数等変更依頼書!T17="","",食数等変更依頼書!T17)</f>
        <v/>
      </c>
      <c r="U17" s="231" t="str">
        <f>IF(食数等変更依頼書!U17="","",食数等変更依頼書!U17)</f>
        <v/>
      </c>
      <c r="V17" s="199" t="str">
        <f>IF(食数等変更依頼書!V17="","",食数等変更依頼書!V17)</f>
        <v/>
      </c>
      <c r="W17" s="363" t="str">
        <f>IF(食数等変更依頼書!W17="","",食数等変更依頼書!W17)</f>
        <v/>
      </c>
      <c r="X17" s="231" t="str">
        <f>IF(食数等変更依頼書!X17="","",食数等変更依頼書!X17)</f>
        <v/>
      </c>
      <c r="Y17" s="263" t="str">
        <f>IF(食数等変更依頼書!Y17="","",食数等変更依頼書!Y17)</f>
        <v/>
      </c>
      <c r="Z17" s="363" t="str">
        <f>IF(食数等変更依頼書!Z17="","",食数等変更依頼書!Z17)</f>
        <v/>
      </c>
      <c r="AA17" s="231" t="str">
        <f>IF(食数等変更依頼書!AA17="","",食数等変更依頼書!AA17)</f>
        <v/>
      </c>
      <c r="AB17" s="263" t="str">
        <f>IF(食数等変更依頼書!AB17="","",食数等変更依頼書!AB17)</f>
        <v/>
      </c>
      <c r="AC17" s="363" t="str">
        <f>IF(食数等変更依頼書!AC17="","",食数等変更依頼書!AC17)</f>
        <v/>
      </c>
      <c r="AD17" s="231" t="str">
        <f>IF(食数等変更依頼書!AD17="","",食数等変更依頼書!AD17)</f>
        <v/>
      </c>
      <c r="AE17" s="263" t="str">
        <f>IF(食数等変更依頼書!AE17="","",食数等変更依頼書!AE17)</f>
        <v/>
      </c>
      <c r="AF17" s="363" t="str">
        <f>IF(食数等変更依頼書!AF17="","",食数等変更依頼書!AF17)</f>
        <v/>
      </c>
      <c r="AG17" s="231" t="str">
        <f>IF(食数等変更依頼書!AG17="","",食数等変更依頼書!AG17)</f>
        <v/>
      </c>
      <c r="AH17" s="263" t="str">
        <f>IF(食数等変更依頼書!AH17="","",食数等変更依頼書!AH17)</f>
        <v/>
      </c>
      <c r="AI17" s="284" t="str">
        <f>IF(食数等変更依頼書!AI17="","",食数等変更依頼書!AI17)</f>
        <v/>
      </c>
      <c r="AJ17" s="295" t="str">
        <f>IF(食数等変更依頼書!AJ17="","",食数等変更依頼書!AJ17)</f>
        <v/>
      </c>
      <c r="AK17" s="304" t="str">
        <f>IF(食数等変更依頼書!AK17="","",食数等変更依頼書!AK17)</f>
        <v/>
      </c>
      <c r="AL17" s="310" t="str">
        <f>IF(食数等変更依頼書!AL17="","",食数等変更依頼書!AL17)</f>
        <v/>
      </c>
      <c r="AM17" s="322" t="str">
        <f>IF(食数等変更依頼書!AM17="","",食数等変更依頼書!AM17)</f>
        <v/>
      </c>
    </row>
    <row r="18" spans="1:39" ht="18" hidden="1" customHeight="1">
      <c r="A18" s="115" t="str">
        <f>IF(食数等変更依頼書!A18="","",食数等変更依頼書!A18)</f>
        <v/>
      </c>
      <c r="B18" s="127" t="str">
        <f>IF(食数等変更依頼書!B18="","",食数等変更依頼書!B18)</f>
        <v/>
      </c>
      <c r="C18" s="345" t="str">
        <f>IF(食数等変更依頼書!C18="","",食数等変更依頼書!C18)</f>
        <v>変更あり/変更なし</v>
      </c>
      <c r="D18" s="348" t="str">
        <f>IF(食数等変更依頼書!D18="","",食数等変更依頼書!D18)</f>
        <v/>
      </c>
      <c r="E18" s="350" t="str">
        <f>IF(食数等変更依頼書!E18="","",食数等変更依頼書!E18)</f>
        <v/>
      </c>
      <c r="F18" s="356" t="str">
        <f>IF(食数等変更依頼書!F18="","",食数等変更依頼書!F18)</f>
        <v/>
      </c>
      <c r="G18" s="356" t="str">
        <f>IF(食数等変更依頼書!G18="","",食数等変更依頼書!G18)</f>
        <v/>
      </c>
      <c r="H18" s="356" t="str">
        <f>IF(食数等変更依頼書!H18="","",食数等変更依頼書!H18)</f>
        <v/>
      </c>
      <c r="I18" s="356" t="str">
        <f>IF(食数等変更依頼書!I18="","",食数等変更依頼書!I18)</f>
        <v/>
      </c>
      <c r="J18" s="356" t="str">
        <f>IF(食数等変更依頼書!J18="","",食数等変更依頼書!J18)</f>
        <v/>
      </c>
      <c r="K18" s="355" t="str">
        <f>IF(食数等変更依頼書!K18="","",食数等変更依頼書!K18)</f>
        <v>変更なし</v>
      </c>
      <c r="L18" s="359" t="str">
        <f>IF(食数等変更依頼書!L18="","",食数等変更依頼書!L18)</f>
        <v/>
      </c>
      <c r="M18" s="359" t="str">
        <f>IF(食数等変更依頼書!M18="","",食数等変更依頼書!M18)</f>
        <v/>
      </c>
      <c r="N18" s="359" t="str">
        <f>IF(食数等変更依頼書!N18="","",食数等変更依頼書!N18)</f>
        <v/>
      </c>
      <c r="O18" s="359" t="str">
        <f>IF(食数等変更依頼書!O18="","",食数等変更依頼書!O18)</f>
        <v/>
      </c>
      <c r="P18" s="359" t="str">
        <f>IF(食数等変更依頼書!P18="","",食数等変更依頼書!P18)</f>
        <v/>
      </c>
      <c r="Q18" s="355" t="str">
        <f>IF(食数等変更依頼書!Q18="","",食数等変更依頼書!Q18)</f>
        <v>変更なし</v>
      </c>
      <c r="R18" s="359" t="str">
        <f>IF(食数等変更依頼書!R18="","",食数等変更依頼書!R18)</f>
        <v/>
      </c>
      <c r="S18" s="359" t="str">
        <f>IF(食数等変更依頼書!S18="","",食数等変更依頼書!S18)</f>
        <v/>
      </c>
      <c r="T18" s="359" t="str">
        <f>IF(食数等変更依頼書!T18="","",食数等変更依頼書!T18)</f>
        <v/>
      </c>
      <c r="U18" s="359" t="str">
        <f>IF(食数等変更依頼書!U18="","",食数等変更依頼書!U18)</f>
        <v/>
      </c>
      <c r="V18" s="359" t="str">
        <f>IF(食数等変更依頼書!V18="","",食数等変更依頼書!V18)</f>
        <v/>
      </c>
      <c r="W18" s="355" t="str">
        <f>IF(食数等変更依頼書!W18="","",食数等変更依頼書!W18)</f>
        <v>変更なし</v>
      </c>
      <c r="X18" s="359" t="str">
        <f>IF(食数等変更依頼書!X18="","",食数等変更依頼書!X18)</f>
        <v/>
      </c>
      <c r="Y18" s="364" t="str">
        <f>IF(食数等変更依頼書!Y18="","",食数等変更依頼書!Y18)</f>
        <v/>
      </c>
      <c r="Z18" s="355" t="str">
        <f>IF(食数等変更依頼書!Z18="","",食数等変更依頼書!Z18)</f>
        <v>変更なし</v>
      </c>
      <c r="AA18" s="359" t="str">
        <f>IF(食数等変更依頼書!AA18="","",食数等変更依頼書!AA18)</f>
        <v/>
      </c>
      <c r="AB18" s="364" t="str">
        <f>IF(食数等変更依頼書!AB18="","",食数等変更依頼書!AB18)</f>
        <v/>
      </c>
      <c r="AC18" s="355" t="str">
        <f>IF(食数等変更依頼書!AC18="","",食数等変更依頼書!AC18)</f>
        <v>変更なし</v>
      </c>
      <c r="AD18" s="359" t="str">
        <f>IF(食数等変更依頼書!AD18="","",食数等変更依頼書!AD18)</f>
        <v/>
      </c>
      <c r="AE18" s="364" t="str">
        <f>IF(食数等変更依頼書!AE18="","",食数等変更依頼書!AE18)</f>
        <v/>
      </c>
      <c r="AF18" s="355" t="str">
        <f>IF(食数等変更依頼書!AF18="","",食数等変更依頼書!AF18)</f>
        <v>変更なし</v>
      </c>
      <c r="AG18" s="359" t="str">
        <f>IF(食数等変更依頼書!AG18="","",食数等変更依頼書!AG18)</f>
        <v/>
      </c>
      <c r="AH18" s="364" t="str">
        <f>IF(食数等変更依頼書!AH18="","",食数等変更依頼書!AH18)</f>
        <v/>
      </c>
      <c r="AI18" s="366" t="str">
        <f>IF(食数等変更依頼書!AI18="","",食数等変更依頼書!AI18)</f>
        <v/>
      </c>
      <c r="AJ18" s="367" t="str">
        <f>IF(食数等変更依頼書!AJ18="","",食数等変更依頼書!AJ18)</f>
        <v/>
      </c>
      <c r="AK18" s="355" t="str">
        <f>IF(食数等変更依頼書!AK18="","",食数等変更依頼書!AK18)</f>
        <v>変更なし</v>
      </c>
      <c r="AL18" s="359" t="str">
        <f>IF(食数等変更依頼書!AL18="","",食数等変更依頼書!AL18)</f>
        <v/>
      </c>
      <c r="AM18" s="364" t="str">
        <f>IF(食数等変更依頼書!AM18="","",食数等変更依頼書!AM18)</f>
        <v/>
      </c>
    </row>
    <row r="19" spans="1:39" s="104" customFormat="1" ht="18" hidden="1" customHeight="1">
      <c r="A19" s="115" t="str">
        <f>IF(食数等変更依頼書!A19="","",食数等変更依頼書!A19)</f>
        <v/>
      </c>
      <c r="B19" s="127" t="str">
        <f>IF(食数等変更依頼書!B19="","",食数等変更依頼書!B19)</f>
        <v/>
      </c>
      <c r="C19" s="136">
        <f>IF(食数等変更依頼書!C19="","",食数等変更依頼書!C19)</f>
        <v>0</v>
      </c>
      <c r="D19" s="349" t="str">
        <f>IF(食数等変更依頼書!D19="","",食数等変更依頼書!D19)</f>
        <v>変更申込数</v>
      </c>
      <c r="E19" s="351" t="str">
        <f>IF(食数等変更依頼書!E19="","",食数等変更依頼書!E19)</f>
        <v/>
      </c>
      <c r="F19" s="357" t="str">
        <f>IF(食数等変更依頼書!F19="","",食数等変更依頼書!F19)</f>
        <v/>
      </c>
      <c r="G19" s="357" t="str">
        <f>IF(食数等変更依頼書!G19="","",食数等変更依頼書!G19)</f>
        <v/>
      </c>
      <c r="H19" s="357" t="str">
        <f>IF(食数等変更依頼書!H19="","",食数等変更依頼書!H19)</f>
        <v/>
      </c>
      <c r="I19" s="357" t="str">
        <f>IF(食数等変更依頼書!I19="","",食数等変更依頼書!I19)</f>
        <v/>
      </c>
      <c r="J19" s="357" t="str">
        <f>IF(食数等変更依頼書!J19="","",食数等変更依頼書!J19)</f>
        <v/>
      </c>
      <c r="K19" s="360" t="str">
        <f>IF(食数等変更依頼書!K19="","",食数等変更依頼書!K19)</f>
        <v/>
      </c>
      <c r="L19" s="195" t="str">
        <f>IF(食数等変更依頼書!L19="","",食数等変更依頼書!L19)</f>
        <v/>
      </c>
      <c r="M19" s="228" t="str">
        <f>IF(食数等変更依頼書!M19="","",食数等変更依頼書!M19)</f>
        <v/>
      </c>
      <c r="N19" s="195" t="str">
        <f>IF(食数等変更依頼書!N19="","",食数等変更依頼書!N19)</f>
        <v/>
      </c>
      <c r="O19" s="228" t="str">
        <f>IF(食数等変更依頼書!O19="","",食数等変更依頼書!O19)</f>
        <v/>
      </c>
      <c r="P19" s="195" t="str">
        <f>IF(食数等変更依頼書!P19="","",食数等変更依頼書!P19)</f>
        <v/>
      </c>
      <c r="Q19" s="360" t="str">
        <f>IF(食数等変更依頼書!Q19="","",食数等変更依頼書!Q19)</f>
        <v/>
      </c>
      <c r="R19" s="195" t="str">
        <f>IF(食数等変更依頼書!R19="","",食数等変更依頼書!R19)</f>
        <v/>
      </c>
      <c r="S19" s="228" t="str">
        <f>IF(食数等変更依頼書!S19="","",食数等変更依頼書!S19)</f>
        <v/>
      </c>
      <c r="T19" s="195" t="str">
        <f>IF(食数等変更依頼書!T19="","",食数等変更依頼書!T19)</f>
        <v/>
      </c>
      <c r="U19" s="228" t="str">
        <f>IF(食数等変更依頼書!U19="","",食数等変更依頼書!U19)</f>
        <v/>
      </c>
      <c r="V19" s="195" t="str">
        <f>IF(食数等変更依頼書!V19="","",食数等変更依頼書!V19)</f>
        <v/>
      </c>
      <c r="W19" s="361" t="str">
        <f>IF(食数等変更依頼書!W19="","",食数等変更依頼書!W19)</f>
        <v/>
      </c>
      <c r="X19" s="228" t="str">
        <f>IF(食数等変更依頼書!X19="","",食数等変更依頼書!X19)</f>
        <v/>
      </c>
      <c r="Y19" s="259" t="str">
        <f>IF(食数等変更依頼書!Y19="","",食数等変更依頼書!Y19)</f>
        <v/>
      </c>
      <c r="Z19" s="361" t="str">
        <f>IF(食数等変更依頼書!Z19="","",食数等変更依頼書!Z19)</f>
        <v/>
      </c>
      <c r="AA19" s="228" t="str">
        <f>IF(食数等変更依頼書!AA19="","",食数等変更依頼書!AA19)</f>
        <v/>
      </c>
      <c r="AB19" s="259" t="str">
        <f>IF(食数等変更依頼書!AB19="","",食数等変更依頼書!AB19)</f>
        <v/>
      </c>
      <c r="AC19" s="361" t="str">
        <f>IF(食数等変更依頼書!AC19="","",食数等変更依頼書!AC19)</f>
        <v/>
      </c>
      <c r="AD19" s="228" t="str">
        <f>IF(食数等変更依頼書!AD19="","",食数等変更依頼書!AD19)</f>
        <v/>
      </c>
      <c r="AE19" s="259" t="str">
        <f>IF(食数等変更依頼書!AE19="","",食数等変更依頼書!AE19)</f>
        <v/>
      </c>
      <c r="AF19" s="361" t="str">
        <f>IF(食数等変更依頼書!AF19="","",食数等変更依頼書!AF19)</f>
        <v/>
      </c>
      <c r="AG19" s="228" t="str">
        <f>IF(食数等変更依頼書!AG19="","",食数等変更依頼書!AG19)</f>
        <v/>
      </c>
      <c r="AH19" s="259" t="str">
        <f>IF(食数等変更依頼書!AH19="","",食数等変更依頼書!AH19)</f>
        <v/>
      </c>
      <c r="AI19" s="283" t="str">
        <f>IF(食数等変更依頼書!AI19="","",食数等変更依頼書!AI19)</f>
        <v/>
      </c>
      <c r="AJ19" s="294" t="str">
        <f>IF(食数等変更依頼書!AJ19="","",食数等変更依頼書!AJ19)</f>
        <v/>
      </c>
      <c r="AK19" s="303" t="str">
        <f>IF(食数等変更依頼書!AK19="","",食数等変更依頼書!AK19)</f>
        <v/>
      </c>
      <c r="AL19" s="309" t="str">
        <f>IF(食数等変更依頼書!AL19="","",食数等変更依頼書!AL19)</f>
        <v/>
      </c>
      <c r="AM19" s="321" t="str">
        <f>IF(食数等変更依頼書!AM19="","",食数等変更依頼書!AM19)</f>
        <v/>
      </c>
    </row>
    <row r="20" spans="1:39" s="104" customFormat="1" ht="18" hidden="1" customHeight="1">
      <c r="A20" s="115" t="str">
        <f>IF(食数等変更依頼書!A20="","",食数等変更依頼書!A20)</f>
        <v/>
      </c>
      <c r="B20" s="127" t="str">
        <f>IF(食数等変更依頼書!B20="","",食数等変更依頼書!B20)</f>
        <v/>
      </c>
      <c r="C20" s="137" t="str">
        <f>IF(食数等変更依頼書!C20="","",食数等変更依頼書!C20)</f>
        <v>-</v>
      </c>
      <c r="D20" s="152" t="str">
        <f>IF(食数等変更依頼書!D20="","",食数等変更依頼書!D20)</f>
        <v/>
      </c>
      <c r="E20" s="351" t="str">
        <f>IF(食数等変更依頼書!E20="","",食数等変更依頼書!E20)</f>
        <v/>
      </c>
      <c r="F20" s="357" t="str">
        <f>IF(食数等変更依頼書!F20="","",食数等変更依頼書!F20)</f>
        <v/>
      </c>
      <c r="G20" s="357" t="str">
        <f>IF(食数等変更依頼書!G20="","",食数等変更依頼書!G20)</f>
        <v/>
      </c>
      <c r="H20" s="357" t="str">
        <f>IF(食数等変更依頼書!H20="","",食数等変更依頼書!H20)</f>
        <v/>
      </c>
      <c r="I20" s="357" t="str">
        <f>IF(食数等変更依頼書!I20="","",食数等変更依頼書!I20)</f>
        <v/>
      </c>
      <c r="J20" s="357" t="str">
        <f>IF(食数等変更依頼書!J20="","",食数等変更依頼書!J20)</f>
        <v/>
      </c>
      <c r="K20" s="353" t="str">
        <f>IF(食数等変更依頼書!K20="","",食数等変更依頼書!K20)</f>
        <v/>
      </c>
      <c r="L20" s="196" t="str">
        <f>IF(食数等変更依頼書!L20="","",食数等変更依頼書!L20)</f>
        <v/>
      </c>
      <c r="M20" s="229" t="str">
        <f>IF(食数等変更依頼書!M20="","",食数等変更依頼書!M20)</f>
        <v/>
      </c>
      <c r="N20" s="196" t="str">
        <f>IF(食数等変更依頼書!N20="","",食数等変更依頼書!N20)</f>
        <v/>
      </c>
      <c r="O20" s="229" t="str">
        <f>IF(食数等変更依頼書!O20="","",食数等変更依頼書!O20)</f>
        <v/>
      </c>
      <c r="P20" s="196" t="str">
        <f>IF(食数等変更依頼書!P20="","",食数等変更依頼書!P20)</f>
        <v/>
      </c>
      <c r="Q20" s="353" t="str">
        <f>IF(食数等変更依頼書!Q20="","",食数等変更依頼書!Q20)</f>
        <v/>
      </c>
      <c r="R20" s="196" t="str">
        <f>IF(食数等変更依頼書!R20="","",食数等変更依頼書!R20)</f>
        <v/>
      </c>
      <c r="S20" s="229" t="str">
        <f>IF(食数等変更依頼書!S20="","",食数等変更依頼書!S20)</f>
        <v/>
      </c>
      <c r="T20" s="196" t="str">
        <f>IF(食数等変更依頼書!T20="","",食数等変更依頼書!T20)</f>
        <v/>
      </c>
      <c r="U20" s="229" t="str">
        <f>IF(食数等変更依頼書!U20="","",食数等変更依頼書!U20)</f>
        <v/>
      </c>
      <c r="V20" s="196" t="str">
        <f>IF(食数等変更依頼書!V20="","",食数等変更依頼書!V20)</f>
        <v/>
      </c>
      <c r="W20" s="362" t="str">
        <f>IF(食数等変更依頼書!W20="","",食数等変更依頼書!W20)</f>
        <v/>
      </c>
      <c r="X20" s="229" t="str">
        <f>IF(食数等変更依頼書!X20="","",食数等変更依頼書!X20)</f>
        <v/>
      </c>
      <c r="Y20" s="260" t="str">
        <f>IF(食数等変更依頼書!Y20="","",食数等変更依頼書!Y20)</f>
        <v/>
      </c>
      <c r="Z20" s="362" t="str">
        <f>IF(食数等変更依頼書!Z20="","",食数等変更依頼書!Z20)</f>
        <v/>
      </c>
      <c r="AA20" s="229" t="str">
        <f>IF(食数等変更依頼書!AA20="","",食数等変更依頼書!AA20)</f>
        <v/>
      </c>
      <c r="AB20" s="260" t="str">
        <f>IF(食数等変更依頼書!AB20="","",食数等変更依頼書!AB20)</f>
        <v/>
      </c>
      <c r="AC20" s="362" t="str">
        <f>IF(食数等変更依頼書!AC20="","",食数等変更依頼書!AC20)</f>
        <v/>
      </c>
      <c r="AD20" s="229" t="str">
        <f>IF(食数等変更依頼書!AD20="","",食数等変更依頼書!AD20)</f>
        <v/>
      </c>
      <c r="AE20" s="260" t="str">
        <f>IF(食数等変更依頼書!AE20="","",食数等変更依頼書!AE20)</f>
        <v/>
      </c>
      <c r="AF20" s="362" t="str">
        <f>IF(食数等変更依頼書!AF20="","",食数等変更依頼書!AF20)</f>
        <v/>
      </c>
      <c r="AG20" s="229" t="str">
        <f>IF(食数等変更依頼書!AG20="","",食数等変更依頼書!AG20)</f>
        <v/>
      </c>
      <c r="AH20" s="260" t="str">
        <f>IF(食数等変更依頼書!AH20="","",食数等変更依頼書!AH20)</f>
        <v/>
      </c>
      <c r="AI20" s="284" t="str">
        <f>IF(食数等変更依頼書!AI20="","",食数等変更依頼書!AI20)</f>
        <v/>
      </c>
      <c r="AJ20" s="295" t="str">
        <f>IF(食数等変更依頼書!AJ20="","",食数等変更依頼書!AJ20)</f>
        <v/>
      </c>
      <c r="AK20" s="304" t="str">
        <f>IF(食数等変更依頼書!AK20="","",食数等変更依頼書!AK20)</f>
        <v/>
      </c>
      <c r="AL20" s="310" t="str">
        <f>IF(食数等変更依頼書!AL20="","",食数等変更依頼書!AL20)</f>
        <v/>
      </c>
      <c r="AM20" s="322" t="str">
        <f>IF(食数等変更依頼書!AM20="","",食数等変更依頼書!AM20)</f>
        <v/>
      </c>
    </row>
    <row r="21" spans="1:39" s="104" customFormat="1" ht="18" hidden="1" customHeight="1">
      <c r="A21" s="115" t="str">
        <f>IF(食数等変更依頼書!A21="","",食数等変更依頼書!A21)</f>
        <v/>
      </c>
      <c r="B21" s="127" t="str">
        <f>IF(食数等変更依頼書!B21="","",食数等変更依頼書!B21)</f>
        <v/>
      </c>
      <c r="C21" s="137" t="str">
        <f>IF(食数等変更依頼書!C21="","",食数等変更依頼書!C21)</f>
        <v>-</v>
      </c>
      <c r="D21" s="152" t="str">
        <f>IF(食数等変更依頼書!D21="","",食数等変更依頼書!D21)</f>
        <v/>
      </c>
      <c r="E21" s="351" t="str">
        <f>IF(食数等変更依頼書!E21="","",食数等変更依頼書!E21)</f>
        <v/>
      </c>
      <c r="F21" s="357" t="str">
        <f>IF(食数等変更依頼書!F21="","",食数等変更依頼書!F21)</f>
        <v/>
      </c>
      <c r="G21" s="357" t="str">
        <f>IF(食数等変更依頼書!G21="","",食数等変更依頼書!G21)</f>
        <v/>
      </c>
      <c r="H21" s="357" t="str">
        <f>IF(食数等変更依頼書!H21="","",食数等変更依頼書!H21)</f>
        <v/>
      </c>
      <c r="I21" s="357" t="str">
        <f>IF(食数等変更依頼書!I21="","",食数等変更依頼書!I21)</f>
        <v/>
      </c>
      <c r="J21" s="357" t="str">
        <f>IF(食数等変更依頼書!J21="","",食数等変更依頼書!J21)</f>
        <v/>
      </c>
      <c r="K21" s="353" t="str">
        <f>IF(食数等変更依頼書!K21="","",食数等変更依頼書!K21)</f>
        <v/>
      </c>
      <c r="L21" s="196" t="str">
        <f>IF(食数等変更依頼書!L21="","",食数等変更依頼書!L21)</f>
        <v/>
      </c>
      <c r="M21" s="229" t="str">
        <f>IF(食数等変更依頼書!M21="","",食数等変更依頼書!M21)</f>
        <v/>
      </c>
      <c r="N21" s="196" t="str">
        <f>IF(食数等変更依頼書!N21="","",食数等変更依頼書!N21)</f>
        <v/>
      </c>
      <c r="O21" s="229" t="str">
        <f>IF(食数等変更依頼書!O21="","",食数等変更依頼書!O21)</f>
        <v/>
      </c>
      <c r="P21" s="196" t="str">
        <f>IF(食数等変更依頼書!P21="","",食数等変更依頼書!P21)</f>
        <v/>
      </c>
      <c r="Q21" s="353" t="str">
        <f>IF(食数等変更依頼書!Q21="","",食数等変更依頼書!Q21)</f>
        <v/>
      </c>
      <c r="R21" s="196" t="str">
        <f>IF(食数等変更依頼書!R21="","",食数等変更依頼書!R21)</f>
        <v/>
      </c>
      <c r="S21" s="229" t="str">
        <f>IF(食数等変更依頼書!S21="","",食数等変更依頼書!S21)</f>
        <v/>
      </c>
      <c r="T21" s="196" t="str">
        <f>IF(食数等変更依頼書!T21="","",食数等変更依頼書!T21)</f>
        <v/>
      </c>
      <c r="U21" s="229" t="str">
        <f>IF(食数等変更依頼書!U21="","",食数等変更依頼書!U21)</f>
        <v/>
      </c>
      <c r="V21" s="196" t="str">
        <f>IF(食数等変更依頼書!V21="","",食数等変更依頼書!V21)</f>
        <v/>
      </c>
      <c r="W21" s="362" t="str">
        <f>IF(食数等変更依頼書!W21="","",食数等変更依頼書!W21)</f>
        <v/>
      </c>
      <c r="X21" s="229" t="str">
        <f>IF(食数等変更依頼書!X21="","",食数等変更依頼書!X21)</f>
        <v/>
      </c>
      <c r="Y21" s="260" t="str">
        <f>IF(食数等変更依頼書!Y21="","",食数等変更依頼書!Y21)</f>
        <v/>
      </c>
      <c r="Z21" s="362" t="str">
        <f>IF(食数等変更依頼書!Z21="","",食数等変更依頼書!Z21)</f>
        <v/>
      </c>
      <c r="AA21" s="229" t="str">
        <f>IF(食数等変更依頼書!AA21="","",食数等変更依頼書!AA21)</f>
        <v/>
      </c>
      <c r="AB21" s="260" t="str">
        <f>IF(食数等変更依頼書!AB21="","",食数等変更依頼書!AB21)</f>
        <v/>
      </c>
      <c r="AC21" s="362" t="str">
        <f>IF(食数等変更依頼書!AC21="","",食数等変更依頼書!AC21)</f>
        <v/>
      </c>
      <c r="AD21" s="229" t="str">
        <f>IF(食数等変更依頼書!AD21="","",食数等変更依頼書!AD21)</f>
        <v/>
      </c>
      <c r="AE21" s="260" t="str">
        <f>IF(食数等変更依頼書!AE21="","",食数等変更依頼書!AE21)</f>
        <v/>
      </c>
      <c r="AF21" s="362" t="str">
        <f>IF(食数等変更依頼書!AF21="","",食数等変更依頼書!AF21)</f>
        <v/>
      </c>
      <c r="AG21" s="229" t="str">
        <f>IF(食数等変更依頼書!AG21="","",食数等変更依頼書!AG21)</f>
        <v/>
      </c>
      <c r="AH21" s="260" t="str">
        <f>IF(食数等変更依頼書!AH21="","",食数等変更依頼書!AH21)</f>
        <v/>
      </c>
      <c r="AI21" s="284" t="str">
        <f>IF(食数等変更依頼書!AI21="","",食数等変更依頼書!AI21)</f>
        <v/>
      </c>
      <c r="AJ21" s="295" t="str">
        <f>IF(食数等変更依頼書!AJ21="","",食数等変更依頼書!AJ21)</f>
        <v/>
      </c>
      <c r="AK21" s="304" t="str">
        <f>IF(食数等変更依頼書!AK21="","",食数等変更依頼書!AK21)</f>
        <v/>
      </c>
      <c r="AL21" s="310" t="str">
        <f>IF(食数等変更依頼書!AL21="","",食数等変更依頼書!AL21)</f>
        <v/>
      </c>
      <c r="AM21" s="322" t="str">
        <f>IF(食数等変更依頼書!AM21="","",食数等変更依頼書!AM21)</f>
        <v/>
      </c>
    </row>
    <row r="22" spans="1:39" s="104" customFormat="1" ht="18" hidden="1" customHeight="1">
      <c r="A22" s="115" t="str">
        <f>IF(食数等変更依頼書!A22="","",食数等変更依頼書!A22)</f>
        <v/>
      </c>
      <c r="B22" s="127" t="str">
        <f>IF(食数等変更依頼書!B22="","",食数等変更依頼書!B22)</f>
        <v/>
      </c>
      <c r="C22" s="138" t="str">
        <f>IF(食数等変更依頼書!C22="","",食数等変更依頼書!C22)</f>
        <v>-</v>
      </c>
      <c r="D22" s="153" t="str">
        <f>IF(食数等変更依頼書!D22="","",食数等変更依頼書!D22)</f>
        <v/>
      </c>
      <c r="E22" s="352" t="str">
        <f>IF(食数等変更依頼書!E22="","",食数等変更依頼書!E22)</f>
        <v/>
      </c>
      <c r="F22" s="358" t="str">
        <f>IF(食数等変更依頼書!F22="","",食数等変更依頼書!F22)</f>
        <v/>
      </c>
      <c r="G22" s="358" t="str">
        <f>IF(食数等変更依頼書!G22="","",食数等変更依頼書!G22)</f>
        <v/>
      </c>
      <c r="H22" s="358" t="str">
        <f>IF(食数等変更依頼書!H22="","",食数等変更依頼書!H22)</f>
        <v/>
      </c>
      <c r="I22" s="358" t="str">
        <f>IF(食数等変更依頼書!I22="","",食数等変更依頼書!I22)</f>
        <v/>
      </c>
      <c r="J22" s="358" t="str">
        <f>IF(食数等変更依頼書!J22="","",食数等変更依頼書!J22)</f>
        <v/>
      </c>
      <c r="K22" s="354" t="str">
        <f>IF(食数等変更依頼書!K22="","",食数等変更依頼書!K22)</f>
        <v/>
      </c>
      <c r="L22" s="199" t="str">
        <f>IF(食数等変更依頼書!L22="","",食数等変更依頼書!L22)</f>
        <v/>
      </c>
      <c r="M22" s="231" t="str">
        <f>IF(食数等変更依頼書!M22="","",食数等変更依頼書!M22)</f>
        <v/>
      </c>
      <c r="N22" s="199" t="str">
        <f>IF(食数等変更依頼書!N22="","",食数等変更依頼書!N22)</f>
        <v/>
      </c>
      <c r="O22" s="231" t="str">
        <f>IF(食数等変更依頼書!O22="","",食数等変更依頼書!O22)</f>
        <v/>
      </c>
      <c r="P22" s="199" t="str">
        <f>IF(食数等変更依頼書!P22="","",食数等変更依頼書!P22)</f>
        <v/>
      </c>
      <c r="Q22" s="354" t="str">
        <f>IF(食数等変更依頼書!Q22="","",食数等変更依頼書!Q22)</f>
        <v/>
      </c>
      <c r="R22" s="199" t="str">
        <f>IF(食数等変更依頼書!R22="","",食数等変更依頼書!R22)</f>
        <v/>
      </c>
      <c r="S22" s="231" t="str">
        <f>IF(食数等変更依頼書!S22="","",食数等変更依頼書!S22)</f>
        <v/>
      </c>
      <c r="T22" s="199" t="str">
        <f>IF(食数等変更依頼書!T22="","",食数等変更依頼書!T22)</f>
        <v/>
      </c>
      <c r="U22" s="231" t="str">
        <f>IF(食数等変更依頼書!U22="","",食数等変更依頼書!U22)</f>
        <v/>
      </c>
      <c r="V22" s="199" t="str">
        <f>IF(食数等変更依頼書!V22="","",食数等変更依頼書!V22)</f>
        <v/>
      </c>
      <c r="W22" s="363" t="str">
        <f>IF(食数等変更依頼書!W22="","",食数等変更依頼書!W22)</f>
        <v/>
      </c>
      <c r="X22" s="231" t="str">
        <f>IF(食数等変更依頼書!X22="","",食数等変更依頼書!X22)</f>
        <v/>
      </c>
      <c r="Y22" s="263" t="str">
        <f>IF(食数等変更依頼書!Y22="","",食数等変更依頼書!Y22)</f>
        <v/>
      </c>
      <c r="Z22" s="363" t="str">
        <f>IF(食数等変更依頼書!Z22="","",食数等変更依頼書!Z22)</f>
        <v/>
      </c>
      <c r="AA22" s="231" t="str">
        <f>IF(食数等変更依頼書!AA22="","",食数等変更依頼書!AA22)</f>
        <v/>
      </c>
      <c r="AB22" s="263" t="str">
        <f>IF(食数等変更依頼書!AB22="","",食数等変更依頼書!AB22)</f>
        <v/>
      </c>
      <c r="AC22" s="363" t="str">
        <f>IF(食数等変更依頼書!AC22="","",食数等変更依頼書!AC22)</f>
        <v/>
      </c>
      <c r="AD22" s="231" t="str">
        <f>IF(食数等変更依頼書!AD22="","",食数等変更依頼書!AD22)</f>
        <v/>
      </c>
      <c r="AE22" s="263" t="str">
        <f>IF(食数等変更依頼書!AE22="","",食数等変更依頼書!AE22)</f>
        <v/>
      </c>
      <c r="AF22" s="363" t="str">
        <f>IF(食数等変更依頼書!AF22="","",食数等変更依頼書!AF22)</f>
        <v/>
      </c>
      <c r="AG22" s="231" t="str">
        <f>IF(食数等変更依頼書!AG22="","",食数等変更依頼書!AG22)</f>
        <v/>
      </c>
      <c r="AH22" s="263" t="str">
        <f>IF(食数等変更依頼書!AH22="","",食数等変更依頼書!AH22)</f>
        <v/>
      </c>
      <c r="AI22" s="284" t="str">
        <f>IF(食数等変更依頼書!AI22="","",食数等変更依頼書!AI22)</f>
        <v/>
      </c>
      <c r="AJ22" s="295" t="str">
        <f>IF(食数等変更依頼書!AJ22="","",食数等変更依頼書!AJ22)</f>
        <v/>
      </c>
      <c r="AK22" s="306" t="str">
        <f>IF(食数等変更依頼書!AK22="","",食数等変更依頼書!AK22)</f>
        <v/>
      </c>
      <c r="AL22" s="312" t="str">
        <f>IF(食数等変更依頼書!AL22="","",食数等変更依頼書!AL22)</f>
        <v/>
      </c>
      <c r="AM22" s="324" t="str">
        <f>IF(食数等変更依頼書!AM22="","",食数等変更依頼書!AM22)</f>
        <v/>
      </c>
    </row>
    <row r="23" spans="1:39" s="104" customFormat="1" ht="18" customHeight="1">
      <c r="A23" s="115" t="str">
        <f>IF(食数等変更依頼書!A23="","",食数等変更依頼書!A23)</f>
        <v/>
      </c>
      <c r="B23" s="127" t="str">
        <f>IF(食数等変更依頼書!B23="","",食数等変更依頼書!B23)</f>
        <v/>
      </c>
      <c r="C23" s="133">
        <f>IF(食数等変更依頼書!C23="","",食数等変更依頼書!C23)</f>
        <v>0</v>
      </c>
      <c r="D23" s="154" t="str">
        <f>IF(食数等変更依頼書!D23="","",食数等変更依頼書!D23)</f>
        <v>最終申込数</v>
      </c>
      <c r="E23" s="350" t="str">
        <f>IF(食数等変更依頼書!E23="","",食数等変更依頼書!E23)</f>
        <v/>
      </c>
      <c r="F23" s="356" t="str">
        <f>IF(食数等変更依頼書!F23="","",食数等変更依頼書!F23)</f>
        <v/>
      </c>
      <c r="G23" s="356" t="str">
        <f>IF(食数等変更依頼書!G23="","",食数等変更依頼書!G23)</f>
        <v/>
      </c>
      <c r="H23" s="356" t="str">
        <f>IF(食数等変更依頼書!H23="","",食数等変更依頼書!H23)</f>
        <v/>
      </c>
      <c r="I23" s="356" t="str">
        <f>IF(食数等変更依頼書!I23="","",食数等変更依頼書!I23)</f>
        <v/>
      </c>
      <c r="J23" s="356" t="str">
        <f>IF(食数等変更依頼書!J23="","",食数等変更依頼書!J23)</f>
        <v/>
      </c>
      <c r="K23" s="178" t="str">
        <f>IF(食数等変更依頼書!K23="","",食数等変更依頼書!K23)</f>
        <v/>
      </c>
      <c r="L23" s="200" t="str">
        <f>IF(食数等変更依頼書!L23="","",食数等変更依頼書!L23)</f>
        <v/>
      </c>
      <c r="M23" s="211" t="str">
        <f>IF(食数等変更依頼書!M23="","",食数等変更依頼書!M23)</f>
        <v/>
      </c>
      <c r="N23" s="200" t="str">
        <f>IF(食数等変更依頼書!N23="","",食数等変更依頼書!N23)</f>
        <v/>
      </c>
      <c r="O23" s="211" t="str">
        <f>IF(食数等変更依頼書!O23="","",食数等変更依頼書!O23)</f>
        <v/>
      </c>
      <c r="P23" s="200" t="str">
        <f>IF(食数等変更依頼書!P23="","",食数等変更依頼書!P23)</f>
        <v/>
      </c>
      <c r="Q23" s="178" t="str">
        <f>IF(食数等変更依頼書!Q23="","",食数等変更依頼書!Q23)</f>
        <v/>
      </c>
      <c r="R23" s="200" t="str">
        <f>IF(食数等変更依頼書!R23="","",食数等変更依頼書!R23)</f>
        <v/>
      </c>
      <c r="S23" s="211" t="str">
        <f>IF(食数等変更依頼書!S23="","",食数等変更依頼書!S23)</f>
        <v/>
      </c>
      <c r="T23" s="200" t="str">
        <f>IF(食数等変更依頼書!T23="","",食数等変更依頼書!T23)</f>
        <v/>
      </c>
      <c r="U23" s="211" t="str">
        <f>IF(食数等変更依頼書!U23="","",食数等変更依頼書!U23)</f>
        <v/>
      </c>
      <c r="V23" s="200" t="str">
        <f>IF(食数等変更依頼書!V23="","",食数等変更依頼書!V23)</f>
        <v/>
      </c>
      <c r="W23" s="243" t="str">
        <f>IF(食数等変更依頼書!W23="","",食数等変更依頼書!W23)</f>
        <v/>
      </c>
      <c r="X23" s="211" t="str">
        <f>IF(食数等変更依頼書!X23="","",食数等変更依頼書!X23)</f>
        <v/>
      </c>
      <c r="Y23" s="264" t="str">
        <f>IF(食数等変更依頼書!Y23="","",食数等変更依頼書!Y23)</f>
        <v/>
      </c>
      <c r="Z23" s="243" t="str">
        <f>IF(食数等変更依頼書!Z23="","",食数等変更依頼書!Z23)</f>
        <v/>
      </c>
      <c r="AA23" s="211" t="str">
        <f>IF(食数等変更依頼書!AA23="","",食数等変更依頼書!AA23)</f>
        <v/>
      </c>
      <c r="AB23" s="264" t="str">
        <f>IF(食数等変更依頼書!AB23="","",食数等変更依頼書!AB23)</f>
        <v/>
      </c>
      <c r="AC23" s="243" t="str">
        <f>IF(食数等変更依頼書!AC23="","",食数等変更依頼書!AC23)</f>
        <v/>
      </c>
      <c r="AD23" s="211" t="str">
        <f>IF(食数等変更依頼書!AD23="","",食数等変更依頼書!AD23)</f>
        <v/>
      </c>
      <c r="AE23" s="264" t="str">
        <f>IF(食数等変更依頼書!AE23="","",食数等変更依頼書!AE23)</f>
        <v/>
      </c>
      <c r="AF23" s="243" t="str">
        <f>IF(食数等変更依頼書!AF23="","",食数等変更依頼書!AF23)</f>
        <v/>
      </c>
      <c r="AG23" s="211" t="str">
        <f>IF(食数等変更依頼書!AG23="","",食数等変更依頼書!AG23)</f>
        <v/>
      </c>
      <c r="AH23" s="264" t="str">
        <f>IF(食数等変更依頼書!AH23="","",食数等変更依頼書!AH23)</f>
        <v/>
      </c>
      <c r="AI23" s="243" t="str">
        <f>IF(食数等変更依頼書!AI23="","",食数等変更依頼書!AI23)</f>
        <v/>
      </c>
      <c r="AJ23" s="211" t="str">
        <f>IF(食数等変更依頼書!AJ23="","",食数等変更依頼書!AJ23)</f>
        <v/>
      </c>
      <c r="AK23" s="200" t="str">
        <f>IF(食数等変更依頼書!AK23="","",食数等変更依頼書!AK23)</f>
        <v/>
      </c>
      <c r="AL23" s="200" t="str">
        <f>IF(食数等変更依頼書!AL23="","",食数等変更依頼書!AL23)</f>
        <v/>
      </c>
      <c r="AM23" s="321" t="str">
        <f>IF(食数等変更依頼書!AM23="","",食数等変更依頼書!AM23)</f>
        <v/>
      </c>
    </row>
    <row r="24" spans="1:39" s="104" customFormat="1" ht="18" customHeight="1">
      <c r="A24" s="115" t="str">
        <f>IF(食数等変更依頼書!A24="","",食数等変更依頼書!A24)</f>
        <v/>
      </c>
      <c r="B24" s="127" t="str">
        <f>IF(食数等変更依頼書!B24="","",食数等変更依頼書!B24)</f>
        <v/>
      </c>
      <c r="C24" s="134" t="str">
        <f>IF(食数等変更依頼書!C24="","",食数等変更依頼書!C24)</f>
        <v>-</v>
      </c>
      <c r="D24" s="155" t="str">
        <f>IF(食数等変更依頼書!D24="","",食数等変更依頼書!D24)</f>
        <v/>
      </c>
      <c r="E24" s="351" t="str">
        <f>IF(食数等変更依頼書!E24="","",食数等変更依頼書!E24)</f>
        <v/>
      </c>
      <c r="F24" s="357" t="str">
        <f>IF(食数等変更依頼書!F24="","",食数等変更依頼書!F24)</f>
        <v/>
      </c>
      <c r="G24" s="357" t="str">
        <f>IF(食数等変更依頼書!G24="","",食数等変更依頼書!G24)</f>
        <v/>
      </c>
      <c r="H24" s="357" t="str">
        <f>IF(食数等変更依頼書!H24="","",食数等変更依頼書!H24)</f>
        <v/>
      </c>
      <c r="I24" s="357" t="str">
        <f>IF(食数等変更依頼書!I24="","",食数等変更依頼書!I24)</f>
        <v/>
      </c>
      <c r="J24" s="357" t="str">
        <f>IF(食数等変更依頼書!J24="","",食数等変更依頼書!J24)</f>
        <v/>
      </c>
      <c r="K24" s="179" t="str">
        <f>IF(食数等変更依頼書!K24="","",食数等変更依頼書!K24)</f>
        <v/>
      </c>
      <c r="L24" s="201" t="str">
        <f>IF(食数等変更依頼書!L24="","",食数等変更依頼書!L24)</f>
        <v/>
      </c>
      <c r="M24" s="212" t="str">
        <f>IF(食数等変更依頼書!M24="","",食数等変更依頼書!M24)</f>
        <v/>
      </c>
      <c r="N24" s="201" t="str">
        <f>IF(食数等変更依頼書!N24="","",食数等変更依頼書!N24)</f>
        <v/>
      </c>
      <c r="O24" s="212" t="str">
        <f>IF(食数等変更依頼書!O24="","",食数等変更依頼書!O24)</f>
        <v/>
      </c>
      <c r="P24" s="201" t="str">
        <f>IF(食数等変更依頼書!P24="","",食数等変更依頼書!P24)</f>
        <v/>
      </c>
      <c r="Q24" s="179" t="str">
        <f>IF(食数等変更依頼書!Q24="","",食数等変更依頼書!Q24)</f>
        <v/>
      </c>
      <c r="R24" s="201" t="str">
        <f>IF(食数等変更依頼書!R24="","",食数等変更依頼書!R24)</f>
        <v/>
      </c>
      <c r="S24" s="212" t="str">
        <f>IF(食数等変更依頼書!S24="","",食数等変更依頼書!S24)</f>
        <v/>
      </c>
      <c r="T24" s="201" t="str">
        <f>IF(食数等変更依頼書!T24="","",食数等変更依頼書!T24)</f>
        <v/>
      </c>
      <c r="U24" s="212" t="str">
        <f>IF(食数等変更依頼書!U24="","",食数等変更依頼書!U24)</f>
        <v/>
      </c>
      <c r="V24" s="201" t="str">
        <f>IF(食数等変更依頼書!V24="","",食数等変更依頼書!V24)</f>
        <v/>
      </c>
      <c r="W24" s="244" t="str">
        <f>IF(食数等変更依頼書!W24="","",食数等変更依頼書!W24)</f>
        <v/>
      </c>
      <c r="X24" s="212" t="str">
        <f>IF(食数等変更依頼書!X24="","",食数等変更依頼書!X24)</f>
        <v/>
      </c>
      <c r="Y24" s="265" t="str">
        <f>IF(食数等変更依頼書!Y24="","",食数等変更依頼書!Y24)</f>
        <v/>
      </c>
      <c r="Z24" s="244" t="str">
        <f>IF(食数等変更依頼書!Z24="","",食数等変更依頼書!Z24)</f>
        <v/>
      </c>
      <c r="AA24" s="212" t="str">
        <f>IF(食数等変更依頼書!AA24="","",食数等変更依頼書!AA24)</f>
        <v/>
      </c>
      <c r="AB24" s="265" t="str">
        <f>IF(食数等変更依頼書!AB24="","",食数等変更依頼書!AB24)</f>
        <v/>
      </c>
      <c r="AC24" s="244" t="str">
        <f>IF(食数等変更依頼書!AC24="","",食数等変更依頼書!AC24)</f>
        <v/>
      </c>
      <c r="AD24" s="212" t="str">
        <f>IF(食数等変更依頼書!AD24="","",食数等変更依頼書!AD24)</f>
        <v/>
      </c>
      <c r="AE24" s="265" t="str">
        <f>IF(食数等変更依頼書!AE24="","",食数等変更依頼書!AE24)</f>
        <v/>
      </c>
      <c r="AF24" s="244" t="str">
        <f>IF(食数等変更依頼書!AF24="","",食数等変更依頼書!AF24)</f>
        <v/>
      </c>
      <c r="AG24" s="212" t="str">
        <f>IF(食数等変更依頼書!AG24="","",食数等変更依頼書!AG24)</f>
        <v/>
      </c>
      <c r="AH24" s="265" t="str">
        <f>IF(食数等変更依頼書!AH24="","",食数等変更依頼書!AH24)</f>
        <v/>
      </c>
      <c r="AI24" s="244" t="str">
        <f>IF(食数等変更依頼書!AI24="","",食数等変更依頼書!AI24)</f>
        <v/>
      </c>
      <c r="AJ24" s="212" t="str">
        <f>IF(食数等変更依頼書!AJ24="","",食数等変更依頼書!AJ24)</f>
        <v/>
      </c>
      <c r="AK24" s="201" t="str">
        <f>IF(食数等変更依頼書!AK24="","",食数等変更依頼書!AK24)</f>
        <v/>
      </c>
      <c r="AL24" s="201" t="str">
        <f>IF(食数等変更依頼書!AL24="","",食数等変更依頼書!AL24)</f>
        <v/>
      </c>
      <c r="AM24" s="322" t="str">
        <f>IF(食数等変更依頼書!AM24="","",食数等変更依頼書!AM24)</f>
        <v/>
      </c>
    </row>
    <row r="25" spans="1:39" s="104" customFormat="1" ht="18" customHeight="1">
      <c r="A25" s="115" t="str">
        <f>IF(食数等変更依頼書!A25="","",食数等変更依頼書!A25)</f>
        <v/>
      </c>
      <c r="B25" s="127" t="str">
        <f>IF(食数等変更依頼書!B25="","",食数等変更依頼書!B25)</f>
        <v/>
      </c>
      <c r="C25" s="134" t="str">
        <f>IF(食数等変更依頼書!C25="","",食数等変更依頼書!C25)</f>
        <v>-</v>
      </c>
      <c r="D25" s="155" t="str">
        <f>IF(食数等変更依頼書!D25="","",食数等変更依頼書!D25)</f>
        <v/>
      </c>
      <c r="E25" s="351" t="str">
        <f>IF(食数等変更依頼書!E25="","",食数等変更依頼書!E25)</f>
        <v/>
      </c>
      <c r="F25" s="357" t="str">
        <f>IF(食数等変更依頼書!F25="","",食数等変更依頼書!F25)</f>
        <v/>
      </c>
      <c r="G25" s="357" t="str">
        <f>IF(食数等変更依頼書!G25="","",食数等変更依頼書!G25)</f>
        <v/>
      </c>
      <c r="H25" s="357" t="str">
        <f>IF(食数等変更依頼書!H25="","",食数等変更依頼書!H25)</f>
        <v/>
      </c>
      <c r="I25" s="357" t="str">
        <f>IF(食数等変更依頼書!I25="","",食数等変更依頼書!I25)</f>
        <v/>
      </c>
      <c r="J25" s="357" t="str">
        <f>IF(食数等変更依頼書!J25="","",食数等変更依頼書!J25)</f>
        <v/>
      </c>
      <c r="K25" s="179" t="str">
        <f>IF(食数等変更依頼書!K25="","",食数等変更依頼書!K25)</f>
        <v/>
      </c>
      <c r="L25" s="201" t="str">
        <f>IF(食数等変更依頼書!L25="","",食数等変更依頼書!L25)</f>
        <v/>
      </c>
      <c r="M25" s="212" t="str">
        <f>IF(食数等変更依頼書!M25="","",食数等変更依頼書!M25)</f>
        <v/>
      </c>
      <c r="N25" s="201" t="str">
        <f>IF(食数等変更依頼書!N25="","",食数等変更依頼書!N25)</f>
        <v/>
      </c>
      <c r="O25" s="212" t="str">
        <f>IF(食数等変更依頼書!O25="","",食数等変更依頼書!O25)</f>
        <v/>
      </c>
      <c r="P25" s="201" t="str">
        <f>IF(食数等変更依頼書!P25="","",食数等変更依頼書!P25)</f>
        <v/>
      </c>
      <c r="Q25" s="179" t="str">
        <f>IF(食数等変更依頼書!Q25="","",食数等変更依頼書!Q25)</f>
        <v/>
      </c>
      <c r="R25" s="201" t="str">
        <f>IF(食数等変更依頼書!R25="","",食数等変更依頼書!R25)</f>
        <v/>
      </c>
      <c r="S25" s="212" t="str">
        <f>IF(食数等変更依頼書!S25="","",食数等変更依頼書!S25)</f>
        <v/>
      </c>
      <c r="T25" s="201" t="str">
        <f>IF(食数等変更依頼書!T25="","",食数等変更依頼書!T25)</f>
        <v/>
      </c>
      <c r="U25" s="212" t="str">
        <f>IF(食数等変更依頼書!U25="","",食数等変更依頼書!U25)</f>
        <v/>
      </c>
      <c r="V25" s="201" t="str">
        <f>IF(食数等変更依頼書!V25="","",食数等変更依頼書!V25)</f>
        <v/>
      </c>
      <c r="W25" s="244" t="str">
        <f>IF(食数等変更依頼書!W25="","",食数等変更依頼書!W25)</f>
        <v/>
      </c>
      <c r="X25" s="212" t="str">
        <f>IF(食数等変更依頼書!X25="","",食数等変更依頼書!X25)</f>
        <v/>
      </c>
      <c r="Y25" s="265" t="str">
        <f>IF(食数等変更依頼書!Y25="","",食数等変更依頼書!Y25)</f>
        <v/>
      </c>
      <c r="Z25" s="244" t="str">
        <f>IF(食数等変更依頼書!Z25="","",食数等変更依頼書!Z25)</f>
        <v/>
      </c>
      <c r="AA25" s="212" t="str">
        <f>IF(食数等変更依頼書!AA25="","",食数等変更依頼書!AA25)</f>
        <v/>
      </c>
      <c r="AB25" s="265" t="str">
        <f>IF(食数等変更依頼書!AB25="","",食数等変更依頼書!AB25)</f>
        <v/>
      </c>
      <c r="AC25" s="244" t="str">
        <f>IF(食数等変更依頼書!AC25="","",食数等変更依頼書!AC25)</f>
        <v/>
      </c>
      <c r="AD25" s="212" t="str">
        <f>IF(食数等変更依頼書!AD25="","",食数等変更依頼書!AD25)</f>
        <v/>
      </c>
      <c r="AE25" s="265" t="str">
        <f>IF(食数等変更依頼書!AE25="","",食数等変更依頼書!AE25)</f>
        <v/>
      </c>
      <c r="AF25" s="244" t="str">
        <f>IF(食数等変更依頼書!AF25="","",食数等変更依頼書!AF25)</f>
        <v/>
      </c>
      <c r="AG25" s="212" t="str">
        <f>IF(食数等変更依頼書!AG25="","",食数等変更依頼書!AG25)</f>
        <v/>
      </c>
      <c r="AH25" s="265" t="str">
        <f>IF(食数等変更依頼書!AH25="","",食数等変更依頼書!AH25)</f>
        <v/>
      </c>
      <c r="AI25" s="244" t="str">
        <f>IF(食数等変更依頼書!AI25="","",食数等変更依頼書!AI25)</f>
        <v/>
      </c>
      <c r="AJ25" s="212" t="str">
        <f>IF(食数等変更依頼書!AJ25="","",食数等変更依頼書!AJ25)</f>
        <v/>
      </c>
      <c r="AK25" s="201" t="str">
        <f>IF(食数等変更依頼書!AK25="","",食数等変更依頼書!AK25)</f>
        <v/>
      </c>
      <c r="AL25" s="201" t="str">
        <f>IF(食数等変更依頼書!AL25="","",食数等変更依頼書!AL25)</f>
        <v/>
      </c>
      <c r="AM25" s="322" t="str">
        <f>IF(食数等変更依頼書!AM25="","",食数等変更依頼書!AM25)</f>
        <v/>
      </c>
    </row>
    <row r="26" spans="1:39" s="104" customFormat="1" ht="18" customHeight="1">
      <c r="A26" s="115" t="str">
        <f>IF(食数等変更依頼書!A26="","",食数等変更依頼書!A26)</f>
        <v/>
      </c>
      <c r="B26" s="127" t="str">
        <f>IF(食数等変更依頼書!B26="","",食数等変更依頼書!B26)</f>
        <v/>
      </c>
      <c r="C26" s="139" t="str">
        <f>IF(食数等変更依頼書!C26="","",食数等変更依頼書!C26)</f>
        <v>-</v>
      </c>
      <c r="D26" s="155" t="str">
        <f>IF(食数等変更依頼書!D26="","",食数等変更依頼書!D26)</f>
        <v/>
      </c>
      <c r="E26" s="352" t="str">
        <f>IF(食数等変更依頼書!E26="","",食数等変更依頼書!E26)</f>
        <v/>
      </c>
      <c r="F26" s="358" t="str">
        <f>IF(食数等変更依頼書!F26="","",食数等変更依頼書!F26)</f>
        <v/>
      </c>
      <c r="G26" s="358" t="str">
        <f>IF(食数等変更依頼書!G26="","",食数等変更依頼書!G26)</f>
        <v/>
      </c>
      <c r="H26" s="358" t="str">
        <f>IF(食数等変更依頼書!H26="","",食数等変更依頼書!H26)</f>
        <v/>
      </c>
      <c r="I26" s="358" t="str">
        <f>IF(食数等変更依頼書!I26="","",食数等変更依頼書!I26)</f>
        <v/>
      </c>
      <c r="J26" s="358" t="str">
        <f>IF(食数等変更依頼書!J26="","",食数等変更依頼書!J26)</f>
        <v/>
      </c>
      <c r="K26" s="180" t="str">
        <f>IF(食数等変更依頼書!K26="","",食数等変更依頼書!K26)</f>
        <v/>
      </c>
      <c r="L26" s="202" t="str">
        <f>IF(食数等変更依頼書!L26="","",食数等変更依頼書!L26)</f>
        <v/>
      </c>
      <c r="M26" s="213" t="str">
        <f>IF(食数等変更依頼書!M26="","",食数等変更依頼書!M26)</f>
        <v/>
      </c>
      <c r="N26" s="202" t="str">
        <f>IF(食数等変更依頼書!N26="","",食数等変更依頼書!N26)</f>
        <v/>
      </c>
      <c r="O26" s="213" t="str">
        <f>IF(食数等変更依頼書!O26="","",食数等変更依頼書!O26)</f>
        <v/>
      </c>
      <c r="P26" s="202" t="str">
        <f>IF(食数等変更依頼書!P26="","",食数等変更依頼書!P26)</f>
        <v/>
      </c>
      <c r="Q26" s="180" t="str">
        <f>IF(食数等変更依頼書!Q26="","",食数等変更依頼書!Q26)</f>
        <v/>
      </c>
      <c r="R26" s="202" t="str">
        <f>IF(食数等変更依頼書!R26="","",食数等変更依頼書!R26)</f>
        <v/>
      </c>
      <c r="S26" s="213" t="str">
        <f>IF(食数等変更依頼書!S26="","",食数等変更依頼書!S26)</f>
        <v/>
      </c>
      <c r="T26" s="202" t="str">
        <f>IF(食数等変更依頼書!T26="","",食数等変更依頼書!T26)</f>
        <v/>
      </c>
      <c r="U26" s="213" t="str">
        <f>IF(食数等変更依頼書!U26="","",食数等変更依頼書!U26)</f>
        <v/>
      </c>
      <c r="V26" s="202" t="str">
        <f>IF(食数等変更依頼書!V26="","",食数等変更依頼書!V26)</f>
        <v/>
      </c>
      <c r="W26" s="245" t="str">
        <f>IF(食数等変更依頼書!W26="","",食数等変更依頼書!W26)</f>
        <v/>
      </c>
      <c r="X26" s="213" t="str">
        <f>IF(食数等変更依頼書!X26="","",食数等変更依頼書!X26)</f>
        <v/>
      </c>
      <c r="Y26" s="266" t="str">
        <f>IF(食数等変更依頼書!Y26="","",食数等変更依頼書!Y26)</f>
        <v/>
      </c>
      <c r="Z26" s="245" t="str">
        <f>IF(食数等変更依頼書!Z26="","",食数等変更依頼書!Z26)</f>
        <v/>
      </c>
      <c r="AA26" s="213" t="str">
        <f>IF(食数等変更依頼書!AA26="","",食数等変更依頼書!AA26)</f>
        <v/>
      </c>
      <c r="AB26" s="266" t="str">
        <f>IF(食数等変更依頼書!AB26="","",食数等変更依頼書!AB26)</f>
        <v/>
      </c>
      <c r="AC26" s="245" t="str">
        <f>IF(食数等変更依頼書!AC26="","",食数等変更依頼書!AC26)</f>
        <v/>
      </c>
      <c r="AD26" s="213" t="str">
        <f>IF(食数等変更依頼書!AD26="","",食数等変更依頼書!AD26)</f>
        <v/>
      </c>
      <c r="AE26" s="266" t="str">
        <f>IF(食数等変更依頼書!AE26="","",食数等変更依頼書!AE26)</f>
        <v/>
      </c>
      <c r="AF26" s="245" t="str">
        <f>IF(食数等変更依頼書!AF26="","",食数等変更依頼書!AF26)</f>
        <v/>
      </c>
      <c r="AG26" s="213" t="str">
        <f>IF(食数等変更依頼書!AG26="","",食数等変更依頼書!AG26)</f>
        <v/>
      </c>
      <c r="AH26" s="266" t="str">
        <f>IF(食数等変更依頼書!AH26="","",食数等変更依頼書!AH26)</f>
        <v/>
      </c>
      <c r="AI26" s="245" t="str">
        <f>IF(食数等変更依頼書!AI26="","",食数等変更依頼書!AI26)</f>
        <v/>
      </c>
      <c r="AJ26" s="213" t="str">
        <f>IF(食数等変更依頼書!AJ26="","",食数等変更依頼書!AJ26)</f>
        <v/>
      </c>
      <c r="AK26" s="202" t="str">
        <f>IF(食数等変更依頼書!AK26="","",食数等変更依頼書!AK26)</f>
        <v/>
      </c>
      <c r="AL26" s="202" t="str">
        <f>IF(食数等変更依頼書!AL26="","",食数等変更依頼書!AL26)</f>
        <v/>
      </c>
      <c r="AM26" s="324" t="str">
        <f>IF(食数等変更依頼書!AM26="","",食数等変更依頼書!AM26)</f>
        <v/>
      </c>
    </row>
    <row r="27" spans="1:39" s="104" customFormat="1" ht="18" customHeight="1">
      <c r="A27" s="116" t="str">
        <f>IF(食数等変更依頼書!A27="","",食数等変更依頼書!A27)</f>
        <v/>
      </c>
      <c r="B27" s="128" t="str">
        <f>IF(食数等変更依頼書!B27="","",食数等変更依頼書!B27)</f>
        <v/>
      </c>
      <c r="C27" s="140" t="s">
        <v>60</v>
      </c>
      <c r="D27" s="156" t="str">
        <f>IF(食数等変更依頼書!D27="","",食数等変更依頼書!D27)</f>
        <v/>
      </c>
      <c r="E27" s="172">
        <f>IF(食数等変更依頼書!E27="","",食数等変更依頼書!E27)</f>
        <v>0</v>
      </c>
      <c r="F27" s="194" t="str">
        <f>IF(食数等変更依頼書!F27="","",食数等変更依頼書!F27)</f>
        <v/>
      </c>
      <c r="G27" s="194">
        <f>IF(食数等変更依頼書!G27="","",食数等変更依頼書!G27)</f>
        <v>0</v>
      </c>
      <c r="H27" s="194" t="str">
        <f>IF(食数等変更依頼書!H27="","",食数等変更依頼書!H27)</f>
        <v/>
      </c>
      <c r="I27" s="194">
        <f>IF(食数等変更依頼書!I27="","",食数等変更依頼書!I27)</f>
        <v>0</v>
      </c>
      <c r="J27" s="194" t="str">
        <f>IF(食数等変更依頼書!J27="","",食数等変更依頼書!J27)</f>
        <v/>
      </c>
      <c r="K27" s="172">
        <f>IF(食数等変更依頼書!K27="","",食数等変更依頼書!K27)</f>
        <v>0</v>
      </c>
      <c r="L27" s="194" t="str">
        <f>IF(食数等変更依頼書!L27="","",食数等変更依頼書!L27)</f>
        <v/>
      </c>
      <c r="M27" s="194">
        <f>IF(食数等変更依頼書!M27="","",食数等変更依頼書!M27)</f>
        <v>0</v>
      </c>
      <c r="N27" s="194" t="str">
        <f>IF(食数等変更依頼書!N27="","",食数等変更依頼書!N27)</f>
        <v/>
      </c>
      <c r="O27" s="194">
        <f>IF(食数等変更依頼書!O27="","",食数等変更依頼書!O27)</f>
        <v>0</v>
      </c>
      <c r="P27" s="194" t="str">
        <f>IF(食数等変更依頼書!P27="","",食数等変更依頼書!P27)</f>
        <v/>
      </c>
      <c r="Q27" s="172">
        <f>IF(食数等変更依頼書!Q27="","",食数等変更依頼書!Q27)</f>
        <v>0</v>
      </c>
      <c r="R27" s="194" t="str">
        <f>IF(食数等変更依頼書!R27="","",食数等変更依頼書!R27)</f>
        <v/>
      </c>
      <c r="S27" s="194">
        <f>IF(食数等変更依頼書!S27="","",食数等変更依頼書!S27)</f>
        <v>0</v>
      </c>
      <c r="T27" s="194" t="str">
        <f>IF(食数等変更依頼書!T27="","",食数等変更依頼書!T27)</f>
        <v/>
      </c>
      <c r="U27" s="194">
        <f>IF(食数等変更依頼書!U27="","",食数等変更依頼書!U27)</f>
        <v>0</v>
      </c>
      <c r="V27" s="194" t="str">
        <f>IF(食数等変更依頼書!V27="","",食数等変更依頼書!V27)</f>
        <v/>
      </c>
      <c r="W27" s="246">
        <f>IF(食数等変更依頼書!W27="","",食数等変更依頼書!W27)</f>
        <v>0</v>
      </c>
      <c r="X27" s="253" t="str">
        <f>IF(食数等変更依頼書!X27="","",食数等変更依頼書!X27)</f>
        <v/>
      </c>
      <c r="Y27" s="267" t="str">
        <f>IF(食数等変更依頼書!Y27="","",食数等変更依頼書!Y27)</f>
        <v/>
      </c>
      <c r="Z27" s="246">
        <f>IF(食数等変更依頼書!Z27="","",食数等変更依頼書!Z27)</f>
        <v>0</v>
      </c>
      <c r="AA27" s="253" t="str">
        <f>IF(食数等変更依頼書!AA27="","",食数等変更依頼書!AA27)</f>
        <v/>
      </c>
      <c r="AB27" s="267" t="str">
        <f>IF(食数等変更依頼書!AB27="","",食数等変更依頼書!AB27)</f>
        <v/>
      </c>
      <c r="AC27" s="246">
        <f>IF(食数等変更依頼書!AC27="","",食数等変更依頼書!AC27)</f>
        <v>0</v>
      </c>
      <c r="AD27" s="253" t="str">
        <f>IF(食数等変更依頼書!AD27="","",食数等変更依頼書!AD27)</f>
        <v/>
      </c>
      <c r="AE27" s="267" t="str">
        <f>IF(食数等変更依頼書!AE27="","",食数等変更依頼書!AE27)</f>
        <v/>
      </c>
      <c r="AF27" s="246">
        <f>IF(食数等変更依頼書!AF27="","",食数等変更依頼書!AF27)</f>
        <v>0</v>
      </c>
      <c r="AG27" s="253" t="str">
        <f>IF(食数等変更依頼書!AG27="","",食数等変更依頼書!AG27)</f>
        <v/>
      </c>
      <c r="AH27" s="267" t="str">
        <f>IF(食数等変更依頼書!AH27="","",食数等変更依頼書!AH27)</f>
        <v/>
      </c>
      <c r="AI27" s="247">
        <f>IF(食数等変更依頼書!AI27="","",食数等変更依頼書!AI27)</f>
        <v>0</v>
      </c>
      <c r="AJ27" s="254" t="str">
        <f>IF(食数等変更依頼書!AJ27="","",食数等変更依頼書!AJ27)</f>
        <v/>
      </c>
      <c r="AK27" s="254" t="str">
        <f>IF(食数等変更依頼書!AK27="","",食数等変更依頼書!AK27)</f>
        <v/>
      </c>
      <c r="AL27" s="254" t="str">
        <f>IF(食数等変更依頼書!AL27="","",食数等変更依頼書!AL27)</f>
        <v/>
      </c>
      <c r="AM27" s="268" t="str">
        <f>IF(食数等変更依頼書!AM27="","",食数等変更依頼書!AM27)</f>
        <v/>
      </c>
    </row>
    <row r="28" spans="1:39" ht="18" hidden="1" customHeight="1">
      <c r="A28" s="114" t="str">
        <f>IF(食数等変更依頼書!A28="","",食数等変更依頼書!A28)</f>
        <v>2日目</v>
      </c>
      <c r="B28" s="126" t="str">
        <f>IF(食数等変更依頼書!B28="","",食数等変更依頼書!B28)</f>
        <v/>
      </c>
      <c r="C28" s="141">
        <f>IF(食数等変更依頼書!C28="","",食数等変更依頼書!C28)</f>
        <v>0</v>
      </c>
      <c r="D28" s="148" t="str">
        <f>IF(食数等変更依頼書!D28="","",食数等変更依頼書!D28)</f>
        <v>現在の申込数</v>
      </c>
      <c r="E28" s="353" t="str">
        <f>IF(食数等変更依頼書!E28="","",食数等変更依頼書!E28)</f>
        <v/>
      </c>
      <c r="F28" s="198" t="str">
        <f>IF(食数等変更依頼書!F28="","",食数等変更依頼書!F28)</f>
        <v/>
      </c>
      <c r="G28" s="229" t="str">
        <f>IF(食数等変更依頼書!G28="","",食数等変更依頼書!G28)</f>
        <v/>
      </c>
      <c r="H28" s="198" t="str">
        <f>IF(食数等変更依頼書!H28="","",食数等変更依頼書!H28)</f>
        <v/>
      </c>
      <c r="I28" s="229" t="str">
        <f>IF(食数等変更依頼書!I28="","",食数等変更依頼書!I28)</f>
        <v/>
      </c>
      <c r="J28" s="198" t="str">
        <f>IF(食数等変更依頼書!J28="","",食数等変更依頼書!J28)</f>
        <v/>
      </c>
      <c r="K28" s="360" t="str">
        <f>IF(食数等変更依頼書!K28="","",食数等変更依頼書!K28)</f>
        <v/>
      </c>
      <c r="L28" s="195" t="str">
        <f>IF(食数等変更依頼書!L28="","",食数等変更依頼書!L28)</f>
        <v/>
      </c>
      <c r="M28" s="228" t="str">
        <f>IF(食数等変更依頼書!M28="","",食数等変更依頼書!M28)</f>
        <v/>
      </c>
      <c r="N28" s="195" t="str">
        <f>IF(食数等変更依頼書!N28="","",食数等変更依頼書!N28)</f>
        <v/>
      </c>
      <c r="O28" s="228" t="str">
        <f>IF(食数等変更依頼書!O28="","",食数等変更依頼書!O28)</f>
        <v/>
      </c>
      <c r="P28" s="195" t="str">
        <f>IF(食数等変更依頼書!P28="","",食数等変更依頼書!P28)</f>
        <v/>
      </c>
      <c r="Q28" s="360" t="str">
        <f>IF(食数等変更依頼書!Q28="","",食数等変更依頼書!Q28)</f>
        <v/>
      </c>
      <c r="R28" s="195" t="str">
        <f>IF(食数等変更依頼書!R28="","",食数等変更依頼書!R28)</f>
        <v/>
      </c>
      <c r="S28" s="228" t="str">
        <f>IF(食数等変更依頼書!S28="","",食数等変更依頼書!S28)</f>
        <v/>
      </c>
      <c r="T28" s="195" t="str">
        <f>IF(食数等変更依頼書!T28="","",食数等変更依頼書!T28)</f>
        <v/>
      </c>
      <c r="U28" s="228" t="str">
        <f>IF(食数等変更依頼書!U28="","",食数等変更依頼書!U28)</f>
        <v/>
      </c>
      <c r="V28" s="195" t="str">
        <f>IF(食数等変更依頼書!V28="","",食数等変更依頼書!V28)</f>
        <v/>
      </c>
      <c r="W28" s="360" t="str">
        <f>IF(食数等変更依頼書!W28="","",食数等変更依頼書!W28)</f>
        <v/>
      </c>
      <c r="X28" s="228" t="str">
        <f>IF(食数等変更依頼書!X28="","",食数等変更依頼書!X28)</f>
        <v/>
      </c>
      <c r="Y28" s="195" t="str">
        <f>IF(食数等変更依頼書!Y28="","",食数等変更依頼書!Y28)</f>
        <v/>
      </c>
      <c r="Z28" s="228" t="str">
        <f>IF(食数等変更依頼書!Z28="","",食数等変更依頼書!Z28)</f>
        <v/>
      </c>
      <c r="AA28" s="228" t="str">
        <f>IF(食数等変更依頼書!AA28="","",食数等変更依頼書!AA28)</f>
        <v/>
      </c>
      <c r="AB28" s="259" t="str">
        <f>IF(食数等変更依頼書!AB28="","",食数等変更依頼書!AB28)</f>
        <v/>
      </c>
      <c r="AC28" s="361" t="str">
        <f>IF(食数等変更依頼書!AC28="","",食数等変更依頼書!AC28)</f>
        <v/>
      </c>
      <c r="AD28" s="228" t="str">
        <f>IF(食数等変更依頼書!AD28="","",食数等変更依頼書!AD28)</f>
        <v/>
      </c>
      <c r="AE28" s="259" t="str">
        <f>IF(食数等変更依頼書!AE28="","",食数等変更依頼書!AE28)</f>
        <v/>
      </c>
      <c r="AF28" s="361" t="str">
        <f>IF(食数等変更依頼書!AF28="","",食数等変更依頼書!AF28)</f>
        <v/>
      </c>
      <c r="AG28" s="228" t="str">
        <f>IF(食数等変更依頼書!AG28="","",食数等変更依頼書!AG28)</f>
        <v/>
      </c>
      <c r="AH28" s="259" t="str">
        <f>IF(食数等変更依頼書!AH28="","",食数等変更依頼書!AH28)</f>
        <v/>
      </c>
      <c r="AI28" s="283" t="str">
        <f>IF(食数等変更依頼書!AI28="","",食数等変更依頼書!AI28)</f>
        <v/>
      </c>
      <c r="AJ28" s="294" t="str">
        <f>IF(食数等変更依頼書!AJ28="","",食数等変更依頼書!AJ28)</f>
        <v/>
      </c>
      <c r="AK28" s="303" t="str">
        <f>IF(食数等変更依頼書!AK28="","",食数等変更依頼書!AK28)</f>
        <v/>
      </c>
      <c r="AL28" s="309" t="str">
        <f>IF(食数等変更依頼書!AL28="","",食数等変更依頼書!AL28)</f>
        <v/>
      </c>
      <c r="AM28" s="321" t="str">
        <f>IF(食数等変更依頼書!AM28="","",食数等変更依頼書!AM28)</f>
        <v/>
      </c>
    </row>
    <row r="29" spans="1:39" s="104" customFormat="1" ht="18" hidden="1" customHeight="1">
      <c r="A29" s="115" t="str">
        <f>IF(食数等変更依頼書!A29="","",食数等変更依頼書!A29)</f>
        <v/>
      </c>
      <c r="B29" s="127" t="str">
        <f>IF(食数等変更依頼書!B29="","",食数等変更依頼書!B29)</f>
        <v/>
      </c>
      <c r="C29" s="137" t="str">
        <f>IF(食数等変更依頼書!C29="","",食数等変更依頼書!C29)</f>
        <v>-</v>
      </c>
      <c r="D29" s="149" t="str">
        <f>IF(食数等変更依頼書!D29="","",食数等変更依頼書!D29)</f>
        <v/>
      </c>
      <c r="E29" s="353" t="str">
        <f>IF(食数等変更依頼書!E29="","",食数等変更依頼書!E29)</f>
        <v/>
      </c>
      <c r="F29" s="196" t="str">
        <f>IF(食数等変更依頼書!F29="","",食数等変更依頼書!F29)</f>
        <v/>
      </c>
      <c r="G29" s="229" t="str">
        <f>IF(食数等変更依頼書!G29="","",食数等変更依頼書!G29)</f>
        <v/>
      </c>
      <c r="H29" s="196" t="str">
        <f>IF(食数等変更依頼書!H29="","",食数等変更依頼書!H29)</f>
        <v/>
      </c>
      <c r="I29" s="229" t="str">
        <f>IF(食数等変更依頼書!I29="","",食数等変更依頼書!I29)</f>
        <v/>
      </c>
      <c r="J29" s="196" t="str">
        <f>IF(食数等変更依頼書!J29="","",食数等変更依頼書!J29)</f>
        <v/>
      </c>
      <c r="K29" s="353" t="str">
        <f>IF(食数等変更依頼書!K29="","",食数等変更依頼書!K29)</f>
        <v/>
      </c>
      <c r="L29" s="196" t="str">
        <f>IF(食数等変更依頼書!L29="","",食数等変更依頼書!L29)</f>
        <v/>
      </c>
      <c r="M29" s="229" t="str">
        <f>IF(食数等変更依頼書!M29="","",食数等変更依頼書!M29)</f>
        <v/>
      </c>
      <c r="N29" s="196" t="str">
        <f>IF(食数等変更依頼書!N29="","",食数等変更依頼書!N29)</f>
        <v/>
      </c>
      <c r="O29" s="229" t="str">
        <f>IF(食数等変更依頼書!O29="","",食数等変更依頼書!O29)</f>
        <v/>
      </c>
      <c r="P29" s="196" t="str">
        <f>IF(食数等変更依頼書!P29="","",食数等変更依頼書!P29)</f>
        <v/>
      </c>
      <c r="Q29" s="353" t="str">
        <f>IF(食数等変更依頼書!Q29="","",食数等変更依頼書!Q29)</f>
        <v/>
      </c>
      <c r="R29" s="196" t="str">
        <f>IF(食数等変更依頼書!R29="","",食数等変更依頼書!R29)</f>
        <v/>
      </c>
      <c r="S29" s="229" t="str">
        <f>IF(食数等変更依頼書!S29="","",食数等変更依頼書!S29)</f>
        <v/>
      </c>
      <c r="T29" s="196" t="str">
        <f>IF(食数等変更依頼書!T29="","",食数等変更依頼書!T29)</f>
        <v/>
      </c>
      <c r="U29" s="229" t="str">
        <f>IF(食数等変更依頼書!U29="","",食数等変更依頼書!U29)</f>
        <v/>
      </c>
      <c r="V29" s="196" t="str">
        <f>IF(食数等変更依頼書!V29="","",食数等変更依頼書!V29)</f>
        <v/>
      </c>
      <c r="W29" s="353" t="str">
        <f>IF(食数等変更依頼書!W29="","",食数等変更依頼書!W29)</f>
        <v/>
      </c>
      <c r="X29" s="229" t="str">
        <f>IF(食数等変更依頼書!X29="","",食数等変更依頼書!X29)</f>
        <v/>
      </c>
      <c r="Y29" s="196" t="str">
        <f>IF(食数等変更依頼書!Y29="","",食数等変更依頼書!Y29)</f>
        <v/>
      </c>
      <c r="Z29" s="229" t="str">
        <f>IF(食数等変更依頼書!Z29="","",食数等変更依頼書!Z29)</f>
        <v/>
      </c>
      <c r="AA29" s="229" t="str">
        <f>IF(食数等変更依頼書!AA29="","",食数等変更依頼書!AA29)</f>
        <v/>
      </c>
      <c r="AB29" s="260" t="str">
        <f>IF(食数等変更依頼書!AB29="","",食数等変更依頼書!AB29)</f>
        <v/>
      </c>
      <c r="AC29" s="362" t="str">
        <f>IF(食数等変更依頼書!AC29="","",食数等変更依頼書!AC29)</f>
        <v/>
      </c>
      <c r="AD29" s="229" t="str">
        <f>IF(食数等変更依頼書!AD29="","",食数等変更依頼書!AD29)</f>
        <v/>
      </c>
      <c r="AE29" s="260" t="str">
        <f>IF(食数等変更依頼書!AE29="","",食数等変更依頼書!AE29)</f>
        <v/>
      </c>
      <c r="AF29" s="362" t="str">
        <f>IF(食数等変更依頼書!AF29="","",食数等変更依頼書!AF29)</f>
        <v/>
      </c>
      <c r="AG29" s="229" t="str">
        <f>IF(食数等変更依頼書!AG29="","",食数等変更依頼書!AG29)</f>
        <v/>
      </c>
      <c r="AH29" s="260" t="str">
        <f>IF(食数等変更依頼書!AH29="","",食数等変更依頼書!AH29)</f>
        <v/>
      </c>
      <c r="AI29" s="284" t="str">
        <f>IF(食数等変更依頼書!AI29="","",食数等変更依頼書!AI29)</f>
        <v/>
      </c>
      <c r="AJ29" s="295" t="str">
        <f>IF(食数等変更依頼書!AJ29="","",食数等変更依頼書!AJ29)</f>
        <v/>
      </c>
      <c r="AK29" s="304" t="str">
        <f>IF(食数等変更依頼書!AK29="","",食数等変更依頼書!AK29)</f>
        <v/>
      </c>
      <c r="AL29" s="310" t="str">
        <f>IF(食数等変更依頼書!AL29="","",食数等変更依頼書!AL29)</f>
        <v/>
      </c>
      <c r="AM29" s="322" t="str">
        <f>IF(食数等変更依頼書!AM29="","",食数等変更依頼書!AM29)</f>
        <v/>
      </c>
    </row>
    <row r="30" spans="1:39" s="104" customFormat="1" ht="18" hidden="1" customHeight="1">
      <c r="A30" s="115" t="str">
        <f>IF(食数等変更依頼書!A30="","",食数等変更依頼書!A30)</f>
        <v/>
      </c>
      <c r="B30" s="127" t="str">
        <f>IF(食数等変更依頼書!B30="","",食数等変更依頼書!B30)</f>
        <v/>
      </c>
      <c r="C30" s="137" t="str">
        <f>IF(食数等変更依頼書!C30="","",食数等変更依頼書!C30)</f>
        <v>-</v>
      </c>
      <c r="D30" s="149" t="str">
        <f>IF(食数等変更依頼書!D30="","",食数等変更依頼書!D30)</f>
        <v/>
      </c>
      <c r="E30" s="353" t="str">
        <f>IF(食数等変更依頼書!E30="","",食数等変更依頼書!E30)</f>
        <v/>
      </c>
      <c r="F30" s="196" t="str">
        <f>IF(食数等変更依頼書!F30="","",食数等変更依頼書!F30)</f>
        <v/>
      </c>
      <c r="G30" s="229" t="str">
        <f>IF(食数等変更依頼書!G30="","",食数等変更依頼書!G30)</f>
        <v/>
      </c>
      <c r="H30" s="196" t="str">
        <f>IF(食数等変更依頼書!H30="","",食数等変更依頼書!H30)</f>
        <v/>
      </c>
      <c r="I30" s="229" t="str">
        <f>IF(食数等変更依頼書!I30="","",食数等変更依頼書!I30)</f>
        <v/>
      </c>
      <c r="J30" s="196" t="str">
        <f>IF(食数等変更依頼書!J30="","",食数等変更依頼書!J30)</f>
        <v/>
      </c>
      <c r="K30" s="353" t="str">
        <f>IF(食数等変更依頼書!K30="","",食数等変更依頼書!K30)</f>
        <v/>
      </c>
      <c r="L30" s="196" t="str">
        <f>IF(食数等変更依頼書!L30="","",食数等変更依頼書!L30)</f>
        <v/>
      </c>
      <c r="M30" s="229" t="str">
        <f>IF(食数等変更依頼書!M30="","",食数等変更依頼書!M30)</f>
        <v/>
      </c>
      <c r="N30" s="196" t="str">
        <f>IF(食数等変更依頼書!N30="","",食数等変更依頼書!N30)</f>
        <v/>
      </c>
      <c r="O30" s="229" t="str">
        <f>IF(食数等変更依頼書!O30="","",食数等変更依頼書!O30)</f>
        <v/>
      </c>
      <c r="P30" s="196" t="str">
        <f>IF(食数等変更依頼書!P30="","",食数等変更依頼書!P30)</f>
        <v/>
      </c>
      <c r="Q30" s="353" t="str">
        <f>IF(食数等変更依頼書!Q30="","",食数等変更依頼書!Q30)</f>
        <v/>
      </c>
      <c r="R30" s="196" t="str">
        <f>IF(食数等変更依頼書!R30="","",食数等変更依頼書!R30)</f>
        <v/>
      </c>
      <c r="S30" s="229" t="str">
        <f>IF(食数等変更依頼書!S30="","",食数等変更依頼書!S30)</f>
        <v/>
      </c>
      <c r="T30" s="196" t="str">
        <f>IF(食数等変更依頼書!T30="","",食数等変更依頼書!T30)</f>
        <v/>
      </c>
      <c r="U30" s="229" t="str">
        <f>IF(食数等変更依頼書!U30="","",食数等変更依頼書!U30)</f>
        <v/>
      </c>
      <c r="V30" s="196" t="str">
        <f>IF(食数等変更依頼書!V30="","",食数等変更依頼書!V30)</f>
        <v/>
      </c>
      <c r="W30" s="353" t="str">
        <f>IF(食数等変更依頼書!W30="","",食数等変更依頼書!W30)</f>
        <v/>
      </c>
      <c r="X30" s="229" t="str">
        <f>IF(食数等変更依頼書!X30="","",食数等変更依頼書!X30)</f>
        <v/>
      </c>
      <c r="Y30" s="196" t="str">
        <f>IF(食数等変更依頼書!Y30="","",食数等変更依頼書!Y30)</f>
        <v/>
      </c>
      <c r="Z30" s="229" t="str">
        <f>IF(食数等変更依頼書!Z30="","",食数等変更依頼書!Z30)</f>
        <v/>
      </c>
      <c r="AA30" s="229" t="str">
        <f>IF(食数等変更依頼書!AA30="","",食数等変更依頼書!AA30)</f>
        <v/>
      </c>
      <c r="AB30" s="260" t="str">
        <f>IF(食数等変更依頼書!AB30="","",食数等変更依頼書!AB30)</f>
        <v/>
      </c>
      <c r="AC30" s="362" t="str">
        <f>IF(食数等変更依頼書!AC30="","",食数等変更依頼書!AC30)</f>
        <v/>
      </c>
      <c r="AD30" s="229" t="str">
        <f>IF(食数等変更依頼書!AD30="","",食数等変更依頼書!AD30)</f>
        <v/>
      </c>
      <c r="AE30" s="260" t="str">
        <f>IF(食数等変更依頼書!AE30="","",食数等変更依頼書!AE30)</f>
        <v/>
      </c>
      <c r="AF30" s="362" t="str">
        <f>IF(食数等変更依頼書!AF30="","",食数等変更依頼書!AF30)</f>
        <v/>
      </c>
      <c r="AG30" s="229" t="str">
        <f>IF(食数等変更依頼書!AG30="","",食数等変更依頼書!AG30)</f>
        <v/>
      </c>
      <c r="AH30" s="260" t="str">
        <f>IF(食数等変更依頼書!AH30="","",食数等変更依頼書!AH30)</f>
        <v/>
      </c>
      <c r="AI30" s="284" t="str">
        <f>IF(食数等変更依頼書!AI30="","",食数等変更依頼書!AI30)</f>
        <v/>
      </c>
      <c r="AJ30" s="295" t="str">
        <f>IF(食数等変更依頼書!AJ30="","",食数等変更依頼書!AJ30)</f>
        <v/>
      </c>
      <c r="AK30" s="304" t="str">
        <f>IF(食数等変更依頼書!AK30="","",食数等変更依頼書!AK30)</f>
        <v/>
      </c>
      <c r="AL30" s="310" t="str">
        <f>IF(食数等変更依頼書!AL30="","",食数等変更依頼書!AL30)</f>
        <v/>
      </c>
      <c r="AM30" s="322" t="str">
        <f>IF(食数等変更依頼書!AM30="","",食数等変更依頼書!AM30)</f>
        <v/>
      </c>
    </row>
    <row r="31" spans="1:39" s="104" customFormat="1" ht="18" hidden="1" customHeight="1">
      <c r="A31" s="115" t="str">
        <f>IF(食数等変更依頼書!A31="","",食数等変更依頼書!A31)</f>
        <v/>
      </c>
      <c r="B31" s="127" t="str">
        <f>IF(食数等変更依頼書!B31="","",食数等変更依頼書!B31)</f>
        <v/>
      </c>
      <c r="C31" s="138" t="str">
        <f>IF(食数等変更依頼書!C31="","",食数等変更依頼書!C31)</f>
        <v>-</v>
      </c>
      <c r="D31" s="347" t="str">
        <f>IF(食数等変更依頼書!D31="","",食数等変更依頼書!D31)</f>
        <v/>
      </c>
      <c r="E31" s="354" t="str">
        <f>IF(食数等変更依頼書!E31="","",食数等変更依頼書!E31)</f>
        <v/>
      </c>
      <c r="F31" s="199" t="str">
        <f>IF(食数等変更依頼書!F31="","",食数等変更依頼書!F31)</f>
        <v/>
      </c>
      <c r="G31" s="231" t="str">
        <f>IF(食数等変更依頼書!G31="","",食数等変更依頼書!G31)</f>
        <v/>
      </c>
      <c r="H31" s="199" t="str">
        <f>IF(食数等変更依頼書!H31="","",食数等変更依頼書!H31)</f>
        <v/>
      </c>
      <c r="I31" s="231" t="str">
        <f>IF(食数等変更依頼書!I31="","",食数等変更依頼書!I31)</f>
        <v/>
      </c>
      <c r="J31" s="199" t="str">
        <f>IF(食数等変更依頼書!J31="","",食数等変更依頼書!J31)</f>
        <v/>
      </c>
      <c r="K31" s="354" t="str">
        <f>IF(食数等変更依頼書!K31="","",食数等変更依頼書!K31)</f>
        <v/>
      </c>
      <c r="L31" s="199" t="str">
        <f>IF(食数等変更依頼書!L31="","",食数等変更依頼書!L31)</f>
        <v/>
      </c>
      <c r="M31" s="231" t="str">
        <f>IF(食数等変更依頼書!M31="","",食数等変更依頼書!M31)</f>
        <v/>
      </c>
      <c r="N31" s="199" t="str">
        <f>IF(食数等変更依頼書!N31="","",食数等変更依頼書!N31)</f>
        <v/>
      </c>
      <c r="O31" s="231" t="str">
        <f>IF(食数等変更依頼書!O31="","",食数等変更依頼書!O31)</f>
        <v/>
      </c>
      <c r="P31" s="199" t="str">
        <f>IF(食数等変更依頼書!P31="","",食数等変更依頼書!P31)</f>
        <v/>
      </c>
      <c r="Q31" s="354" t="str">
        <f>IF(食数等変更依頼書!Q31="","",食数等変更依頼書!Q31)</f>
        <v/>
      </c>
      <c r="R31" s="199" t="str">
        <f>IF(食数等変更依頼書!R31="","",食数等変更依頼書!R31)</f>
        <v/>
      </c>
      <c r="S31" s="231" t="str">
        <f>IF(食数等変更依頼書!S31="","",食数等変更依頼書!S31)</f>
        <v/>
      </c>
      <c r="T31" s="199" t="str">
        <f>IF(食数等変更依頼書!T31="","",食数等変更依頼書!T31)</f>
        <v/>
      </c>
      <c r="U31" s="231" t="str">
        <f>IF(食数等変更依頼書!U31="","",食数等変更依頼書!U31)</f>
        <v/>
      </c>
      <c r="V31" s="199" t="str">
        <f>IF(食数等変更依頼書!V31="","",食数等変更依頼書!V31)</f>
        <v/>
      </c>
      <c r="W31" s="354" t="str">
        <f>IF(食数等変更依頼書!W31="","",食数等変更依頼書!W31)</f>
        <v/>
      </c>
      <c r="X31" s="231" t="str">
        <f>IF(食数等変更依頼書!X31="","",食数等変更依頼書!X31)</f>
        <v/>
      </c>
      <c r="Y31" s="199" t="str">
        <f>IF(食数等変更依頼書!Y31="","",食数等変更依頼書!Y31)</f>
        <v/>
      </c>
      <c r="Z31" s="231" t="str">
        <f>IF(食数等変更依頼書!Z31="","",食数等変更依頼書!Z31)</f>
        <v/>
      </c>
      <c r="AA31" s="231" t="str">
        <f>IF(食数等変更依頼書!AA31="","",食数等変更依頼書!AA31)</f>
        <v/>
      </c>
      <c r="AB31" s="263" t="str">
        <f>IF(食数等変更依頼書!AB31="","",食数等変更依頼書!AB31)</f>
        <v/>
      </c>
      <c r="AC31" s="363" t="str">
        <f>IF(食数等変更依頼書!AC31="","",食数等変更依頼書!AC31)</f>
        <v/>
      </c>
      <c r="AD31" s="231" t="str">
        <f>IF(食数等変更依頼書!AD31="","",食数等変更依頼書!AD31)</f>
        <v/>
      </c>
      <c r="AE31" s="263" t="str">
        <f>IF(食数等変更依頼書!AE31="","",食数等変更依頼書!AE31)</f>
        <v/>
      </c>
      <c r="AF31" s="363" t="str">
        <f>IF(食数等変更依頼書!AF31="","",食数等変更依頼書!AF31)</f>
        <v/>
      </c>
      <c r="AG31" s="231" t="str">
        <f>IF(食数等変更依頼書!AG31="","",食数等変更依頼書!AG31)</f>
        <v/>
      </c>
      <c r="AH31" s="263" t="str">
        <f>IF(食数等変更依頼書!AH31="","",食数等変更依頼書!AH31)</f>
        <v/>
      </c>
      <c r="AI31" s="284" t="str">
        <f>IF(食数等変更依頼書!AI31="","",食数等変更依頼書!AI31)</f>
        <v/>
      </c>
      <c r="AJ31" s="295" t="str">
        <f>IF(食数等変更依頼書!AJ31="","",食数等変更依頼書!AJ31)</f>
        <v/>
      </c>
      <c r="AK31" s="304" t="str">
        <f>IF(食数等変更依頼書!AK31="","",食数等変更依頼書!AK31)</f>
        <v/>
      </c>
      <c r="AL31" s="310" t="str">
        <f>IF(食数等変更依頼書!AL31="","",食数等変更依頼書!AL31)</f>
        <v/>
      </c>
      <c r="AM31" s="322" t="str">
        <f>IF(食数等変更依頼書!AM31="","",食数等変更依頼書!AM31)</f>
        <v/>
      </c>
    </row>
    <row r="32" spans="1:39" s="104" customFormat="1" ht="18" hidden="1" customHeight="1">
      <c r="A32" s="115" t="str">
        <f>IF(食数等変更依頼書!A32="","",食数等変更依頼書!A32)</f>
        <v/>
      </c>
      <c r="B32" s="127" t="str">
        <f>IF(食数等変更依頼書!B32="","",食数等変更依頼書!B32)</f>
        <v/>
      </c>
      <c r="C32" s="345" t="str">
        <f>IF(食数等変更依頼書!C32="","",食数等変更依頼書!C32)</f>
        <v>変更あり/変更なし</v>
      </c>
      <c r="D32" s="348" t="str">
        <f>IF(食数等変更依頼書!D32="","",食数等変更依頼書!D32)</f>
        <v/>
      </c>
      <c r="E32" s="355" t="str">
        <f>IF(食数等変更依頼書!E32="","",食数等変更依頼書!E32)</f>
        <v>変更なし</v>
      </c>
      <c r="F32" s="359" t="str">
        <f>IF(食数等変更依頼書!F32="","",食数等変更依頼書!F32)</f>
        <v/>
      </c>
      <c r="G32" s="359" t="str">
        <f>IF(食数等変更依頼書!G32="","",食数等変更依頼書!G32)</f>
        <v/>
      </c>
      <c r="H32" s="359" t="str">
        <f>IF(食数等変更依頼書!H32="","",食数等変更依頼書!H32)</f>
        <v/>
      </c>
      <c r="I32" s="359" t="str">
        <f>IF(食数等変更依頼書!I32="","",食数等変更依頼書!I32)</f>
        <v/>
      </c>
      <c r="J32" s="359" t="str">
        <f>IF(食数等変更依頼書!J32="","",食数等変更依頼書!J32)</f>
        <v/>
      </c>
      <c r="K32" s="355" t="str">
        <f>IF(食数等変更依頼書!K32="","",食数等変更依頼書!K32)</f>
        <v>変更なし</v>
      </c>
      <c r="L32" s="359" t="str">
        <f>IF(食数等変更依頼書!L32="","",食数等変更依頼書!L32)</f>
        <v/>
      </c>
      <c r="M32" s="359" t="str">
        <f>IF(食数等変更依頼書!M32="","",食数等変更依頼書!M32)</f>
        <v/>
      </c>
      <c r="N32" s="359" t="str">
        <f>IF(食数等変更依頼書!N32="","",食数等変更依頼書!N32)</f>
        <v/>
      </c>
      <c r="O32" s="359" t="str">
        <f>IF(食数等変更依頼書!O32="","",食数等変更依頼書!O32)</f>
        <v/>
      </c>
      <c r="P32" s="359" t="str">
        <f>IF(食数等変更依頼書!P32="","",食数等変更依頼書!P32)</f>
        <v/>
      </c>
      <c r="Q32" s="355" t="str">
        <f>IF(食数等変更依頼書!Q32="","",食数等変更依頼書!Q32)</f>
        <v>変更なし</v>
      </c>
      <c r="R32" s="359" t="str">
        <f>IF(食数等変更依頼書!R32="","",食数等変更依頼書!R32)</f>
        <v/>
      </c>
      <c r="S32" s="359" t="str">
        <f>IF(食数等変更依頼書!S32="","",食数等変更依頼書!S32)</f>
        <v/>
      </c>
      <c r="T32" s="359" t="str">
        <f>IF(食数等変更依頼書!T32="","",食数等変更依頼書!T32)</f>
        <v/>
      </c>
      <c r="U32" s="359" t="str">
        <f>IF(食数等変更依頼書!U32="","",食数等変更依頼書!U32)</f>
        <v/>
      </c>
      <c r="V32" s="359" t="str">
        <f>IF(食数等変更依頼書!V32="","",食数等変更依頼書!V32)</f>
        <v/>
      </c>
      <c r="W32" s="355" t="str">
        <f>IF(食数等変更依頼書!W32="","",食数等変更依頼書!W32)</f>
        <v>変更なし</v>
      </c>
      <c r="X32" s="359" t="str">
        <f>IF(食数等変更依頼書!X32="","",食数等変更依頼書!X32)</f>
        <v/>
      </c>
      <c r="Y32" s="359" t="str">
        <f>IF(食数等変更依頼書!Y32="","",食数等変更依頼書!Y32)</f>
        <v/>
      </c>
      <c r="Z32" s="359" t="str">
        <f>IF(食数等変更依頼書!Z32="","",食数等変更依頼書!Z32)</f>
        <v>変更なし</v>
      </c>
      <c r="AA32" s="359" t="str">
        <f>IF(食数等変更依頼書!AA32="","",食数等変更依頼書!AA32)</f>
        <v/>
      </c>
      <c r="AB32" s="364" t="str">
        <f>IF(食数等変更依頼書!AB32="","",食数等変更依頼書!AB32)</f>
        <v/>
      </c>
      <c r="AC32" s="355" t="str">
        <f>IF(食数等変更依頼書!AC32="","",食数等変更依頼書!AC32)</f>
        <v>変更なし</v>
      </c>
      <c r="AD32" s="359" t="str">
        <f>IF(食数等変更依頼書!AD32="","",食数等変更依頼書!AD32)</f>
        <v/>
      </c>
      <c r="AE32" s="364" t="str">
        <f>IF(食数等変更依頼書!AE32="","",食数等変更依頼書!AE32)</f>
        <v/>
      </c>
      <c r="AF32" s="355" t="str">
        <f>IF(食数等変更依頼書!AF32="","",食数等変更依頼書!AF32)</f>
        <v>変更なし</v>
      </c>
      <c r="AG32" s="359" t="str">
        <f>IF(食数等変更依頼書!AG32="","",食数等変更依頼書!AG32)</f>
        <v/>
      </c>
      <c r="AH32" s="364" t="str">
        <f>IF(食数等変更依頼書!AH32="","",食数等変更依頼書!AH32)</f>
        <v/>
      </c>
      <c r="AI32" s="366" t="str">
        <f>IF(食数等変更依頼書!AI32="","",食数等変更依頼書!AI32)</f>
        <v/>
      </c>
      <c r="AJ32" s="367" t="str">
        <f>IF(食数等変更依頼書!AJ32="","",食数等変更依頼書!AJ32)</f>
        <v/>
      </c>
      <c r="AK32" s="355" t="str">
        <f>IF(食数等変更依頼書!AK32="","",食数等変更依頼書!AK32)</f>
        <v>変更なし</v>
      </c>
      <c r="AL32" s="359" t="str">
        <f>IF(食数等変更依頼書!AL32="","",食数等変更依頼書!AL32)</f>
        <v/>
      </c>
      <c r="AM32" s="364" t="str">
        <f>IF(食数等変更依頼書!AM32="","",食数等変更依頼書!AM32)</f>
        <v/>
      </c>
    </row>
    <row r="33" spans="1:39" s="104" customFormat="1" ht="18" hidden="1" customHeight="1">
      <c r="A33" s="115" t="str">
        <f>IF(食数等変更依頼書!A33="","",食数等変更依頼書!A33)</f>
        <v/>
      </c>
      <c r="B33" s="127" t="str">
        <f>IF(食数等変更依頼書!B33="","",食数等変更依頼書!B33)</f>
        <v/>
      </c>
      <c r="C33" s="136">
        <f>IF(食数等変更依頼書!C33="","",食数等変更依頼書!C33)</f>
        <v>0</v>
      </c>
      <c r="D33" s="349" t="str">
        <f>IF(食数等変更依頼書!D33="","",食数等変更依頼書!D33)</f>
        <v>変更申込数</v>
      </c>
      <c r="E33" s="353" t="str">
        <f>IF(食数等変更依頼書!E33="","",食数等変更依頼書!E33)</f>
        <v/>
      </c>
      <c r="F33" s="198" t="str">
        <f>IF(食数等変更依頼書!F33="","",食数等変更依頼書!F33)</f>
        <v/>
      </c>
      <c r="G33" s="229" t="str">
        <f>IF(食数等変更依頼書!G33="","",食数等変更依頼書!G33)</f>
        <v/>
      </c>
      <c r="H33" s="198" t="str">
        <f>IF(食数等変更依頼書!H33="","",食数等変更依頼書!H33)</f>
        <v/>
      </c>
      <c r="I33" s="229" t="str">
        <f>IF(食数等変更依頼書!I33="","",食数等変更依頼書!I33)</f>
        <v/>
      </c>
      <c r="J33" s="198" t="str">
        <f>IF(食数等変更依頼書!J33="","",食数等変更依頼書!J33)</f>
        <v/>
      </c>
      <c r="K33" s="360" t="str">
        <f>IF(食数等変更依頼書!K33="","",食数等変更依頼書!K33)</f>
        <v/>
      </c>
      <c r="L33" s="195" t="str">
        <f>IF(食数等変更依頼書!L33="","",食数等変更依頼書!L33)</f>
        <v/>
      </c>
      <c r="M33" s="228" t="str">
        <f>IF(食数等変更依頼書!M33="","",食数等変更依頼書!M33)</f>
        <v/>
      </c>
      <c r="N33" s="195" t="str">
        <f>IF(食数等変更依頼書!N33="","",食数等変更依頼書!N33)</f>
        <v/>
      </c>
      <c r="O33" s="228" t="str">
        <f>IF(食数等変更依頼書!O33="","",食数等変更依頼書!O33)</f>
        <v/>
      </c>
      <c r="P33" s="195" t="str">
        <f>IF(食数等変更依頼書!P33="","",食数等変更依頼書!P33)</f>
        <v/>
      </c>
      <c r="Q33" s="360" t="str">
        <f>IF(食数等変更依頼書!Q33="","",食数等変更依頼書!Q33)</f>
        <v/>
      </c>
      <c r="R33" s="195" t="str">
        <f>IF(食数等変更依頼書!R33="","",食数等変更依頼書!R33)</f>
        <v/>
      </c>
      <c r="S33" s="228" t="str">
        <f>IF(食数等変更依頼書!S33="","",食数等変更依頼書!S33)</f>
        <v/>
      </c>
      <c r="T33" s="195" t="str">
        <f>IF(食数等変更依頼書!T33="","",食数等変更依頼書!T33)</f>
        <v/>
      </c>
      <c r="U33" s="228" t="str">
        <f>IF(食数等変更依頼書!U33="","",食数等変更依頼書!U33)</f>
        <v/>
      </c>
      <c r="V33" s="195" t="str">
        <f>IF(食数等変更依頼書!V33="","",食数等変更依頼書!V33)</f>
        <v/>
      </c>
      <c r="W33" s="360" t="str">
        <f>IF(食数等変更依頼書!W33="","",食数等変更依頼書!W33)</f>
        <v/>
      </c>
      <c r="X33" s="228" t="str">
        <f>IF(食数等変更依頼書!X33="","",食数等変更依頼書!X33)</f>
        <v/>
      </c>
      <c r="Y33" s="195" t="str">
        <f>IF(食数等変更依頼書!Y33="","",食数等変更依頼書!Y33)</f>
        <v/>
      </c>
      <c r="Z33" s="228" t="str">
        <f>IF(食数等変更依頼書!Z33="","",食数等変更依頼書!Z33)</f>
        <v/>
      </c>
      <c r="AA33" s="228" t="str">
        <f>IF(食数等変更依頼書!AA33="","",食数等変更依頼書!AA33)</f>
        <v/>
      </c>
      <c r="AB33" s="259" t="str">
        <f>IF(食数等変更依頼書!AB33="","",食数等変更依頼書!AB33)</f>
        <v/>
      </c>
      <c r="AC33" s="361" t="str">
        <f>IF(食数等変更依頼書!AC33="","",食数等変更依頼書!AC33)</f>
        <v/>
      </c>
      <c r="AD33" s="228" t="str">
        <f>IF(食数等変更依頼書!AD33="","",食数等変更依頼書!AD33)</f>
        <v/>
      </c>
      <c r="AE33" s="259" t="str">
        <f>IF(食数等変更依頼書!AE33="","",食数等変更依頼書!AE33)</f>
        <v/>
      </c>
      <c r="AF33" s="361" t="str">
        <f>IF(食数等変更依頼書!AF33="","",食数等変更依頼書!AF33)</f>
        <v/>
      </c>
      <c r="AG33" s="228" t="str">
        <f>IF(食数等変更依頼書!AG33="","",食数等変更依頼書!AG33)</f>
        <v/>
      </c>
      <c r="AH33" s="259" t="str">
        <f>IF(食数等変更依頼書!AH33="","",食数等変更依頼書!AH33)</f>
        <v/>
      </c>
      <c r="AI33" s="283" t="str">
        <f>IF(食数等変更依頼書!AI33="","",食数等変更依頼書!AI33)</f>
        <v/>
      </c>
      <c r="AJ33" s="294" t="str">
        <f>IF(食数等変更依頼書!AJ33="","",食数等変更依頼書!AJ33)</f>
        <v/>
      </c>
      <c r="AK33" s="303" t="str">
        <f>IF(食数等変更依頼書!AK33="","",食数等変更依頼書!AK33)</f>
        <v/>
      </c>
      <c r="AL33" s="309" t="str">
        <f>IF(食数等変更依頼書!AL33="","",食数等変更依頼書!AL33)</f>
        <v/>
      </c>
      <c r="AM33" s="321" t="str">
        <f>IF(食数等変更依頼書!AM33="","",食数等変更依頼書!AM33)</f>
        <v/>
      </c>
    </row>
    <row r="34" spans="1:39" s="104" customFormat="1" ht="18" hidden="1" customHeight="1">
      <c r="A34" s="115" t="str">
        <f>IF(食数等変更依頼書!A34="","",食数等変更依頼書!A34)</f>
        <v/>
      </c>
      <c r="B34" s="127" t="str">
        <f>IF(食数等変更依頼書!B34="","",食数等変更依頼書!B34)</f>
        <v/>
      </c>
      <c r="C34" s="137" t="str">
        <f>IF(食数等変更依頼書!C34="","",食数等変更依頼書!C34)</f>
        <v>-</v>
      </c>
      <c r="D34" s="152" t="str">
        <f>IF(食数等変更依頼書!D34="","",食数等変更依頼書!D34)</f>
        <v/>
      </c>
      <c r="E34" s="353" t="str">
        <f>IF(食数等変更依頼書!E34="","",食数等変更依頼書!E34)</f>
        <v/>
      </c>
      <c r="F34" s="196" t="str">
        <f>IF(食数等変更依頼書!F34="","",食数等変更依頼書!F34)</f>
        <v/>
      </c>
      <c r="G34" s="229" t="str">
        <f>IF(食数等変更依頼書!G34="","",食数等変更依頼書!G34)</f>
        <v/>
      </c>
      <c r="H34" s="196" t="str">
        <f>IF(食数等変更依頼書!H34="","",食数等変更依頼書!H34)</f>
        <v/>
      </c>
      <c r="I34" s="229" t="str">
        <f>IF(食数等変更依頼書!I34="","",食数等変更依頼書!I34)</f>
        <v/>
      </c>
      <c r="J34" s="196" t="str">
        <f>IF(食数等変更依頼書!J34="","",食数等変更依頼書!J34)</f>
        <v/>
      </c>
      <c r="K34" s="353" t="str">
        <f>IF(食数等変更依頼書!K34="","",食数等変更依頼書!K34)</f>
        <v/>
      </c>
      <c r="L34" s="196" t="str">
        <f>IF(食数等変更依頼書!L34="","",食数等変更依頼書!L34)</f>
        <v/>
      </c>
      <c r="M34" s="229" t="str">
        <f>IF(食数等変更依頼書!M34="","",食数等変更依頼書!M34)</f>
        <v/>
      </c>
      <c r="N34" s="196" t="str">
        <f>IF(食数等変更依頼書!N34="","",食数等変更依頼書!N34)</f>
        <v/>
      </c>
      <c r="O34" s="229" t="str">
        <f>IF(食数等変更依頼書!O34="","",食数等変更依頼書!O34)</f>
        <v/>
      </c>
      <c r="P34" s="196" t="str">
        <f>IF(食数等変更依頼書!P34="","",食数等変更依頼書!P34)</f>
        <v/>
      </c>
      <c r="Q34" s="353" t="str">
        <f>IF(食数等変更依頼書!Q34="","",食数等変更依頼書!Q34)</f>
        <v/>
      </c>
      <c r="R34" s="196" t="str">
        <f>IF(食数等変更依頼書!R34="","",食数等変更依頼書!R34)</f>
        <v/>
      </c>
      <c r="S34" s="229" t="str">
        <f>IF(食数等変更依頼書!S34="","",食数等変更依頼書!S34)</f>
        <v/>
      </c>
      <c r="T34" s="196" t="str">
        <f>IF(食数等変更依頼書!T34="","",食数等変更依頼書!T34)</f>
        <v/>
      </c>
      <c r="U34" s="229" t="str">
        <f>IF(食数等変更依頼書!U34="","",食数等変更依頼書!U34)</f>
        <v/>
      </c>
      <c r="V34" s="196" t="str">
        <f>IF(食数等変更依頼書!V34="","",食数等変更依頼書!V34)</f>
        <v/>
      </c>
      <c r="W34" s="353" t="str">
        <f>IF(食数等変更依頼書!W34="","",食数等変更依頼書!W34)</f>
        <v/>
      </c>
      <c r="X34" s="229" t="str">
        <f>IF(食数等変更依頼書!X34="","",食数等変更依頼書!X34)</f>
        <v/>
      </c>
      <c r="Y34" s="196" t="str">
        <f>IF(食数等変更依頼書!Y34="","",食数等変更依頼書!Y34)</f>
        <v/>
      </c>
      <c r="Z34" s="229" t="str">
        <f>IF(食数等変更依頼書!Z34="","",食数等変更依頼書!Z34)</f>
        <v/>
      </c>
      <c r="AA34" s="229" t="str">
        <f>IF(食数等変更依頼書!AA34="","",食数等変更依頼書!AA34)</f>
        <v/>
      </c>
      <c r="AB34" s="260" t="str">
        <f>IF(食数等変更依頼書!AB34="","",食数等変更依頼書!AB34)</f>
        <v/>
      </c>
      <c r="AC34" s="362" t="str">
        <f>IF(食数等変更依頼書!AC34="","",食数等変更依頼書!AC34)</f>
        <v/>
      </c>
      <c r="AD34" s="229" t="str">
        <f>IF(食数等変更依頼書!AD34="","",食数等変更依頼書!AD34)</f>
        <v/>
      </c>
      <c r="AE34" s="260" t="str">
        <f>IF(食数等変更依頼書!AE34="","",食数等変更依頼書!AE34)</f>
        <v/>
      </c>
      <c r="AF34" s="362" t="str">
        <f>IF(食数等変更依頼書!AF34="","",食数等変更依頼書!AF34)</f>
        <v/>
      </c>
      <c r="AG34" s="229" t="str">
        <f>IF(食数等変更依頼書!AG34="","",食数等変更依頼書!AG34)</f>
        <v/>
      </c>
      <c r="AH34" s="260" t="str">
        <f>IF(食数等変更依頼書!AH34="","",食数等変更依頼書!AH34)</f>
        <v/>
      </c>
      <c r="AI34" s="284" t="str">
        <f>IF(食数等変更依頼書!AI34="","",食数等変更依頼書!AI34)</f>
        <v/>
      </c>
      <c r="AJ34" s="295" t="str">
        <f>IF(食数等変更依頼書!AJ34="","",食数等変更依頼書!AJ34)</f>
        <v/>
      </c>
      <c r="AK34" s="304" t="str">
        <f>IF(食数等変更依頼書!AK34="","",食数等変更依頼書!AK34)</f>
        <v/>
      </c>
      <c r="AL34" s="310" t="str">
        <f>IF(食数等変更依頼書!AL34="","",食数等変更依頼書!AL34)</f>
        <v/>
      </c>
      <c r="AM34" s="322" t="str">
        <f>IF(食数等変更依頼書!AM34="","",食数等変更依頼書!AM34)</f>
        <v/>
      </c>
    </row>
    <row r="35" spans="1:39" s="104" customFormat="1" ht="18" hidden="1" customHeight="1">
      <c r="A35" s="115" t="str">
        <f>IF(食数等変更依頼書!A35="","",食数等変更依頼書!A35)</f>
        <v/>
      </c>
      <c r="B35" s="127" t="str">
        <f>IF(食数等変更依頼書!B35="","",食数等変更依頼書!B35)</f>
        <v/>
      </c>
      <c r="C35" s="137" t="str">
        <f>IF(食数等変更依頼書!C35="","",食数等変更依頼書!C35)</f>
        <v>-</v>
      </c>
      <c r="D35" s="152" t="str">
        <f>IF(食数等変更依頼書!D35="","",食数等変更依頼書!D35)</f>
        <v/>
      </c>
      <c r="E35" s="353" t="str">
        <f>IF(食数等変更依頼書!E35="","",食数等変更依頼書!E35)</f>
        <v/>
      </c>
      <c r="F35" s="196" t="str">
        <f>IF(食数等変更依頼書!F35="","",食数等変更依頼書!F35)</f>
        <v/>
      </c>
      <c r="G35" s="229" t="str">
        <f>IF(食数等変更依頼書!G35="","",食数等変更依頼書!G35)</f>
        <v/>
      </c>
      <c r="H35" s="196" t="str">
        <f>IF(食数等変更依頼書!H35="","",食数等変更依頼書!H35)</f>
        <v/>
      </c>
      <c r="I35" s="229" t="str">
        <f>IF(食数等変更依頼書!I35="","",食数等変更依頼書!I35)</f>
        <v/>
      </c>
      <c r="J35" s="196" t="str">
        <f>IF(食数等変更依頼書!J35="","",食数等変更依頼書!J35)</f>
        <v/>
      </c>
      <c r="K35" s="353" t="str">
        <f>IF(食数等変更依頼書!K35="","",食数等変更依頼書!K35)</f>
        <v/>
      </c>
      <c r="L35" s="196" t="str">
        <f>IF(食数等変更依頼書!L35="","",食数等変更依頼書!L35)</f>
        <v/>
      </c>
      <c r="M35" s="229" t="str">
        <f>IF(食数等変更依頼書!M35="","",食数等変更依頼書!M35)</f>
        <v/>
      </c>
      <c r="N35" s="196" t="str">
        <f>IF(食数等変更依頼書!N35="","",食数等変更依頼書!N35)</f>
        <v/>
      </c>
      <c r="O35" s="229" t="str">
        <f>IF(食数等変更依頼書!O35="","",食数等変更依頼書!O35)</f>
        <v/>
      </c>
      <c r="P35" s="196" t="str">
        <f>IF(食数等変更依頼書!P35="","",食数等変更依頼書!P35)</f>
        <v/>
      </c>
      <c r="Q35" s="353" t="str">
        <f>IF(食数等変更依頼書!Q35="","",食数等変更依頼書!Q35)</f>
        <v/>
      </c>
      <c r="R35" s="196" t="str">
        <f>IF(食数等変更依頼書!R35="","",食数等変更依頼書!R35)</f>
        <v/>
      </c>
      <c r="S35" s="229" t="str">
        <f>IF(食数等変更依頼書!S35="","",食数等変更依頼書!S35)</f>
        <v/>
      </c>
      <c r="T35" s="196" t="str">
        <f>IF(食数等変更依頼書!T35="","",食数等変更依頼書!T35)</f>
        <v/>
      </c>
      <c r="U35" s="229" t="str">
        <f>IF(食数等変更依頼書!U35="","",食数等変更依頼書!U35)</f>
        <v/>
      </c>
      <c r="V35" s="196" t="str">
        <f>IF(食数等変更依頼書!V35="","",食数等変更依頼書!V35)</f>
        <v/>
      </c>
      <c r="W35" s="353" t="str">
        <f>IF(食数等変更依頼書!W35="","",食数等変更依頼書!W35)</f>
        <v/>
      </c>
      <c r="X35" s="229" t="str">
        <f>IF(食数等変更依頼書!X35="","",食数等変更依頼書!X35)</f>
        <v/>
      </c>
      <c r="Y35" s="196" t="str">
        <f>IF(食数等変更依頼書!Y35="","",食数等変更依頼書!Y35)</f>
        <v/>
      </c>
      <c r="Z35" s="229" t="str">
        <f>IF(食数等変更依頼書!Z35="","",食数等変更依頼書!Z35)</f>
        <v/>
      </c>
      <c r="AA35" s="229" t="str">
        <f>IF(食数等変更依頼書!AA35="","",食数等変更依頼書!AA35)</f>
        <v/>
      </c>
      <c r="AB35" s="260" t="str">
        <f>IF(食数等変更依頼書!AB35="","",食数等変更依頼書!AB35)</f>
        <v/>
      </c>
      <c r="AC35" s="362" t="str">
        <f>IF(食数等変更依頼書!AC35="","",食数等変更依頼書!AC35)</f>
        <v/>
      </c>
      <c r="AD35" s="229" t="str">
        <f>IF(食数等変更依頼書!AD35="","",食数等変更依頼書!AD35)</f>
        <v/>
      </c>
      <c r="AE35" s="260" t="str">
        <f>IF(食数等変更依頼書!AE35="","",食数等変更依頼書!AE35)</f>
        <v/>
      </c>
      <c r="AF35" s="362" t="str">
        <f>IF(食数等変更依頼書!AF35="","",食数等変更依頼書!AF35)</f>
        <v/>
      </c>
      <c r="AG35" s="229" t="str">
        <f>IF(食数等変更依頼書!AG35="","",食数等変更依頼書!AG35)</f>
        <v/>
      </c>
      <c r="AH35" s="260" t="str">
        <f>IF(食数等変更依頼書!AH35="","",食数等変更依頼書!AH35)</f>
        <v/>
      </c>
      <c r="AI35" s="284" t="str">
        <f>IF(食数等変更依頼書!AI35="","",食数等変更依頼書!AI35)</f>
        <v/>
      </c>
      <c r="AJ35" s="295" t="str">
        <f>IF(食数等変更依頼書!AJ35="","",食数等変更依頼書!AJ35)</f>
        <v/>
      </c>
      <c r="AK35" s="304" t="str">
        <f>IF(食数等変更依頼書!AK35="","",食数等変更依頼書!AK35)</f>
        <v/>
      </c>
      <c r="AL35" s="310" t="str">
        <f>IF(食数等変更依頼書!AL35="","",食数等変更依頼書!AL35)</f>
        <v/>
      </c>
      <c r="AM35" s="322" t="str">
        <f>IF(食数等変更依頼書!AM35="","",食数等変更依頼書!AM35)</f>
        <v/>
      </c>
    </row>
    <row r="36" spans="1:39" s="104" customFormat="1" ht="18" hidden="1" customHeight="1">
      <c r="A36" s="115" t="str">
        <f>IF(食数等変更依頼書!A36="","",食数等変更依頼書!A36)</f>
        <v/>
      </c>
      <c r="B36" s="127" t="str">
        <f>IF(食数等変更依頼書!B36="","",食数等変更依頼書!B36)</f>
        <v/>
      </c>
      <c r="C36" s="138" t="str">
        <f>IF(食数等変更依頼書!C36="","",食数等変更依頼書!C36)</f>
        <v>-</v>
      </c>
      <c r="D36" s="153" t="str">
        <f>IF(食数等変更依頼書!D36="","",食数等変更依頼書!D36)</f>
        <v/>
      </c>
      <c r="E36" s="354" t="str">
        <f>IF(食数等変更依頼書!E36="","",食数等変更依頼書!E36)</f>
        <v/>
      </c>
      <c r="F36" s="199" t="str">
        <f>IF(食数等変更依頼書!F36="","",食数等変更依頼書!F36)</f>
        <v/>
      </c>
      <c r="G36" s="231" t="str">
        <f>IF(食数等変更依頼書!G36="","",食数等変更依頼書!G36)</f>
        <v/>
      </c>
      <c r="H36" s="199" t="str">
        <f>IF(食数等変更依頼書!H36="","",食数等変更依頼書!H36)</f>
        <v/>
      </c>
      <c r="I36" s="231" t="str">
        <f>IF(食数等変更依頼書!I36="","",食数等変更依頼書!I36)</f>
        <v/>
      </c>
      <c r="J36" s="199" t="str">
        <f>IF(食数等変更依頼書!J36="","",食数等変更依頼書!J36)</f>
        <v/>
      </c>
      <c r="K36" s="354" t="str">
        <f>IF(食数等変更依頼書!K36="","",食数等変更依頼書!K36)</f>
        <v/>
      </c>
      <c r="L36" s="199" t="str">
        <f>IF(食数等変更依頼書!L36="","",食数等変更依頼書!L36)</f>
        <v/>
      </c>
      <c r="M36" s="231" t="str">
        <f>IF(食数等変更依頼書!M36="","",食数等変更依頼書!M36)</f>
        <v/>
      </c>
      <c r="N36" s="199" t="str">
        <f>IF(食数等変更依頼書!N36="","",食数等変更依頼書!N36)</f>
        <v/>
      </c>
      <c r="O36" s="231" t="str">
        <f>IF(食数等変更依頼書!O36="","",食数等変更依頼書!O36)</f>
        <v/>
      </c>
      <c r="P36" s="199" t="str">
        <f>IF(食数等変更依頼書!P36="","",食数等変更依頼書!P36)</f>
        <v/>
      </c>
      <c r="Q36" s="354" t="str">
        <f>IF(食数等変更依頼書!Q36="","",食数等変更依頼書!Q36)</f>
        <v/>
      </c>
      <c r="R36" s="199" t="str">
        <f>IF(食数等変更依頼書!R36="","",食数等変更依頼書!R36)</f>
        <v/>
      </c>
      <c r="S36" s="231" t="str">
        <f>IF(食数等変更依頼書!S36="","",食数等変更依頼書!S36)</f>
        <v/>
      </c>
      <c r="T36" s="199" t="str">
        <f>IF(食数等変更依頼書!T36="","",食数等変更依頼書!T36)</f>
        <v/>
      </c>
      <c r="U36" s="231" t="str">
        <f>IF(食数等変更依頼書!U36="","",食数等変更依頼書!U36)</f>
        <v/>
      </c>
      <c r="V36" s="199" t="str">
        <f>IF(食数等変更依頼書!V36="","",食数等変更依頼書!V36)</f>
        <v/>
      </c>
      <c r="W36" s="354" t="str">
        <f>IF(食数等変更依頼書!W36="","",食数等変更依頼書!W36)</f>
        <v/>
      </c>
      <c r="X36" s="231" t="str">
        <f>IF(食数等変更依頼書!X36="","",食数等変更依頼書!X36)</f>
        <v/>
      </c>
      <c r="Y36" s="199" t="str">
        <f>IF(食数等変更依頼書!Y36="","",食数等変更依頼書!Y36)</f>
        <v/>
      </c>
      <c r="Z36" s="231" t="str">
        <f>IF(食数等変更依頼書!Z36="","",食数等変更依頼書!Z36)</f>
        <v/>
      </c>
      <c r="AA36" s="231" t="str">
        <f>IF(食数等変更依頼書!AA36="","",食数等変更依頼書!AA36)</f>
        <v/>
      </c>
      <c r="AB36" s="263" t="str">
        <f>IF(食数等変更依頼書!AB36="","",食数等変更依頼書!AB36)</f>
        <v/>
      </c>
      <c r="AC36" s="363" t="str">
        <f>IF(食数等変更依頼書!AC36="","",食数等変更依頼書!AC36)</f>
        <v/>
      </c>
      <c r="AD36" s="231" t="str">
        <f>IF(食数等変更依頼書!AD36="","",食数等変更依頼書!AD36)</f>
        <v/>
      </c>
      <c r="AE36" s="263" t="str">
        <f>IF(食数等変更依頼書!AE36="","",食数等変更依頼書!AE36)</f>
        <v/>
      </c>
      <c r="AF36" s="363" t="str">
        <f>IF(食数等変更依頼書!AF36="","",食数等変更依頼書!AF36)</f>
        <v/>
      </c>
      <c r="AG36" s="231" t="str">
        <f>IF(食数等変更依頼書!AG36="","",食数等変更依頼書!AG36)</f>
        <v/>
      </c>
      <c r="AH36" s="263" t="str">
        <f>IF(食数等変更依頼書!AH36="","",食数等変更依頼書!AH36)</f>
        <v/>
      </c>
      <c r="AI36" s="284" t="str">
        <f>IF(食数等変更依頼書!AI36="","",食数等変更依頼書!AI36)</f>
        <v/>
      </c>
      <c r="AJ36" s="295" t="str">
        <f>IF(食数等変更依頼書!AJ36="","",食数等変更依頼書!AJ36)</f>
        <v/>
      </c>
      <c r="AK36" s="306" t="str">
        <f>IF(食数等変更依頼書!AK36="","",食数等変更依頼書!AK36)</f>
        <v/>
      </c>
      <c r="AL36" s="312" t="str">
        <f>IF(食数等変更依頼書!AL36="","",食数等変更依頼書!AL36)</f>
        <v/>
      </c>
      <c r="AM36" s="324" t="str">
        <f>IF(食数等変更依頼書!AM36="","",食数等変更依頼書!AM36)</f>
        <v/>
      </c>
    </row>
    <row r="37" spans="1:39" s="104" customFormat="1" ht="18" customHeight="1">
      <c r="A37" s="115" t="str">
        <f>IF(食数等変更依頼書!A37="","",食数等変更依頼書!A37)</f>
        <v/>
      </c>
      <c r="B37" s="127" t="str">
        <f>IF(食数等変更依頼書!B37="","",食数等変更依頼書!B37)</f>
        <v/>
      </c>
      <c r="C37" s="133">
        <f>IF(食数等変更依頼書!C37="","",食数等変更依頼書!C37)</f>
        <v>0</v>
      </c>
      <c r="D37" s="154" t="str">
        <f>IF(食数等変更依頼書!D37="","",食数等変更依頼書!D37)</f>
        <v>最終申込数</v>
      </c>
      <c r="E37" s="178" t="str">
        <f>IF(食数等変更依頼書!E37="","",食数等変更依頼書!E37)</f>
        <v/>
      </c>
      <c r="F37" s="200" t="str">
        <f>IF(食数等変更依頼書!F37="","",食数等変更依頼書!F37)</f>
        <v/>
      </c>
      <c r="G37" s="211" t="str">
        <f>IF(食数等変更依頼書!G37="","",食数等変更依頼書!G37)</f>
        <v/>
      </c>
      <c r="H37" s="200" t="str">
        <f>IF(食数等変更依頼書!H37="","",食数等変更依頼書!H37)</f>
        <v/>
      </c>
      <c r="I37" s="211" t="str">
        <f>IF(食数等変更依頼書!I37="","",食数等変更依頼書!I37)</f>
        <v/>
      </c>
      <c r="J37" s="200" t="str">
        <f>IF(食数等変更依頼書!J37="","",食数等変更依頼書!J37)</f>
        <v/>
      </c>
      <c r="K37" s="178" t="str">
        <f>IF(食数等変更依頼書!K37="","",食数等変更依頼書!K37)</f>
        <v/>
      </c>
      <c r="L37" s="200" t="str">
        <f>IF(食数等変更依頼書!L37="","",食数等変更依頼書!L37)</f>
        <v/>
      </c>
      <c r="M37" s="211" t="str">
        <f>IF(食数等変更依頼書!M37="","",食数等変更依頼書!M37)</f>
        <v/>
      </c>
      <c r="N37" s="200" t="str">
        <f>IF(食数等変更依頼書!N37="","",食数等変更依頼書!N37)</f>
        <v/>
      </c>
      <c r="O37" s="211" t="str">
        <f>IF(食数等変更依頼書!O37="","",食数等変更依頼書!O37)</f>
        <v/>
      </c>
      <c r="P37" s="200" t="str">
        <f>IF(食数等変更依頼書!P37="","",食数等変更依頼書!P37)</f>
        <v/>
      </c>
      <c r="Q37" s="178" t="str">
        <f>IF(食数等変更依頼書!Q37="","",食数等変更依頼書!Q37)</f>
        <v/>
      </c>
      <c r="R37" s="200" t="str">
        <f>IF(食数等変更依頼書!R37="","",食数等変更依頼書!R37)</f>
        <v/>
      </c>
      <c r="S37" s="211" t="str">
        <f>IF(食数等変更依頼書!S37="","",食数等変更依頼書!S37)</f>
        <v/>
      </c>
      <c r="T37" s="200" t="str">
        <f>IF(食数等変更依頼書!T37="","",食数等変更依頼書!T37)</f>
        <v/>
      </c>
      <c r="U37" s="211" t="str">
        <f>IF(食数等変更依頼書!U37="","",食数等変更依頼書!U37)</f>
        <v/>
      </c>
      <c r="V37" s="200" t="str">
        <f>IF(食数等変更依頼書!V37="","",食数等変更依頼書!V37)</f>
        <v/>
      </c>
      <c r="W37" s="243" t="str">
        <f>IF(食数等変更依頼書!W37="","",食数等変更依頼書!W37)</f>
        <v/>
      </c>
      <c r="X37" s="211" t="str">
        <f>IF(食数等変更依頼書!X37="","",食数等変更依頼書!X37)</f>
        <v/>
      </c>
      <c r="Y37" s="264" t="str">
        <f>IF(食数等変更依頼書!Y37="","",食数等変更依頼書!Y37)</f>
        <v/>
      </c>
      <c r="Z37" s="243" t="str">
        <f>IF(食数等変更依頼書!Z37="","",食数等変更依頼書!Z37)</f>
        <v/>
      </c>
      <c r="AA37" s="211" t="str">
        <f>IF(食数等変更依頼書!AA37="","",食数等変更依頼書!AA37)</f>
        <v/>
      </c>
      <c r="AB37" s="264" t="str">
        <f>IF(食数等変更依頼書!AB37="","",食数等変更依頼書!AB37)</f>
        <v/>
      </c>
      <c r="AC37" s="243" t="str">
        <f>IF(食数等変更依頼書!AC37="","",食数等変更依頼書!AC37)</f>
        <v/>
      </c>
      <c r="AD37" s="211" t="str">
        <f>IF(食数等変更依頼書!AD37="","",食数等変更依頼書!AD37)</f>
        <v/>
      </c>
      <c r="AE37" s="264" t="str">
        <f>IF(食数等変更依頼書!AE37="","",食数等変更依頼書!AE37)</f>
        <v/>
      </c>
      <c r="AF37" s="243" t="str">
        <f>IF(食数等変更依頼書!AF37="","",食数等変更依頼書!AF37)</f>
        <v/>
      </c>
      <c r="AG37" s="211" t="str">
        <f>IF(食数等変更依頼書!AG37="","",食数等変更依頼書!AG37)</f>
        <v/>
      </c>
      <c r="AH37" s="264" t="str">
        <f>IF(食数等変更依頼書!AH37="","",食数等変更依頼書!AH37)</f>
        <v/>
      </c>
      <c r="AI37" s="243" t="str">
        <f>IF(食数等変更依頼書!AI37="","",食数等変更依頼書!AI37)</f>
        <v/>
      </c>
      <c r="AJ37" s="211" t="str">
        <f>IF(食数等変更依頼書!AJ37="","",食数等変更依頼書!AJ37)</f>
        <v/>
      </c>
      <c r="AK37" s="200" t="str">
        <f>IF(食数等変更依頼書!AK37="","",食数等変更依頼書!AK37)</f>
        <v/>
      </c>
      <c r="AL37" s="200" t="str">
        <f>IF(食数等変更依頼書!AL37="","",食数等変更依頼書!AL37)</f>
        <v/>
      </c>
      <c r="AM37" s="321" t="str">
        <f>IF(食数等変更依頼書!AM37="","",食数等変更依頼書!AM37)</f>
        <v/>
      </c>
    </row>
    <row r="38" spans="1:39" s="104" customFormat="1" ht="18" customHeight="1">
      <c r="A38" s="115" t="str">
        <f>IF(食数等変更依頼書!A38="","",食数等変更依頼書!A38)</f>
        <v/>
      </c>
      <c r="B38" s="127" t="str">
        <f>IF(食数等変更依頼書!B38="","",食数等変更依頼書!B38)</f>
        <v/>
      </c>
      <c r="C38" s="134" t="str">
        <f>IF(食数等変更依頼書!C38="","",食数等変更依頼書!C38)</f>
        <v>-</v>
      </c>
      <c r="D38" s="155" t="str">
        <f>IF(食数等変更依頼書!D38="","",食数等変更依頼書!D38)</f>
        <v/>
      </c>
      <c r="E38" s="179" t="str">
        <f>IF(食数等変更依頼書!E38="","",食数等変更依頼書!E38)</f>
        <v/>
      </c>
      <c r="F38" s="201" t="str">
        <f>IF(食数等変更依頼書!F38="","",食数等変更依頼書!F38)</f>
        <v/>
      </c>
      <c r="G38" s="212" t="str">
        <f>IF(食数等変更依頼書!G38="","",食数等変更依頼書!G38)</f>
        <v/>
      </c>
      <c r="H38" s="201" t="str">
        <f>IF(食数等変更依頼書!H38="","",食数等変更依頼書!H38)</f>
        <v/>
      </c>
      <c r="I38" s="212" t="str">
        <f>IF(食数等変更依頼書!I38="","",食数等変更依頼書!I38)</f>
        <v/>
      </c>
      <c r="J38" s="201" t="str">
        <f>IF(食数等変更依頼書!J38="","",食数等変更依頼書!J38)</f>
        <v/>
      </c>
      <c r="K38" s="179" t="str">
        <f>IF(食数等変更依頼書!K38="","",食数等変更依頼書!K38)</f>
        <v/>
      </c>
      <c r="L38" s="201" t="str">
        <f>IF(食数等変更依頼書!L38="","",食数等変更依頼書!L38)</f>
        <v/>
      </c>
      <c r="M38" s="212" t="str">
        <f>IF(食数等変更依頼書!M38="","",食数等変更依頼書!M38)</f>
        <v/>
      </c>
      <c r="N38" s="201" t="str">
        <f>IF(食数等変更依頼書!N38="","",食数等変更依頼書!N38)</f>
        <v/>
      </c>
      <c r="O38" s="212" t="str">
        <f>IF(食数等変更依頼書!O38="","",食数等変更依頼書!O38)</f>
        <v/>
      </c>
      <c r="P38" s="201" t="str">
        <f>IF(食数等変更依頼書!P38="","",食数等変更依頼書!P38)</f>
        <v/>
      </c>
      <c r="Q38" s="179" t="str">
        <f>IF(食数等変更依頼書!Q38="","",食数等変更依頼書!Q38)</f>
        <v/>
      </c>
      <c r="R38" s="201" t="str">
        <f>IF(食数等変更依頼書!R38="","",食数等変更依頼書!R38)</f>
        <v/>
      </c>
      <c r="S38" s="212" t="str">
        <f>IF(食数等変更依頼書!S38="","",食数等変更依頼書!S38)</f>
        <v/>
      </c>
      <c r="T38" s="201" t="str">
        <f>IF(食数等変更依頼書!T38="","",食数等変更依頼書!T38)</f>
        <v/>
      </c>
      <c r="U38" s="212" t="str">
        <f>IF(食数等変更依頼書!U38="","",食数等変更依頼書!U38)</f>
        <v/>
      </c>
      <c r="V38" s="201" t="str">
        <f>IF(食数等変更依頼書!V38="","",食数等変更依頼書!V38)</f>
        <v/>
      </c>
      <c r="W38" s="244" t="str">
        <f>IF(食数等変更依頼書!W38="","",食数等変更依頼書!W38)</f>
        <v/>
      </c>
      <c r="X38" s="212" t="str">
        <f>IF(食数等変更依頼書!X38="","",食数等変更依頼書!X38)</f>
        <v/>
      </c>
      <c r="Y38" s="265" t="str">
        <f>IF(食数等変更依頼書!Y38="","",食数等変更依頼書!Y38)</f>
        <v/>
      </c>
      <c r="Z38" s="244" t="str">
        <f>IF(食数等変更依頼書!Z38="","",食数等変更依頼書!Z38)</f>
        <v/>
      </c>
      <c r="AA38" s="212" t="str">
        <f>IF(食数等変更依頼書!AA38="","",食数等変更依頼書!AA38)</f>
        <v/>
      </c>
      <c r="AB38" s="265" t="str">
        <f>IF(食数等変更依頼書!AB38="","",食数等変更依頼書!AB38)</f>
        <v/>
      </c>
      <c r="AC38" s="244" t="str">
        <f>IF(食数等変更依頼書!AC38="","",食数等変更依頼書!AC38)</f>
        <v/>
      </c>
      <c r="AD38" s="212" t="str">
        <f>IF(食数等変更依頼書!AD38="","",食数等変更依頼書!AD38)</f>
        <v/>
      </c>
      <c r="AE38" s="265" t="str">
        <f>IF(食数等変更依頼書!AE38="","",食数等変更依頼書!AE38)</f>
        <v/>
      </c>
      <c r="AF38" s="244" t="str">
        <f>IF(食数等変更依頼書!AF38="","",食数等変更依頼書!AF38)</f>
        <v/>
      </c>
      <c r="AG38" s="212" t="str">
        <f>IF(食数等変更依頼書!AG38="","",食数等変更依頼書!AG38)</f>
        <v/>
      </c>
      <c r="AH38" s="265" t="str">
        <f>IF(食数等変更依頼書!AH38="","",食数等変更依頼書!AH38)</f>
        <v/>
      </c>
      <c r="AI38" s="244" t="str">
        <f>IF(食数等変更依頼書!AI38="","",食数等変更依頼書!AI38)</f>
        <v/>
      </c>
      <c r="AJ38" s="212" t="str">
        <f>IF(食数等変更依頼書!AJ38="","",食数等変更依頼書!AJ38)</f>
        <v/>
      </c>
      <c r="AK38" s="201" t="str">
        <f>IF(食数等変更依頼書!AK38="","",食数等変更依頼書!AK38)</f>
        <v/>
      </c>
      <c r="AL38" s="201" t="str">
        <f>IF(食数等変更依頼書!AL38="","",食数等変更依頼書!AL38)</f>
        <v/>
      </c>
      <c r="AM38" s="322" t="str">
        <f>IF(食数等変更依頼書!AM38="","",食数等変更依頼書!AM38)</f>
        <v/>
      </c>
    </row>
    <row r="39" spans="1:39" s="104" customFormat="1" ht="18" customHeight="1">
      <c r="A39" s="115" t="str">
        <f>IF(食数等変更依頼書!A39="","",食数等変更依頼書!A39)</f>
        <v/>
      </c>
      <c r="B39" s="127" t="str">
        <f>IF(食数等変更依頼書!B39="","",食数等変更依頼書!B39)</f>
        <v/>
      </c>
      <c r="C39" s="134" t="str">
        <f>IF(食数等変更依頼書!C39="","",食数等変更依頼書!C39)</f>
        <v>-</v>
      </c>
      <c r="D39" s="155" t="str">
        <f>IF(食数等変更依頼書!D39="","",食数等変更依頼書!D39)</f>
        <v/>
      </c>
      <c r="E39" s="179" t="str">
        <f>IF(食数等変更依頼書!E39="","",食数等変更依頼書!E39)</f>
        <v/>
      </c>
      <c r="F39" s="201" t="str">
        <f>IF(食数等変更依頼書!F39="","",食数等変更依頼書!F39)</f>
        <v/>
      </c>
      <c r="G39" s="212" t="str">
        <f>IF(食数等変更依頼書!G39="","",食数等変更依頼書!G39)</f>
        <v/>
      </c>
      <c r="H39" s="201" t="str">
        <f>IF(食数等変更依頼書!H39="","",食数等変更依頼書!H39)</f>
        <v/>
      </c>
      <c r="I39" s="212" t="str">
        <f>IF(食数等変更依頼書!I39="","",食数等変更依頼書!I39)</f>
        <v/>
      </c>
      <c r="J39" s="201" t="str">
        <f>IF(食数等変更依頼書!J39="","",食数等変更依頼書!J39)</f>
        <v/>
      </c>
      <c r="K39" s="179" t="str">
        <f>IF(食数等変更依頼書!K39="","",食数等変更依頼書!K39)</f>
        <v/>
      </c>
      <c r="L39" s="201" t="str">
        <f>IF(食数等変更依頼書!L39="","",食数等変更依頼書!L39)</f>
        <v/>
      </c>
      <c r="M39" s="212" t="str">
        <f>IF(食数等変更依頼書!M39="","",食数等変更依頼書!M39)</f>
        <v/>
      </c>
      <c r="N39" s="201" t="str">
        <f>IF(食数等変更依頼書!N39="","",食数等変更依頼書!N39)</f>
        <v/>
      </c>
      <c r="O39" s="212" t="str">
        <f>IF(食数等変更依頼書!O39="","",食数等変更依頼書!O39)</f>
        <v/>
      </c>
      <c r="P39" s="201" t="str">
        <f>IF(食数等変更依頼書!P39="","",食数等変更依頼書!P39)</f>
        <v/>
      </c>
      <c r="Q39" s="179" t="str">
        <f>IF(食数等変更依頼書!Q39="","",食数等変更依頼書!Q39)</f>
        <v/>
      </c>
      <c r="R39" s="201" t="str">
        <f>IF(食数等変更依頼書!R39="","",食数等変更依頼書!R39)</f>
        <v/>
      </c>
      <c r="S39" s="212" t="str">
        <f>IF(食数等変更依頼書!S39="","",食数等変更依頼書!S39)</f>
        <v/>
      </c>
      <c r="T39" s="201" t="str">
        <f>IF(食数等変更依頼書!T39="","",食数等変更依頼書!T39)</f>
        <v/>
      </c>
      <c r="U39" s="212" t="str">
        <f>IF(食数等変更依頼書!U39="","",食数等変更依頼書!U39)</f>
        <v/>
      </c>
      <c r="V39" s="201" t="str">
        <f>IF(食数等変更依頼書!V39="","",食数等変更依頼書!V39)</f>
        <v/>
      </c>
      <c r="W39" s="244" t="str">
        <f>IF(食数等変更依頼書!W39="","",食数等変更依頼書!W39)</f>
        <v/>
      </c>
      <c r="X39" s="212" t="str">
        <f>IF(食数等変更依頼書!X39="","",食数等変更依頼書!X39)</f>
        <v/>
      </c>
      <c r="Y39" s="265" t="str">
        <f>IF(食数等変更依頼書!Y39="","",食数等変更依頼書!Y39)</f>
        <v/>
      </c>
      <c r="Z39" s="244" t="str">
        <f>IF(食数等変更依頼書!Z39="","",食数等変更依頼書!Z39)</f>
        <v/>
      </c>
      <c r="AA39" s="212" t="str">
        <f>IF(食数等変更依頼書!AA39="","",食数等変更依頼書!AA39)</f>
        <v/>
      </c>
      <c r="AB39" s="265" t="str">
        <f>IF(食数等変更依頼書!AB39="","",食数等変更依頼書!AB39)</f>
        <v/>
      </c>
      <c r="AC39" s="244" t="str">
        <f>IF(食数等変更依頼書!AC39="","",食数等変更依頼書!AC39)</f>
        <v/>
      </c>
      <c r="AD39" s="212" t="str">
        <f>IF(食数等変更依頼書!AD39="","",食数等変更依頼書!AD39)</f>
        <v/>
      </c>
      <c r="AE39" s="265" t="str">
        <f>IF(食数等変更依頼書!AE39="","",食数等変更依頼書!AE39)</f>
        <v/>
      </c>
      <c r="AF39" s="244" t="str">
        <f>IF(食数等変更依頼書!AF39="","",食数等変更依頼書!AF39)</f>
        <v/>
      </c>
      <c r="AG39" s="212" t="str">
        <f>IF(食数等変更依頼書!AG39="","",食数等変更依頼書!AG39)</f>
        <v/>
      </c>
      <c r="AH39" s="265" t="str">
        <f>IF(食数等変更依頼書!AH39="","",食数等変更依頼書!AH39)</f>
        <v/>
      </c>
      <c r="AI39" s="244" t="str">
        <f>IF(食数等変更依頼書!AI39="","",食数等変更依頼書!AI39)</f>
        <v/>
      </c>
      <c r="AJ39" s="212" t="str">
        <f>IF(食数等変更依頼書!AJ39="","",食数等変更依頼書!AJ39)</f>
        <v/>
      </c>
      <c r="AK39" s="201" t="str">
        <f>IF(食数等変更依頼書!AK39="","",食数等変更依頼書!AK39)</f>
        <v/>
      </c>
      <c r="AL39" s="201" t="str">
        <f>IF(食数等変更依頼書!AL39="","",食数等変更依頼書!AL39)</f>
        <v/>
      </c>
      <c r="AM39" s="322" t="str">
        <f>IF(食数等変更依頼書!AM39="","",食数等変更依頼書!AM39)</f>
        <v/>
      </c>
    </row>
    <row r="40" spans="1:39" s="104" customFormat="1" ht="18" customHeight="1">
      <c r="A40" s="115" t="str">
        <f>IF(食数等変更依頼書!A40="","",食数等変更依頼書!A40)</f>
        <v/>
      </c>
      <c r="B40" s="127" t="str">
        <f>IF(食数等変更依頼書!B40="","",食数等変更依頼書!B40)</f>
        <v/>
      </c>
      <c r="C40" s="139" t="str">
        <f>IF(食数等変更依頼書!C40="","",食数等変更依頼書!C40)</f>
        <v>-</v>
      </c>
      <c r="D40" s="155" t="str">
        <f>IF(食数等変更依頼書!D40="","",食数等変更依頼書!D40)</f>
        <v/>
      </c>
      <c r="E40" s="180" t="str">
        <f>IF(食数等変更依頼書!E40="","",食数等変更依頼書!E40)</f>
        <v/>
      </c>
      <c r="F40" s="202" t="str">
        <f>IF(食数等変更依頼書!F40="","",食数等変更依頼書!F40)</f>
        <v/>
      </c>
      <c r="G40" s="213" t="str">
        <f>IF(食数等変更依頼書!G40="","",食数等変更依頼書!G40)</f>
        <v/>
      </c>
      <c r="H40" s="202" t="str">
        <f>IF(食数等変更依頼書!H40="","",食数等変更依頼書!H40)</f>
        <v/>
      </c>
      <c r="I40" s="213" t="str">
        <f>IF(食数等変更依頼書!I40="","",食数等変更依頼書!I40)</f>
        <v/>
      </c>
      <c r="J40" s="202" t="str">
        <f>IF(食数等変更依頼書!J40="","",食数等変更依頼書!J40)</f>
        <v/>
      </c>
      <c r="K40" s="180" t="str">
        <f>IF(食数等変更依頼書!K40="","",食数等変更依頼書!K40)</f>
        <v/>
      </c>
      <c r="L40" s="202" t="str">
        <f>IF(食数等変更依頼書!L40="","",食数等変更依頼書!L40)</f>
        <v/>
      </c>
      <c r="M40" s="213" t="str">
        <f>IF(食数等変更依頼書!M40="","",食数等変更依頼書!M40)</f>
        <v/>
      </c>
      <c r="N40" s="202" t="str">
        <f>IF(食数等変更依頼書!N40="","",食数等変更依頼書!N40)</f>
        <v/>
      </c>
      <c r="O40" s="213" t="str">
        <f>IF(食数等変更依頼書!O40="","",食数等変更依頼書!O40)</f>
        <v/>
      </c>
      <c r="P40" s="202" t="str">
        <f>IF(食数等変更依頼書!P40="","",食数等変更依頼書!P40)</f>
        <v/>
      </c>
      <c r="Q40" s="180" t="str">
        <f>IF(食数等変更依頼書!Q40="","",食数等変更依頼書!Q40)</f>
        <v/>
      </c>
      <c r="R40" s="202" t="str">
        <f>IF(食数等変更依頼書!R40="","",食数等変更依頼書!R40)</f>
        <v/>
      </c>
      <c r="S40" s="213" t="str">
        <f>IF(食数等変更依頼書!S40="","",食数等変更依頼書!S40)</f>
        <v/>
      </c>
      <c r="T40" s="202" t="str">
        <f>IF(食数等変更依頼書!T40="","",食数等変更依頼書!T40)</f>
        <v/>
      </c>
      <c r="U40" s="213" t="str">
        <f>IF(食数等変更依頼書!U40="","",食数等変更依頼書!U40)</f>
        <v/>
      </c>
      <c r="V40" s="202" t="str">
        <f>IF(食数等変更依頼書!V40="","",食数等変更依頼書!V40)</f>
        <v/>
      </c>
      <c r="W40" s="245" t="str">
        <f>IF(食数等変更依頼書!W40="","",食数等変更依頼書!W40)</f>
        <v/>
      </c>
      <c r="X40" s="213" t="str">
        <f>IF(食数等変更依頼書!X40="","",食数等変更依頼書!X40)</f>
        <v/>
      </c>
      <c r="Y40" s="266" t="str">
        <f>IF(食数等変更依頼書!Y40="","",食数等変更依頼書!Y40)</f>
        <v/>
      </c>
      <c r="Z40" s="245" t="str">
        <f>IF(食数等変更依頼書!Z40="","",食数等変更依頼書!Z40)</f>
        <v/>
      </c>
      <c r="AA40" s="213" t="str">
        <f>IF(食数等変更依頼書!AA40="","",食数等変更依頼書!AA40)</f>
        <v/>
      </c>
      <c r="AB40" s="266" t="str">
        <f>IF(食数等変更依頼書!AB40="","",食数等変更依頼書!AB40)</f>
        <v/>
      </c>
      <c r="AC40" s="245" t="str">
        <f>IF(食数等変更依頼書!AC40="","",食数等変更依頼書!AC40)</f>
        <v/>
      </c>
      <c r="AD40" s="213" t="str">
        <f>IF(食数等変更依頼書!AD40="","",食数等変更依頼書!AD40)</f>
        <v/>
      </c>
      <c r="AE40" s="266" t="str">
        <f>IF(食数等変更依頼書!AE40="","",食数等変更依頼書!AE40)</f>
        <v/>
      </c>
      <c r="AF40" s="245" t="str">
        <f>IF(食数等変更依頼書!AF40="","",食数等変更依頼書!AF40)</f>
        <v/>
      </c>
      <c r="AG40" s="213" t="str">
        <f>IF(食数等変更依頼書!AG40="","",食数等変更依頼書!AG40)</f>
        <v/>
      </c>
      <c r="AH40" s="266" t="str">
        <f>IF(食数等変更依頼書!AH40="","",食数等変更依頼書!AH40)</f>
        <v/>
      </c>
      <c r="AI40" s="245" t="str">
        <f>IF(食数等変更依頼書!AI40="","",食数等変更依頼書!AI40)</f>
        <v/>
      </c>
      <c r="AJ40" s="213" t="str">
        <f>IF(食数等変更依頼書!AJ40="","",食数等変更依頼書!AJ40)</f>
        <v/>
      </c>
      <c r="AK40" s="202" t="str">
        <f>IF(食数等変更依頼書!AK40="","",食数等変更依頼書!AK40)</f>
        <v/>
      </c>
      <c r="AL40" s="202" t="str">
        <f>IF(食数等変更依頼書!AL40="","",食数等変更依頼書!AL40)</f>
        <v/>
      </c>
      <c r="AM40" s="324" t="str">
        <f>IF(食数等変更依頼書!AM40="","",食数等変更依頼書!AM40)</f>
        <v/>
      </c>
    </row>
    <row r="41" spans="1:39" s="104" customFormat="1" ht="18" customHeight="1">
      <c r="A41" s="116" t="str">
        <f>IF(食数等変更依頼書!A41="","",食数等変更依頼書!A41)</f>
        <v/>
      </c>
      <c r="B41" s="128" t="str">
        <f>IF(食数等変更依頼書!B41="","",食数等変更依頼書!B41)</f>
        <v/>
      </c>
      <c r="C41" s="140" t="s">
        <v>60</v>
      </c>
      <c r="D41" s="156" t="str">
        <f>IF(食数等変更依頼書!D41="","",食数等変更依頼書!D41)</f>
        <v/>
      </c>
      <c r="E41" s="172">
        <f>IF(食数等変更依頼書!E41="","",食数等変更依頼書!E41)</f>
        <v>0</v>
      </c>
      <c r="F41" s="194" t="str">
        <f>IF(食数等変更依頼書!F41="","",食数等変更依頼書!F41)</f>
        <v/>
      </c>
      <c r="G41" s="194">
        <f>IF(食数等変更依頼書!G41="","",食数等変更依頼書!G41)</f>
        <v>0</v>
      </c>
      <c r="H41" s="194" t="str">
        <f>IF(食数等変更依頼書!H41="","",食数等変更依頼書!H41)</f>
        <v/>
      </c>
      <c r="I41" s="194">
        <f>IF(食数等変更依頼書!I41="","",食数等変更依頼書!I41)</f>
        <v>0</v>
      </c>
      <c r="J41" s="194" t="str">
        <f>IF(食数等変更依頼書!J41="","",食数等変更依頼書!J41)</f>
        <v/>
      </c>
      <c r="K41" s="172">
        <f>IF(食数等変更依頼書!K41="","",食数等変更依頼書!K41)</f>
        <v>0</v>
      </c>
      <c r="L41" s="194" t="str">
        <f>IF(食数等変更依頼書!L41="","",食数等変更依頼書!L41)</f>
        <v/>
      </c>
      <c r="M41" s="194">
        <f>IF(食数等変更依頼書!M41="","",食数等変更依頼書!M41)</f>
        <v>0</v>
      </c>
      <c r="N41" s="194" t="str">
        <f>IF(食数等変更依頼書!N41="","",食数等変更依頼書!N41)</f>
        <v/>
      </c>
      <c r="O41" s="194">
        <f>IF(食数等変更依頼書!O41="","",食数等変更依頼書!O41)</f>
        <v>0</v>
      </c>
      <c r="P41" s="194" t="str">
        <f>IF(食数等変更依頼書!P41="","",食数等変更依頼書!P41)</f>
        <v/>
      </c>
      <c r="Q41" s="172">
        <f>IF(食数等変更依頼書!Q41="","",食数等変更依頼書!Q41)</f>
        <v>0</v>
      </c>
      <c r="R41" s="194" t="str">
        <f>IF(食数等変更依頼書!R41="","",食数等変更依頼書!R41)</f>
        <v/>
      </c>
      <c r="S41" s="194">
        <f>IF(食数等変更依頼書!S41="","",食数等変更依頼書!S41)</f>
        <v>0</v>
      </c>
      <c r="T41" s="194" t="str">
        <f>IF(食数等変更依頼書!T41="","",食数等変更依頼書!T41)</f>
        <v/>
      </c>
      <c r="U41" s="194">
        <f>IF(食数等変更依頼書!U41="","",食数等変更依頼書!U41)</f>
        <v>0</v>
      </c>
      <c r="V41" s="194" t="str">
        <f>IF(食数等変更依頼書!V41="","",食数等変更依頼書!V41)</f>
        <v/>
      </c>
      <c r="W41" s="246">
        <f>IF(食数等変更依頼書!W41="","",食数等変更依頼書!W41)</f>
        <v>0</v>
      </c>
      <c r="X41" s="253" t="str">
        <f>IF(食数等変更依頼書!X41="","",食数等変更依頼書!X41)</f>
        <v/>
      </c>
      <c r="Y41" s="267" t="str">
        <f>IF(食数等変更依頼書!Y41="","",食数等変更依頼書!Y41)</f>
        <v/>
      </c>
      <c r="Z41" s="246">
        <f>IF(食数等変更依頼書!Z41="","",食数等変更依頼書!Z41)</f>
        <v>0</v>
      </c>
      <c r="AA41" s="253" t="str">
        <f>IF(食数等変更依頼書!AA41="","",食数等変更依頼書!AA41)</f>
        <v/>
      </c>
      <c r="AB41" s="267" t="str">
        <f>IF(食数等変更依頼書!AB41="","",食数等変更依頼書!AB41)</f>
        <v/>
      </c>
      <c r="AC41" s="246">
        <f>IF(食数等変更依頼書!AC41="","",食数等変更依頼書!AC41)</f>
        <v>0</v>
      </c>
      <c r="AD41" s="253" t="str">
        <f>IF(食数等変更依頼書!AD41="","",食数等変更依頼書!AD41)</f>
        <v/>
      </c>
      <c r="AE41" s="267" t="str">
        <f>IF(食数等変更依頼書!AE41="","",食数等変更依頼書!AE41)</f>
        <v/>
      </c>
      <c r="AF41" s="246">
        <f>IF(食数等変更依頼書!AF41="","",食数等変更依頼書!AF41)</f>
        <v>0</v>
      </c>
      <c r="AG41" s="253" t="str">
        <f>IF(食数等変更依頼書!AG41="","",食数等変更依頼書!AG41)</f>
        <v/>
      </c>
      <c r="AH41" s="267" t="str">
        <f>IF(食数等変更依頼書!AH41="","",食数等変更依頼書!AH41)</f>
        <v/>
      </c>
      <c r="AI41" s="247">
        <f>IF(食数等変更依頼書!AI41="","",食数等変更依頼書!AI41)</f>
        <v>0</v>
      </c>
      <c r="AJ41" s="254" t="str">
        <f>IF(食数等変更依頼書!AJ41="","",食数等変更依頼書!AJ41)</f>
        <v/>
      </c>
      <c r="AK41" s="254" t="str">
        <f>IF(食数等変更依頼書!AK41="","",食数等変更依頼書!AK41)</f>
        <v/>
      </c>
      <c r="AL41" s="254" t="str">
        <f>IF(食数等変更依頼書!AL41="","",食数等変更依頼書!AL41)</f>
        <v/>
      </c>
      <c r="AM41" s="268" t="str">
        <f>IF(食数等変更依頼書!AM41="","",食数等変更依頼書!AM41)</f>
        <v/>
      </c>
    </row>
    <row r="42" spans="1:39" s="104" customFormat="1" ht="18" hidden="1" customHeight="1">
      <c r="A42" s="114" t="str">
        <f>IF(食数等変更依頼書!A42="","",食数等変更依頼書!A42)</f>
        <v>3日目</v>
      </c>
      <c r="B42" s="126" t="str">
        <f>IF(食数等変更依頼書!B42="","",食数等変更依頼書!B42)</f>
        <v/>
      </c>
      <c r="C42" s="141">
        <f>IF(食数等変更依頼書!C42="","",食数等変更依頼書!C42)</f>
        <v>0</v>
      </c>
      <c r="D42" s="148" t="str">
        <f>IF(食数等変更依頼書!D42="","",食数等変更依頼書!D42)</f>
        <v>現在の申込数</v>
      </c>
      <c r="E42" s="353" t="str">
        <f>IF(食数等変更依頼書!E42="","",食数等変更依頼書!E42)</f>
        <v/>
      </c>
      <c r="F42" s="198" t="str">
        <f>IF(食数等変更依頼書!F42="","",食数等変更依頼書!F42)</f>
        <v/>
      </c>
      <c r="G42" s="229" t="str">
        <f>IF(食数等変更依頼書!G42="","",食数等変更依頼書!G42)</f>
        <v/>
      </c>
      <c r="H42" s="198" t="str">
        <f>IF(食数等変更依頼書!H42="","",食数等変更依頼書!H42)</f>
        <v/>
      </c>
      <c r="I42" s="229" t="str">
        <f>IF(食数等変更依頼書!I42="","",食数等変更依頼書!I42)</f>
        <v/>
      </c>
      <c r="J42" s="198" t="str">
        <f>IF(食数等変更依頼書!J42="","",食数等変更依頼書!J42)</f>
        <v/>
      </c>
      <c r="K42" s="360" t="str">
        <f>IF(食数等変更依頼書!K42="","",食数等変更依頼書!K42)</f>
        <v/>
      </c>
      <c r="L42" s="195" t="str">
        <f>IF(食数等変更依頼書!L42="","",食数等変更依頼書!L42)</f>
        <v/>
      </c>
      <c r="M42" s="228" t="str">
        <f>IF(食数等変更依頼書!M42="","",食数等変更依頼書!M42)</f>
        <v/>
      </c>
      <c r="N42" s="195" t="str">
        <f>IF(食数等変更依頼書!N42="","",食数等変更依頼書!N42)</f>
        <v/>
      </c>
      <c r="O42" s="228" t="str">
        <f>IF(食数等変更依頼書!O42="","",食数等変更依頼書!O42)</f>
        <v/>
      </c>
      <c r="P42" s="195" t="str">
        <f>IF(食数等変更依頼書!P42="","",食数等変更依頼書!P42)</f>
        <v/>
      </c>
      <c r="Q42" s="360" t="str">
        <f>IF(食数等変更依頼書!Q42="","",食数等変更依頼書!Q42)</f>
        <v/>
      </c>
      <c r="R42" s="195" t="str">
        <f>IF(食数等変更依頼書!R42="","",食数等変更依頼書!R42)</f>
        <v/>
      </c>
      <c r="S42" s="228" t="str">
        <f>IF(食数等変更依頼書!S42="","",食数等変更依頼書!S42)</f>
        <v/>
      </c>
      <c r="T42" s="195" t="str">
        <f>IF(食数等変更依頼書!T42="","",食数等変更依頼書!T42)</f>
        <v/>
      </c>
      <c r="U42" s="228" t="str">
        <f>IF(食数等変更依頼書!U42="","",食数等変更依頼書!U42)</f>
        <v/>
      </c>
      <c r="V42" s="195" t="str">
        <f>IF(食数等変更依頼書!V42="","",食数等変更依頼書!V42)</f>
        <v/>
      </c>
      <c r="W42" s="360" t="str">
        <f>IF(食数等変更依頼書!W42="","",食数等変更依頼書!W42)</f>
        <v/>
      </c>
      <c r="X42" s="228" t="str">
        <f>IF(食数等変更依頼書!X42="","",食数等変更依頼書!X42)</f>
        <v/>
      </c>
      <c r="Y42" s="195" t="str">
        <f>IF(食数等変更依頼書!Y42="","",食数等変更依頼書!Y42)</f>
        <v/>
      </c>
      <c r="Z42" s="228" t="str">
        <f>IF(食数等変更依頼書!Z42="","",食数等変更依頼書!Z42)</f>
        <v/>
      </c>
      <c r="AA42" s="228" t="str">
        <f>IF(食数等変更依頼書!AA42="","",食数等変更依頼書!AA42)</f>
        <v/>
      </c>
      <c r="AB42" s="259" t="str">
        <f>IF(食数等変更依頼書!AB42="","",食数等変更依頼書!AB42)</f>
        <v/>
      </c>
      <c r="AC42" s="361" t="str">
        <f>IF(食数等変更依頼書!AC42="","",食数等変更依頼書!AC42)</f>
        <v/>
      </c>
      <c r="AD42" s="228" t="str">
        <f>IF(食数等変更依頼書!AD42="","",食数等変更依頼書!AD42)</f>
        <v/>
      </c>
      <c r="AE42" s="259" t="str">
        <f>IF(食数等変更依頼書!AE42="","",食数等変更依頼書!AE42)</f>
        <v/>
      </c>
      <c r="AF42" s="361" t="str">
        <f>IF(食数等変更依頼書!AF42="","",食数等変更依頼書!AF42)</f>
        <v/>
      </c>
      <c r="AG42" s="228" t="str">
        <f>IF(食数等変更依頼書!AG42="","",食数等変更依頼書!AG42)</f>
        <v/>
      </c>
      <c r="AH42" s="259" t="str">
        <f>IF(食数等変更依頼書!AH42="","",食数等変更依頼書!AH42)</f>
        <v/>
      </c>
      <c r="AI42" s="283" t="str">
        <f>IF(食数等変更依頼書!AI42="","",食数等変更依頼書!AI42)</f>
        <v/>
      </c>
      <c r="AJ42" s="294" t="str">
        <f>IF(食数等変更依頼書!AJ42="","",食数等変更依頼書!AJ42)</f>
        <v/>
      </c>
      <c r="AK42" s="303" t="str">
        <f>IF(食数等変更依頼書!AK42="","",食数等変更依頼書!AK42)</f>
        <v/>
      </c>
      <c r="AL42" s="309" t="str">
        <f>IF(食数等変更依頼書!AL42="","",食数等変更依頼書!AL42)</f>
        <v/>
      </c>
      <c r="AM42" s="321" t="str">
        <f>IF(食数等変更依頼書!AM42="","",食数等変更依頼書!AM42)</f>
        <v/>
      </c>
    </row>
    <row r="43" spans="1:39" s="104" customFormat="1" ht="18" hidden="1" customHeight="1">
      <c r="A43" s="115" t="str">
        <f>IF(食数等変更依頼書!A43="","",食数等変更依頼書!A43)</f>
        <v/>
      </c>
      <c r="B43" s="127" t="str">
        <f>IF(食数等変更依頼書!B43="","",食数等変更依頼書!B43)</f>
        <v/>
      </c>
      <c r="C43" s="137" t="str">
        <f>IF(食数等変更依頼書!C43="","",食数等変更依頼書!C43)</f>
        <v>-</v>
      </c>
      <c r="D43" s="149" t="str">
        <f>IF(食数等変更依頼書!D43="","",食数等変更依頼書!D43)</f>
        <v/>
      </c>
      <c r="E43" s="353" t="str">
        <f>IF(食数等変更依頼書!E43="","",食数等変更依頼書!E43)</f>
        <v/>
      </c>
      <c r="F43" s="196" t="str">
        <f>IF(食数等変更依頼書!F43="","",食数等変更依頼書!F43)</f>
        <v/>
      </c>
      <c r="G43" s="229" t="str">
        <f>IF(食数等変更依頼書!G43="","",食数等変更依頼書!G43)</f>
        <v/>
      </c>
      <c r="H43" s="196" t="str">
        <f>IF(食数等変更依頼書!H43="","",食数等変更依頼書!H43)</f>
        <v/>
      </c>
      <c r="I43" s="229" t="str">
        <f>IF(食数等変更依頼書!I43="","",食数等変更依頼書!I43)</f>
        <v/>
      </c>
      <c r="J43" s="196" t="str">
        <f>IF(食数等変更依頼書!J43="","",食数等変更依頼書!J43)</f>
        <v/>
      </c>
      <c r="K43" s="353" t="str">
        <f>IF(食数等変更依頼書!K43="","",食数等変更依頼書!K43)</f>
        <v/>
      </c>
      <c r="L43" s="196" t="str">
        <f>IF(食数等変更依頼書!L43="","",食数等変更依頼書!L43)</f>
        <v/>
      </c>
      <c r="M43" s="229" t="str">
        <f>IF(食数等変更依頼書!M43="","",食数等変更依頼書!M43)</f>
        <v/>
      </c>
      <c r="N43" s="196" t="str">
        <f>IF(食数等変更依頼書!N43="","",食数等変更依頼書!N43)</f>
        <v/>
      </c>
      <c r="O43" s="229" t="str">
        <f>IF(食数等変更依頼書!O43="","",食数等変更依頼書!O43)</f>
        <v/>
      </c>
      <c r="P43" s="196" t="str">
        <f>IF(食数等変更依頼書!P43="","",食数等変更依頼書!P43)</f>
        <v/>
      </c>
      <c r="Q43" s="353" t="str">
        <f>IF(食数等変更依頼書!Q43="","",食数等変更依頼書!Q43)</f>
        <v/>
      </c>
      <c r="R43" s="196" t="str">
        <f>IF(食数等変更依頼書!R43="","",食数等変更依頼書!R43)</f>
        <v/>
      </c>
      <c r="S43" s="229" t="str">
        <f>IF(食数等変更依頼書!S43="","",食数等変更依頼書!S43)</f>
        <v/>
      </c>
      <c r="T43" s="196" t="str">
        <f>IF(食数等変更依頼書!T43="","",食数等変更依頼書!T43)</f>
        <v/>
      </c>
      <c r="U43" s="229" t="str">
        <f>IF(食数等変更依頼書!U43="","",食数等変更依頼書!U43)</f>
        <v/>
      </c>
      <c r="V43" s="196" t="str">
        <f>IF(食数等変更依頼書!V43="","",食数等変更依頼書!V43)</f>
        <v/>
      </c>
      <c r="W43" s="353" t="str">
        <f>IF(食数等変更依頼書!W43="","",食数等変更依頼書!W43)</f>
        <v/>
      </c>
      <c r="X43" s="229" t="str">
        <f>IF(食数等変更依頼書!X43="","",食数等変更依頼書!X43)</f>
        <v/>
      </c>
      <c r="Y43" s="196" t="str">
        <f>IF(食数等変更依頼書!Y43="","",食数等変更依頼書!Y43)</f>
        <v/>
      </c>
      <c r="Z43" s="229" t="str">
        <f>IF(食数等変更依頼書!Z43="","",食数等変更依頼書!Z43)</f>
        <v/>
      </c>
      <c r="AA43" s="229" t="str">
        <f>IF(食数等変更依頼書!AA43="","",食数等変更依頼書!AA43)</f>
        <v/>
      </c>
      <c r="AB43" s="260" t="str">
        <f>IF(食数等変更依頼書!AB43="","",食数等変更依頼書!AB43)</f>
        <v/>
      </c>
      <c r="AC43" s="362" t="str">
        <f>IF(食数等変更依頼書!AC43="","",食数等変更依頼書!AC43)</f>
        <v/>
      </c>
      <c r="AD43" s="229" t="str">
        <f>IF(食数等変更依頼書!AD43="","",食数等変更依頼書!AD43)</f>
        <v/>
      </c>
      <c r="AE43" s="260" t="str">
        <f>IF(食数等変更依頼書!AE43="","",食数等変更依頼書!AE43)</f>
        <v/>
      </c>
      <c r="AF43" s="362" t="str">
        <f>IF(食数等変更依頼書!AF43="","",食数等変更依頼書!AF43)</f>
        <v/>
      </c>
      <c r="AG43" s="229" t="str">
        <f>IF(食数等変更依頼書!AG43="","",食数等変更依頼書!AG43)</f>
        <v/>
      </c>
      <c r="AH43" s="260" t="str">
        <f>IF(食数等変更依頼書!AH43="","",食数等変更依頼書!AH43)</f>
        <v/>
      </c>
      <c r="AI43" s="284" t="str">
        <f>IF(食数等変更依頼書!AI43="","",食数等変更依頼書!AI43)</f>
        <v/>
      </c>
      <c r="AJ43" s="295" t="str">
        <f>IF(食数等変更依頼書!AJ43="","",食数等変更依頼書!AJ43)</f>
        <v/>
      </c>
      <c r="AK43" s="304" t="str">
        <f>IF(食数等変更依頼書!AK43="","",食数等変更依頼書!AK43)</f>
        <v/>
      </c>
      <c r="AL43" s="310" t="str">
        <f>IF(食数等変更依頼書!AL43="","",食数等変更依頼書!AL43)</f>
        <v/>
      </c>
      <c r="AM43" s="322" t="str">
        <f>IF(食数等変更依頼書!AM43="","",食数等変更依頼書!AM43)</f>
        <v/>
      </c>
    </row>
    <row r="44" spans="1:39" s="104" customFormat="1" ht="18" hidden="1" customHeight="1">
      <c r="A44" s="115" t="str">
        <f>IF(食数等変更依頼書!A44="","",食数等変更依頼書!A44)</f>
        <v/>
      </c>
      <c r="B44" s="127" t="str">
        <f>IF(食数等変更依頼書!B44="","",食数等変更依頼書!B44)</f>
        <v/>
      </c>
      <c r="C44" s="137" t="str">
        <f>IF(食数等変更依頼書!C44="","",食数等変更依頼書!C44)</f>
        <v>-</v>
      </c>
      <c r="D44" s="149" t="str">
        <f>IF(食数等変更依頼書!D44="","",食数等変更依頼書!D44)</f>
        <v/>
      </c>
      <c r="E44" s="353" t="str">
        <f>IF(食数等変更依頼書!E44="","",食数等変更依頼書!E44)</f>
        <v/>
      </c>
      <c r="F44" s="196" t="str">
        <f>IF(食数等変更依頼書!F44="","",食数等変更依頼書!F44)</f>
        <v/>
      </c>
      <c r="G44" s="229" t="str">
        <f>IF(食数等変更依頼書!G44="","",食数等変更依頼書!G44)</f>
        <v/>
      </c>
      <c r="H44" s="196" t="str">
        <f>IF(食数等変更依頼書!H44="","",食数等変更依頼書!H44)</f>
        <v/>
      </c>
      <c r="I44" s="229" t="str">
        <f>IF(食数等変更依頼書!I44="","",食数等変更依頼書!I44)</f>
        <v/>
      </c>
      <c r="J44" s="196" t="str">
        <f>IF(食数等変更依頼書!J44="","",食数等変更依頼書!J44)</f>
        <v/>
      </c>
      <c r="K44" s="353" t="str">
        <f>IF(食数等変更依頼書!K44="","",食数等変更依頼書!K44)</f>
        <v/>
      </c>
      <c r="L44" s="196" t="str">
        <f>IF(食数等変更依頼書!L44="","",食数等変更依頼書!L44)</f>
        <v/>
      </c>
      <c r="M44" s="229" t="str">
        <f>IF(食数等変更依頼書!M44="","",食数等変更依頼書!M44)</f>
        <v/>
      </c>
      <c r="N44" s="196" t="str">
        <f>IF(食数等変更依頼書!N44="","",食数等変更依頼書!N44)</f>
        <v/>
      </c>
      <c r="O44" s="229" t="str">
        <f>IF(食数等変更依頼書!O44="","",食数等変更依頼書!O44)</f>
        <v/>
      </c>
      <c r="P44" s="196" t="str">
        <f>IF(食数等変更依頼書!P44="","",食数等変更依頼書!P44)</f>
        <v/>
      </c>
      <c r="Q44" s="353" t="str">
        <f>IF(食数等変更依頼書!Q44="","",食数等変更依頼書!Q44)</f>
        <v/>
      </c>
      <c r="R44" s="196" t="str">
        <f>IF(食数等変更依頼書!R44="","",食数等変更依頼書!R44)</f>
        <v/>
      </c>
      <c r="S44" s="229" t="str">
        <f>IF(食数等変更依頼書!S44="","",食数等変更依頼書!S44)</f>
        <v/>
      </c>
      <c r="T44" s="196" t="str">
        <f>IF(食数等変更依頼書!T44="","",食数等変更依頼書!T44)</f>
        <v/>
      </c>
      <c r="U44" s="229" t="str">
        <f>IF(食数等変更依頼書!U44="","",食数等変更依頼書!U44)</f>
        <v/>
      </c>
      <c r="V44" s="196" t="str">
        <f>IF(食数等変更依頼書!V44="","",食数等変更依頼書!V44)</f>
        <v/>
      </c>
      <c r="W44" s="353" t="str">
        <f>IF(食数等変更依頼書!W44="","",食数等変更依頼書!W44)</f>
        <v/>
      </c>
      <c r="X44" s="229" t="str">
        <f>IF(食数等変更依頼書!X44="","",食数等変更依頼書!X44)</f>
        <v/>
      </c>
      <c r="Y44" s="196" t="str">
        <f>IF(食数等変更依頼書!Y44="","",食数等変更依頼書!Y44)</f>
        <v/>
      </c>
      <c r="Z44" s="229" t="str">
        <f>IF(食数等変更依頼書!Z44="","",食数等変更依頼書!Z44)</f>
        <v/>
      </c>
      <c r="AA44" s="229" t="str">
        <f>IF(食数等変更依頼書!AA44="","",食数等変更依頼書!AA44)</f>
        <v/>
      </c>
      <c r="AB44" s="260" t="str">
        <f>IF(食数等変更依頼書!AB44="","",食数等変更依頼書!AB44)</f>
        <v/>
      </c>
      <c r="AC44" s="362" t="str">
        <f>IF(食数等変更依頼書!AC44="","",食数等変更依頼書!AC44)</f>
        <v/>
      </c>
      <c r="AD44" s="229" t="str">
        <f>IF(食数等変更依頼書!AD44="","",食数等変更依頼書!AD44)</f>
        <v/>
      </c>
      <c r="AE44" s="260" t="str">
        <f>IF(食数等変更依頼書!AE44="","",食数等変更依頼書!AE44)</f>
        <v/>
      </c>
      <c r="AF44" s="362" t="str">
        <f>IF(食数等変更依頼書!AF44="","",食数等変更依頼書!AF44)</f>
        <v/>
      </c>
      <c r="AG44" s="229" t="str">
        <f>IF(食数等変更依頼書!AG44="","",食数等変更依頼書!AG44)</f>
        <v/>
      </c>
      <c r="AH44" s="260" t="str">
        <f>IF(食数等変更依頼書!AH44="","",食数等変更依頼書!AH44)</f>
        <v/>
      </c>
      <c r="AI44" s="284" t="str">
        <f>IF(食数等変更依頼書!AI44="","",食数等変更依頼書!AI44)</f>
        <v/>
      </c>
      <c r="AJ44" s="295" t="str">
        <f>IF(食数等変更依頼書!AJ44="","",食数等変更依頼書!AJ44)</f>
        <v/>
      </c>
      <c r="AK44" s="304" t="str">
        <f>IF(食数等変更依頼書!AK44="","",食数等変更依頼書!AK44)</f>
        <v/>
      </c>
      <c r="AL44" s="310" t="str">
        <f>IF(食数等変更依頼書!AL44="","",食数等変更依頼書!AL44)</f>
        <v/>
      </c>
      <c r="AM44" s="322" t="str">
        <f>IF(食数等変更依頼書!AM44="","",食数等変更依頼書!AM44)</f>
        <v/>
      </c>
    </row>
    <row r="45" spans="1:39" s="104" customFormat="1" ht="18" hidden="1" customHeight="1">
      <c r="A45" s="115" t="str">
        <f>IF(食数等変更依頼書!A45="","",食数等変更依頼書!A45)</f>
        <v/>
      </c>
      <c r="B45" s="127" t="str">
        <f>IF(食数等変更依頼書!B45="","",食数等変更依頼書!B45)</f>
        <v/>
      </c>
      <c r="C45" s="138" t="str">
        <f>IF(食数等変更依頼書!C45="","",食数等変更依頼書!C45)</f>
        <v>-</v>
      </c>
      <c r="D45" s="347" t="str">
        <f>IF(食数等変更依頼書!D45="","",食数等変更依頼書!D45)</f>
        <v/>
      </c>
      <c r="E45" s="354" t="str">
        <f>IF(食数等変更依頼書!E45="","",食数等変更依頼書!E45)</f>
        <v/>
      </c>
      <c r="F45" s="199" t="str">
        <f>IF(食数等変更依頼書!F45="","",食数等変更依頼書!F45)</f>
        <v/>
      </c>
      <c r="G45" s="231" t="str">
        <f>IF(食数等変更依頼書!G45="","",食数等変更依頼書!G45)</f>
        <v/>
      </c>
      <c r="H45" s="199" t="str">
        <f>IF(食数等変更依頼書!H45="","",食数等変更依頼書!H45)</f>
        <v/>
      </c>
      <c r="I45" s="231" t="str">
        <f>IF(食数等変更依頼書!I45="","",食数等変更依頼書!I45)</f>
        <v/>
      </c>
      <c r="J45" s="199" t="str">
        <f>IF(食数等変更依頼書!J45="","",食数等変更依頼書!J45)</f>
        <v/>
      </c>
      <c r="K45" s="354" t="str">
        <f>IF(食数等変更依頼書!K45="","",食数等変更依頼書!K45)</f>
        <v/>
      </c>
      <c r="L45" s="199" t="str">
        <f>IF(食数等変更依頼書!L45="","",食数等変更依頼書!L45)</f>
        <v/>
      </c>
      <c r="M45" s="231" t="str">
        <f>IF(食数等変更依頼書!M45="","",食数等変更依頼書!M45)</f>
        <v/>
      </c>
      <c r="N45" s="199" t="str">
        <f>IF(食数等変更依頼書!N45="","",食数等変更依頼書!N45)</f>
        <v/>
      </c>
      <c r="O45" s="231" t="str">
        <f>IF(食数等変更依頼書!O45="","",食数等変更依頼書!O45)</f>
        <v/>
      </c>
      <c r="P45" s="199" t="str">
        <f>IF(食数等変更依頼書!P45="","",食数等変更依頼書!P45)</f>
        <v/>
      </c>
      <c r="Q45" s="354" t="str">
        <f>IF(食数等変更依頼書!Q45="","",食数等変更依頼書!Q45)</f>
        <v/>
      </c>
      <c r="R45" s="199" t="str">
        <f>IF(食数等変更依頼書!R45="","",食数等変更依頼書!R45)</f>
        <v/>
      </c>
      <c r="S45" s="231" t="str">
        <f>IF(食数等変更依頼書!S45="","",食数等変更依頼書!S45)</f>
        <v/>
      </c>
      <c r="T45" s="199" t="str">
        <f>IF(食数等変更依頼書!T45="","",食数等変更依頼書!T45)</f>
        <v/>
      </c>
      <c r="U45" s="231" t="str">
        <f>IF(食数等変更依頼書!U45="","",食数等変更依頼書!U45)</f>
        <v/>
      </c>
      <c r="V45" s="199" t="str">
        <f>IF(食数等変更依頼書!V45="","",食数等変更依頼書!V45)</f>
        <v/>
      </c>
      <c r="W45" s="354" t="str">
        <f>IF(食数等変更依頼書!W45="","",食数等変更依頼書!W45)</f>
        <v/>
      </c>
      <c r="X45" s="231" t="str">
        <f>IF(食数等変更依頼書!X45="","",食数等変更依頼書!X45)</f>
        <v/>
      </c>
      <c r="Y45" s="199" t="str">
        <f>IF(食数等変更依頼書!Y45="","",食数等変更依頼書!Y45)</f>
        <v/>
      </c>
      <c r="Z45" s="231" t="str">
        <f>IF(食数等変更依頼書!Z45="","",食数等変更依頼書!Z45)</f>
        <v/>
      </c>
      <c r="AA45" s="231" t="str">
        <f>IF(食数等変更依頼書!AA45="","",食数等変更依頼書!AA45)</f>
        <v/>
      </c>
      <c r="AB45" s="263" t="str">
        <f>IF(食数等変更依頼書!AB45="","",食数等変更依頼書!AB45)</f>
        <v/>
      </c>
      <c r="AC45" s="363" t="str">
        <f>IF(食数等変更依頼書!AC45="","",食数等変更依頼書!AC45)</f>
        <v/>
      </c>
      <c r="AD45" s="231" t="str">
        <f>IF(食数等変更依頼書!AD45="","",食数等変更依頼書!AD45)</f>
        <v/>
      </c>
      <c r="AE45" s="263" t="str">
        <f>IF(食数等変更依頼書!AE45="","",食数等変更依頼書!AE45)</f>
        <v/>
      </c>
      <c r="AF45" s="363" t="str">
        <f>IF(食数等変更依頼書!AF45="","",食数等変更依頼書!AF45)</f>
        <v/>
      </c>
      <c r="AG45" s="231" t="str">
        <f>IF(食数等変更依頼書!AG45="","",食数等変更依頼書!AG45)</f>
        <v/>
      </c>
      <c r="AH45" s="263" t="str">
        <f>IF(食数等変更依頼書!AH45="","",食数等変更依頼書!AH45)</f>
        <v/>
      </c>
      <c r="AI45" s="284" t="str">
        <f>IF(食数等変更依頼書!AI45="","",食数等変更依頼書!AI45)</f>
        <v/>
      </c>
      <c r="AJ45" s="295" t="str">
        <f>IF(食数等変更依頼書!AJ45="","",食数等変更依頼書!AJ45)</f>
        <v/>
      </c>
      <c r="AK45" s="304" t="str">
        <f>IF(食数等変更依頼書!AK45="","",食数等変更依頼書!AK45)</f>
        <v/>
      </c>
      <c r="AL45" s="310" t="str">
        <f>IF(食数等変更依頼書!AL45="","",食数等変更依頼書!AL45)</f>
        <v/>
      </c>
      <c r="AM45" s="322" t="str">
        <f>IF(食数等変更依頼書!AM45="","",食数等変更依頼書!AM45)</f>
        <v/>
      </c>
    </row>
    <row r="46" spans="1:39" s="104" customFormat="1" ht="18" hidden="1" customHeight="1">
      <c r="A46" s="115" t="str">
        <f>IF(食数等変更依頼書!A46="","",食数等変更依頼書!A46)</f>
        <v/>
      </c>
      <c r="B46" s="127" t="str">
        <f>IF(食数等変更依頼書!B46="","",食数等変更依頼書!B46)</f>
        <v/>
      </c>
      <c r="C46" s="345" t="str">
        <f>IF(食数等変更依頼書!C46="","",食数等変更依頼書!C46)</f>
        <v>変更あり/変更なし</v>
      </c>
      <c r="D46" s="348" t="str">
        <f>IF(食数等変更依頼書!D46="","",食数等変更依頼書!D46)</f>
        <v/>
      </c>
      <c r="E46" s="355" t="str">
        <f>IF(食数等変更依頼書!E46="","",食数等変更依頼書!E46)</f>
        <v>変更なし</v>
      </c>
      <c r="F46" s="359" t="str">
        <f>IF(食数等変更依頼書!F46="","",食数等変更依頼書!F46)</f>
        <v/>
      </c>
      <c r="G46" s="359" t="str">
        <f>IF(食数等変更依頼書!G46="","",食数等変更依頼書!G46)</f>
        <v/>
      </c>
      <c r="H46" s="359" t="str">
        <f>IF(食数等変更依頼書!H46="","",食数等変更依頼書!H46)</f>
        <v/>
      </c>
      <c r="I46" s="359" t="str">
        <f>IF(食数等変更依頼書!I46="","",食数等変更依頼書!I46)</f>
        <v/>
      </c>
      <c r="J46" s="359" t="str">
        <f>IF(食数等変更依頼書!J46="","",食数等変更依頼書!J46)</f>
        <v/>
      </c>
      <c r="K46" s="355" t="str">
        <f>IF(食数等変更依頼書!K46="","",食数等変更依頼書!K46)</f>
        <v>変更なし</v>
      </c>
      <c r="L46" s="359" t="str">
        <f>IF(食数等変更依頼書!L46="","",食数等変更依頼書!L46)</f>
        <v/>
      </c>
      <c r="M46" s="359" t="str">
        <f>IF(食数等変更依頼書!M46="","",食数等変更依頼書!M46)</f>
        <v/>
      </c>
      <c r="N46" s="359" t="str">
        <f>IF(食数等変更依頼書!N46="","",食数等変更依頼書!N46)</f>
        <v/>
      </c>
      <c r="O46" s="359" t="str">
        <f>IF(食数等変更依頼書!O46="","",食数等変更依頼書!O46)</f>
        <v/>
      </c>
      <c r="P46" s="359" t="str">
        <f>IF(食数等変更依頼書!P46="","",食数等変更依頼書!P46)</f>
        <v/>
      </c>
      <c r="Q46" s="355" t="str">
        <f>IF(食数等変更依頼書!Q46="","",食数等変更依頼書!Q46)</f>
        <v>変更なし</v>
      </c>
      <c r="R46" s="359" t="str">
        <f>IF(食数等変更依頼書!R46="","",食数等変更依頼書!R46)</f>
        <v/>
      </c>
      <c r="S46" s="359" t="str">
        <f>IF(食数等変更依頼書!S46="","",食数等変更依頼書!S46)</f>
        <v/>
      </c>
      <c r="T46" s="359" t="str">
        <f>IF(食数等変更依頼書!T46="","",食数等変更依頼書!T46)</f>
        <v/>
      </c>
      <c r="U46" s="359" t="str">
        <f>IF(食数等変更依頼書!U46="","",食数等変更依頼書!U46)</f>
        <v/>
      </c>
      <c r="V46" s="359" t="str">
        <f>IF(食数等変更依頼書!V46="","",食数等変更依頼書!V46)</f>
        <v/>
      </c>
      <c r="W46" s="355" t="str">
        <f>IF(食数等変更依頼書!W46="","",食数等変更依頼書!W46)</f>
        <v>変更なし</v>
      </c>
      <c r="X46" s="359" t="str">
        <f>IF(食数等変更依頼書!X46="","",食数等変更依頼書!X46)</f>
        <v/>
      </c>
      <c r="Y46" s="359" t="str">
        <f>IF(食数等変更依頼書!Y46="","",食数等変更依頼書!Y46)</f>
        <v/>
      </c>
      <c r="Z46" s="359" t="str">
        <f>IF(食数等変更依頼書!Z46="","",食数等変更依頼書!Z46)</f>
        <v>変更なし</v>
      </c>
      <c r="AA46" s="359" t="str">
        <f>IF(食数等変更依頼書!AA46="","",食数等変更依頼書!AA46)</f>
        <v/>
      </c>
      <c r="AB46" s="364" t="str">
        <f>IF(食数等変更依頼書!AB46="","",食数等変更依頼書!AB46)</f>
        <v/>
      </c>
      <c r="AC46" s="355" t="str">
        <f>IF(食数等変更依頼書!AC46="","",食数等変更依頼書!AC46)</f>
        <v>変更なし</v>
      </c>
      <c r="AD46" s="359" t="str">
        <f>IF(食数等変更依頼書!AD46="","",食数等変更依頼書!AD46)</f>
        <v/>
      </c>
      <c r="AE46" s="364" t="str">
        <f>IF(食数等変更依頼書!AE46="","",食数等変更依頼書!AE46)</f>
        <v/>
      </c>
      <c r="AF46" s="355" t="str">
        <f>IF(食数等変更依頼書!AF46="","",食数等変更依頼書!AF46)</f>
        <v>変更なし</v>
      </c>
      <c r="AG46" s="359" t="str">
        <f>IF(食数等変更依頼書!AG46="","",食数等変更依頼書!AG46)</f>
        <v/>
      </c>
      <c r="AH46" s="364" t="str">
        <f>IF(食数等変更依頼書!AH46="","",食数等変更依頼書!AH46)</f>
        <v/>
      </c>
      <c r="AI46" s="366" t="str">
        <f>IF(食数等変更依頼書!AI46="","",食数等変更依頼書!AI46)</f>
        <v/>
      </c>
      <c r="AJ46" s="367" t="str">
        <f>IF(食数等変更依頼書!AJ46="","",食数等変更依頼書!AJ46)</f>
        <v/>
      </c>
      <c r="AK46" s="355" t="str">
        <f>IF(食数等変更依頼書!AK46="","",食数等変更依頼書!AK46)</f>
        <v>変更なし</v>
      </c>
      <c r="AL46" s="359" t="str">
        <f>IF(食数等変更依頼書!AL46="","",食数等変更依頼書!AL46)</f>
        <v/>
      </c>
      <c r="AM46" s="364" t="str">
        <f>IF(食数等変更依頼書!AM46="","",食数等変更依頼書!AM46)</f>
        <v/>
      </c>
    </row>
    <row r="47" spans="1:39" ht="18" hidden="1" customHeight="1">
      <c r="A47" s="115" t="str">
        <f>IF(食数等変更依頼書!A47="","",食数等変更依頼書!A47)</f>
        <v/>
      </c>
      <c r="B47" s="127" t="str">
        <f>IF(食数等変更依頼書!B47="","",食数等変更依頼書!B47)</f>
        <v/>
      </c>
      <c r="C47" s="136">
        <f>IF(食数等変更依頼書!C47="","",食数等変更依頼書!C47)</f>
        <v>0</v>
      </c>
      <c r="D47" s="349" t="str">
        <f>IF(食数等変更依頼書!D47="","",食数等変更依頼書!D47)</f>
        <v>変更申込数</v>
      </c>
      <c r="E47" s="353" t="str">
        <f>IF(食数等変更依頼書!E47="","",食数等変更依頼書!E47)</f>
        <v/>
      </c>
      <c r="F47" s="198" t="str">
        <f>IF(食数等変更依頼書!F47="","",食数等変更依頼書!F47)</f>
        <v/>
      </c>
      <c r="G47" s="229" t="str">
        <f>IF(食数等変更依頼書!G47="","",食数等変更依頼書!G47)</f>
        <v/>
      </c>
      <c r="H47" s="198" t="str">
        <f>IF(食数等変更依頼書!H47="","",食数等変更依頼書!H47)</f>
        <v/>
      </c>
      <c r="I47" s="229" t="str">
        <f>IF(食数等変更依頼書!I47="","",食数等変更依頼書!I47)</f>
        <v/>
      </c>
      <c r="J47" s="198" t="str">
        <f>IF(食数等変更依頼書!J47="","",食数等変更依頼書!J47)</f>
        <v/>
      </c>
      <c r="K47" s="360" t="str">
        <f>IF(食数等変更依頼書!K47="","",食数等変更依頼書!K47)</f>
        <v/>
      </c>
      <c r="L47" s="195" t="str">
        <f>IF(食数等変更依頼書!L47="","",食数等変更依頼書!L47)</f>
        <v/>
      </c>
      <c r="M47" s="228" t="str">
        <f>IF(食数等変更依頼書!M47="","",食数等変更依頼書!M47)</f>
        <v/>
      </c>
      <c r="N47" s="195" t="str">
        <f>IF(食数等変更依頼書!N47="","",食数等変更依頼書!N47)</f>
        <v/>
      </c>
      <c r="O47" s="228" t="str">
        <f>IF(食数等変更依頼書!O47="","",食数等変更依頼書!O47)</f>
        <v/>
      </c>
      <c r="P47" s="195" t="str">
        <f>IF(食数等変更依頼書!P47="","",食数等変更依頼書!P47)</f>
        <v/>
      </c>
      <c r="Q47" s="360" t="str">
        <f>IF(食数等変更依頼書!Q47="","",食数等変更依頼書!Q47)</f>
        <v/>
      </c>
      <c r="R47" s="195" t="str">
        <f>IF(食数等変更依頼書!R47="","",食数等変更依頼書!R47)</f>
        <v/>
      </c>
      <c r="S47" s="228" t="str">
        <f>IF(食数等変更依頼書!S47="","",食数等変更依頼書!S47)</f>
        <v/>
      </c>
      <c r="T47" s="195" t="str">
        <f>IF(食数等変更依頼書!T47="","",食数等変更依頼書!T47)</f>
        <v/>
      </c>
      <c r="U47" s="228" t="str">
        <f>IF(食数等変更依頼書!U47="","",食数等変更依頼書!U47)</f>
        <v/>
      </c>
      <c r="V47" s="195" t="str">
        <f>IF(食数等変更依頼書!V47="","",食数等変更依頼書!V47)</f>
        <v/>
      </c>
      <c r="W47" s="360" t="str">
        <f>IF(食数等変更依頼書!W47="","",食数等変更依頼書!W47)</f>
        <v/>
      </c>
      <c r="X47" s="228" t="str">
        <f>IF(食数等変更依頼書!X47="","",食数等変更依頼書!X47)</f>
        <v/>
      </c>
      <c r="Y47" s="195" t="str">
        <f>IF(食数等変更依頼書!Y47="","",食数等変更依頼書!Y47)</f>
        <v/>
      </c>
      <c r="Z47" s="228" t="str">
        <f>IF(食数等変更依頼書!Z47="","",食数等変更依頼書!Z47)</f>
        <v/>
      </c>
      <c r="AA47" s="228" t="str">
        <f>IF(食数等変更依頼書!AA47="","",食数等変更依頼書!AA47)</f>
        <v/>
      </c>
      <c r="AB47" s="259" t="str">
        <f>IF(食数等変更依頼書!AB47="","",食数等変更依頼書!AB47)</f>
        <v/>
      </c>
      <c r="AC47" s="361" t="str">
        <f>IF(食数等変更依頼書!AC47="","",食数等変更依頼書!AC47)</f>
        <v/>
      </c>
      <c r="AD47" s="228" t="str">
        <f>IF(食数等変更依頼書!AD47="","",食数等変更依頼書!AD47)</f>
        <v/>
      </c>
      <c r="AE47" s="259" t="str">
        <f>IF(食数等変更依頼書!AE47="","",食数等変更依頼書!AE47)</f>
        <v/>
      </c>
      <c r="AF47" s="361" t="str">
        <f>IF(食数等変更依頼書!AF47="","",食数等変更依頼書!AF47)</f>
        <v/>
      </c>
      <c r="AG47" s="228" t="str">
        <f>IF(食数等変更依頼書!AG47="","",食数等変更依頼書!AG47)</f>
        <v/>
      </c>
      <c r="AH47" s="259" t="str">
        <f>IF(食数等変更依頼書!AH47="","",食数等変更依頼書!AH47)</f>
        <v/>
      </c>
      <c r="AI47" s="283" t="str">
        <f>IF(食数等変更依頼書!AI47="","",食数等変更依頼書!AI47)</f>
        <v/>
      </c>
      <c r="AJ47" s="294" t="str">
        <f>IF(食数等変更依頼書!AJ47="","",食数等変更依頼書!AJ47)</f>
        <v/>
      </c>
      <c r="AK47" s="303" t="str">
        <f>IF(食数等変更依頼書!AK47="","",食数等変更依頼書!AK47)</f>
        <v/>
      </c>
      <c r="AL47" s="309" t="str">
        <f>IF(食数等変更依頼書!AL47="","",食数等変更依頼書!AL47)</f>
        <v/>
      </c>
      <c r="AM47" s="321" t="str">
        <f>IF(食数等変更依頼書!AM47="","",食数等変更依頼書!AM47)</f>
        <v/>
      </c>
    </row>
    <row r="48" spans="1:39" s="104" customFormat="1" ht="18" hidden="1" customHeight="1">
      <c r="A48" s="115" t="str">
        <f>IF(食数等変更依頼書!A48="","",食数等変更依頼書!A48)</f>
        <v/>
      </c>
      <c r="B48" s="127" t="str">
        <f>IF(食数等変更依頼書!B48="","",食数等変更依頼書!B48)</f>
        <v/>
      </c>
      <c r="C48" s="137" t="str">
        <f>IF(食数等変更依頼書!C48="","",食数等変更依頼書!C48)</f>
        <v>-</v>
      </c>
      <c r="D48" s="152" t="str">
        <f>IF(食数等変更依頼書!D48="","",食数等変更依頼書!D48)</f>
        <v/>
      </c>
      <c r="E48" s="353" t="str">
        <f>IF(食数等変更依頼書!E48="","",食数等変更依頼書!E48)</f>
        <v/>
      </c>
      <c r="F48" s="196" t="str">
        <f>IF(食数等変更依頼書!F48="","",食数等変更依頼書!F48)</f>
        <v/>
      </c>
      <c r="G48" s="229" t="str">
        <f>IF(食数等変更依頼書!G48="","",食数等変更依頼書!G48)</f>
        <v/>
      </c>
      <c r="H48" s="196" t="str">
        <f>IF(食数等変更依頼書!H48="","",食数等変更依頼書!H48)</f>
        <v/>
      </c>
      <c r="I48" s="229" t="str">
        <f>IF(食数等変更依頼書!I48="","",食数等変更依頼書!I48)</f>
        <v/>
      </c>
      <c r="J48" s="196" t="str">
        <f>IF(食数等変更依頼書!J48="","",食数等変更依頼書!J48)</f>
        <v/>
      </c>
      <c r="K48" s="353" t="str">
        <f>IF(食数等変更依頼書!K48="","",食数等変更依頼書!K48)</f>
        <v/>
      </c>
      <c r="L48" s="196" t="str">
        <f>IF(食数等変更依頼書!L48="","",食数等変更依頼書!L48)</f>
        <v/>
      </c>
      <c r="M48" s="229" t="str">
        <f>IF(食数等変更依頼書!M48="","",食数等変更依頼書!M48)</f>
        <v/>
      </c>
      <c r="N48" s="196" t="str">
        <f>IF(食数等変更依頼書!N48="","",食数等変更依頼書!N48)</f>
        <v/>
      </c>
      <c r="O48" s="229" t="str">
        <f>IF(食数等変更依頼書!O48="","",食数等変更依頼書!O48)</f>
        <v/>
      </c>
      <c r="P48" s="196" t="str">
        <f>IF(食数等変更依頼書!P48="","",食数等変更依頼書!P48)</f>
        <v/>
      </c>
      <c r="Q48" s="353" t="str">
        <f>IF(食数等変更依頼書!Q48="","",食数等変更依頼書!Q48)</f>
        <v/>
      </c>
      <c r="R48" s="196" t="str">
        <f>IF(食数等変更依頼書!R48="","",食数等変更依頼書!R48)</f>
        <v/>
      </c>
      <c r="S48" s="229" t="str">
        <f>IF(食数等変更依頼書!S48="","",食数等変更依頼書!S48)</f>
        <v/>
      </c>
      <c r="T48" s="196" t="str">
        <f>IF(食数等変更依頼書!T48="","",食数等変更依頼書!T48)</f>
        <v/>
      </c>
      <c r="U48" s="229" t="str">
        <f>IF(食数等変更依頼書!U48="","",食数等変更依頼書!U48)</f>
        <v/>
      </c>
      <c r="V48" s="196" t="str">
        <f>IF(食数等変更依頼書!V48="","",食数等変更依頼書!V48)</f>
        <v/>
      </c>
      <c r="W48" s="353" t="str">
        <f>IF(食数等変更依頼書!W48="","",食数等変更依頼書!W48)</f>
        <v/>
      </c>
      <c r="X48" s="229" t="str">
        <f>IF(食数等変更依頼書!X48="","",食数等変更依頼書!X48)</f>
        <v/>
      </c>
      <c r="Y48" s="196" t="str">
        <f>IF(食数等変更依頼書!Y48="","",食数等変更依頼書!Y48)</f>
        <v/>
      </c>
      <c r="Z48" s="229" t="str">
        <f>IF(食数等変更依頼書!Z48="","",食数等変更依頼書!Z48)</f>
        <v/>
      </c>
      <c r="AA48" s="229" t="str">
        <f>IF(食数等変更依頼書!AA48="","",食数等変更依頼書!AA48)</f>
        <v/>
      </c>
      <c r="AB48" s="260" t="str">
        <f>IF(食数等変更依頼書!AB48="","",食数等変更依頼書!AB48)</f>
        <v/>
      </c>
      <c r="AC48" s="362" t="str">
        <f>IF(食数等変更依頼書!AC48="","",食数等変更依頼書!AC48)</f>
        <v/>
      </c>
      <c r="AD48" s="229" t="str">
        <f>IF(食数等変更依頼書!AD48="","",食数等変更依頼書!AD48)</f>
        <v/>
      </c>
      <c r="AE48" s="260" t="str">
        <f>IF(食数等変更依頼書!AE48="","",食数等変更依頼書!AE48)</f>
        <v/>
      </c>
      <c r="AF48" s="362" t="str">
        <f>IF(食数等変更依頼書!AF48="","",食数等変更依頼書!AF48)</f>
        <v/>
      </c>
      <c r="AG48" s="229" t="str">
        <f>IF(食数等変更依頼書!AG48="","",食数等変更依頼書!AG48)</f>
        <v/>
      </c>
      <c r="AH48" s="260" t="str">
        <f>IF(食数等変更依頼書!AH48="","",食数等変更依頼書!AH48)</f>
        <v/>
      </c>
      <c r="AI48" s="284" t="str">
        <f>IF(食数等変更依頼書!AI48="","",食数等変更依頼書!AI48)</f>
        <v/>
      </c>
      <c r="AJ48" s="295" t="str">
        <f>IF(食数等変更依頼書!AJ48="","",食数等変更依頼書!AJ48)</f>
        <v/>
      </c>
      <c r="AK48" s="304" t="str">
        <f>IF(食数等変更依頼書!AK48="","",食数等変更依頼書!AK48)</f>
        <v/>
      </c>
      <c r="AL48" s="310" t="str">
        <f>IF(食数等変更依頼書!AL48="","",食数等変更依頼書!AL48)</f>
        <v/>
      </c>
      <c r="AM48" s="322" t="str">
        <f>IF(食数等変更依頼書!AM48="","",食数等変更依頼書!AM48)</f>
        <v/>
      </c>
    </row>
    <row r="49" spans="1:39" s="104" customFormat="1" ht="18" hidden="1" customHeight="1">
      <c r="A49" s="115" t="str">
        <f>IF(食数等変更依頼書!A49="","",食数等変更依頼書!A49)</f>
        <v/>
      </c>
      <c r="B49" s="127" t="str">
        <f>IF(食数等変更依頼書!B49="","",食数等変更依頼書!B49)</f>
        <v/>
      </c>
      <c r="C49" s="137" t="str">
        <f>IF(食数等変更依頼書!C49="","",食数等変更依頼書!C49)</f>
        <v>-</v>
      </c>
      <c r="D49" s="152" t="str">
        <f>IF(食数等変更依頼書!D49="","",食数等変更依頼書!D49)</f>
        <v/>
      </c>
      <c r="E49" s="353" t="str">
        <f>IF(食数等変更依頼書!E49="","",食数等変更依頼書!E49)</f>
        <v/>
      </c>
      <c r="F49" s="196" t="str">
        <f>IF(食数等変更依頼書!F49="","",食数等変更依頼書!F49)</f>
        <v/>
      </c>
      <c r="G49" s="229" t="str">
        <f>IF(食数等変更依頼書!G49="","",食数等変更依頼書!G49)</f>
        <v/>
      </c>
      <c r="H49" s="196" t="str">
        <f>IF(食数等変更依頼書!H49="","",食数等変更依頼書!H49)</f>
        <v/>
      </c>
      <c r="I49" s="229" t="str">
        <f>IF(食数等変更依頼書!I49="","",食数等変更依頼書!I49)</f>
        <v/>
      </c>
      <c r="J49" s="196" t="str">
        <f>IF(食数等変更依頼書!J49="","",食数等変更依頼書!J49)</f>
        <v/>
      </c>
      <c r="K49" s="353" t="str">
        <f>IF(食数等変更依頼書!K49="","",食数等変更依頼書!K49)</f>
        <v/>
      </c>
      <c r="L49" s="196" t="str">
        <f>IF(食数等変更依頼書!L49="","",食数等変更依頼書!L49)</f>
        <v/>
      </c>
      <c r="M49" s="229" t="str">
        <f>IF(食数等変更依頼書!M49="","",食数等変更依頼書!M49)</f>
        <v/>
      </c>
      <c r="N49" s="196" t="str">
        <f>IF(食数等変更依頼書!N49="","",食数等変更依頼書!N49)</f>
        <v/>
      </c>
      <c r="O49" s="229" t="str">
        <f>IF(食数等変更依頼書!O49="","",食数等変更依頼書!O49)</f>
        <v/>
      </c>
      <c r="P49" s="196" t="str">
        <f>IF(食数等変更依頼書!P49="","",食数等変更依頼書!P49)</f>
        <v/>
      </c>
      <c r="Q49" s="353" t="str">
        <f>IF(食数等変更依頼書!Q49="","",食数等変更依頼書!Q49)</f>
        <v/>
      </c>
      <c r="R49" s="196" t="str">
        <f>IF(食数等変更依頼書!R49="","",食数等変更依頼書!R49)</f>
        <v/>
      </c>
      <c r="S49" s="229" t="str">
        <f>IF(食数等変更依頼書!S49="","",食数等変更依頼書!S49)</f>
        <v/>
      </c>
      <c r="T49" s="196" t="str">
        <f>IF(食数等変更依頼書!T49="","",食数等変更依頼書!T49)</f>
        <v/>
      </c>
      <c r="U49" s="229" t="str">
        <f>IF(食数等変更依頼書!U49="","",食数等変更依頼書!U49)</f>
        <v/>
      </c>
      <c r="V49" s="196" t="str">
        <f>IF(食数等変更依頼書!V49="","",食数等変更依頼書!V49)</f>
        <v/>
      </c>
      <c r="W49" s="353" t="str">
        <f>IF(食数等変更依頼書!W49="","",食数等変更依頼書!W49)</f>
        <v/>
      </c>
      <c r="X49" s="229" t="str">
        <f>IF(食数等変更依頼書!X49="","",食数等変更依頼書!X49)</f>
        <v/>
      </c>
      <c r="Y49" s="196" t="str">
        <f>IF(食数等変更依頼書!Y49="","",食数等変更依頼書!Y49)</f>
        <v/>
      </c>
      <c r="Z49" s="229" t="str">
        <f>IF(食数等変更依頼書!Z49="","",食数等変更依頼書!Z49)</f>
        <v/>
      </c>
      <c r="AA49" s="229" t="str">
        <f>IF(食数等変更依頼書!AA49="","",食数等変更依頼書!AA49)</f>
        <v/>
      </c>
      <c r="AB49" s="260" t="str">
        <f>IF(食数等変更依頼書!AB49="","",食数等変更依頼書!AB49)</f>
        <v/>
      </c>
      <c r="AC49" s="362" t="str">
        <f>IF(食数等変更依頼書!AC49="","",食数等変更依頼書!AC49)</f>
        <v/>
      </c>
      <c r="AD49" s="229" t="str">
        <f>IF(食数等変更依頼書!AD49="","",食数等変更依頼書!AD49)</f>
        <v/>
      </c>
      <c r="AE49" s="260" t="str">
        <f>IF(食数等変更依頼書!AE49="","",食数等変更依頼書!AE49)</f>
        <v/>
      </c>
      <c r="AF49" s="362" t="str">
        <f>IF(食数等変更依頼書!AF49="","",食数等変更依頼書!AF49)</f>
        <v/>
      </c>
      <c r="AG49" s="229" t="str">
        <f>IF(食数等変更依頼書!AG49="","",食数等変更依頼書!AG49)</f>
        <v/>
      </c>
      <c r="AH49" s="260" t="str">
        <f>IF(食数等変更依頼書!AH49="","",食数等変更依頼書!AH49)</f>
        <v/>
      </c>
      <c r="AI49" s="284" t="str">
        <f>IF(食数等変更依頼書!AI49="","",食数等変更依頼書!AI49)</f>
        <v/>
      </c>
      <c r="AJ49" s="295" t="str">
        <f>IF(食数等変更依頼書!AJ49="","",食数等変更依頼書!AJ49)</f>
        <v/>
      </c>
      <c r="AK49" s="304" t="str">
        <f>IF(食数等変更依頼書!AK49="","",食数等変更依頼書!AK49)</f>
        <v/>
      </c>
      <c r="AL49" s="310" t="str">
        <f>IF(食数等変更依頼書!AL49="","",食数等変更依頼書!AL49)</f>
        <v/>
      </c>
      <c r="AM49" s="322" t="str">
        <f>IF(食数等変更依頼書!AM49="","",食数等変更依頼書!AM49)</f>
        <v/>
      </c>
    </row>
    <row r="50" spans="1:39" s="104" customFormat="1" ht="18" hidden="1" customHeight="1">
      <c r="A50" s="115" t="str">
        <f>IF(食数等変更依頼書!A50="","",食数等変更依頼書!A50)</f>
        <v/>
      </c>
      <c r="B50" s="127" t="str">
        <f>IF(食数等変更依頼書!B50="","",食数等変更依頼書!B50)</f>
        <v/>
      </c>
      <c r="C50" s="138" t="str">
        <f>IF(食数等変更依頼書!C50="","",食数等変更依頼書!C50)</f>
        <v>-</v>
      </c>
      <c r="D50" s="153" t="str">
        <f>IF(食数等変更依頼書!D50="","",食数等変更依頼書!D50)</f>
        <v/>
      </c>
      <c r="E50" s="354" t="str">
        <f>IF(食数等変更依頼書!E50="","",食数等変更依頼書!E50)</f>
        <v/>
      </c>
      <c r="F50" s="199" t="str">
        <f>IF(食数等変更依頼書!F50="","",食数等変更依頼書!F50)</f>
        <v/>
      </c>
      <c r="G50" s="231" t="str">
        <f>IF(食数等変更依頼書!G50="","",食数等変更依頼書!G50)</f>
        <v/>
      </c>
      <c r="H50" s="199" t="str">
        <f>IF(食数等変更依頼書!H50="","",食数等変更依頼書!H50)</f>
        <v/>
      </c>
      <c r="I50" s="231" t="str">
        <f>IF(食数等変更依頼書!I50="","",食数等変更依頼書!I50)</f>
        <v/>
      </c>
      <c r="J50" s="199" t="str">
        <f>IF(食数等変更依頼書!J50="","",食数等変更依頼書!J50)</f>
        <v/>
      </c>
      <c r="K50" s="354" t="str">
        <f>IF(食数等変更依頼書!K50="","",食数等変更依頼書!K50)</f>
        <v/>
      </c>
      <c r="L50" s="199" t="str">
        <f>IF(食数等変更依頼書!L50="","",食数等変更依頼書!L50)</f>
        <v/>
      </c>
      <c r="M50" s="231" t="str">
        <f>IF(食数等変更依頼書!M50="","",食数等変更依頼書!M50)</f>
        <v/>
      </c>
      <c r="N50" s="199" t="str">
        <f>IF(食数等変更依頼書!N50="","",食数等変更依頼書!N50)</f>
        <v/>
      </c>
      <c r="O50" s="231" t="str">
        <f>IF(食数等変更依頼書!O50="","",食数等変更依頼書!O50)</f>
        <v/>
      </c>
      <c r="P50" s="199" t="str">
        <f>IF(食数等変更依頼書!P50="","",食数等変更依頼書!P50)</f>
        <v/>
      </c>
      <c r="Q50" s="354" t="str">
        <f>IF(食数等変更依頼書!Q50="","",食数等変更依頼書!Q50)</f>
        <v/>
      </c>
      <c r="R50" s="199" t="str">
        <f>IF(食数等変更依頼書!R50="","",食数等変更依頼書!R50)</f>
        <v/>
      </c>
      <c r="S50" s="231" t="str">
        <f>IF(食数等変更依頼書!S50="","",食数等変更依頼書!S50)</f>
        <v/>
      </c>
      <c r="T50" s="199" t="str">
        <f>IF(食数等変更依頼書!T50="","",食数等変更依頼書!T50)</f>
        <v/>
      </c>
      <c r="U50" s="231" t="str">
        <f>IF(食数等変更依頼書!U50="","",食数等変更依頼書!U50)</f>
        <v/>
      </c>
      <c r="V50" s="199" t="str">
        <f>IF(食数等変更依頼書!V50="","",食数等変更依頼書!V50)</f>
        <v/>
      </c>
      <c r="W50" s="354" t="str">
        <f>IF(食数等変更依頼書!W50="","",食数等変更依頼書!W50)</f>
        <v/>
      </c>
      <c r="X50" s="231" t="str">
        <f>IF(食数等変更依頼書!X50="","",食数等変更依頼書!X50)</f>
        <v/>
      </c>
      <c r="Y50" s="199" t="str">
        <f>IF(食数等変更依頼書!Y50="","",食数等変更依頼書!Y50)</f>
        <v/>
      </c>
      <c r="Z50" s="231" t="str">
        <f>IF(食数等変更依頼書!Z50="","",食数等変更依頼書!Z50)</f>
        <v/>
      </c>
      <c r="AA50" s="231" t="str">
        <f>IF(食数等変更依頼書!AA50="","",食数等変更依頼書!AA50)</f>
        <v/>
      </c>
      <c r="AB50" s="263" t="str">
        <f>IF(食数等変更依頼書!AB50="","",食数等変更依頼書!AB50)</f>
        <v/>
      </c>
      <c r="AC50" s="363" t="str">
        <f>IF(食数等変更依頼書!AC50="","",食数等変更依頼書!AC50)</f>
        <v/>
      </c>
      <c r="AD50" s="231" t="str">
        <f>IF(食数等変更依頼書!AD50="","",食数等変更依頼書!AD50)</f>
        <v/>
      </c>
      <c r="AE50" s="263" t="str">
        <f>IF(食数等変更依頼書!AE50="","",食数等変更依頼書!AE50)</f>
        <v/>
      </c>
      <c r="AF50" s="363" t="str">
        <f>IF(食数等変更依頼書!AF50="","",食数等変更依頼書!AF50)</f>
        <v/>
      </c>
      <c r="AG50" s="231" t="str">
        <f>IF(食数等変更依頼書!AG50="","",食数等変更依頼書!AG50)</f>
        <v/>
      </c>
      <c r="AH50" s="263" t="str">
        <f>IF(食数等変更依頼書!AH50="","",食数等変更依頼書!AH50)</f>
        <v/>
      </c>
      <c r="AI50" s="284" t="str">
        <f>IF(食数等変更依頼書!AI50="","",食数等変更依頼書!AI50)</f>
        <v/>
      </c>
      <c r="AJ50" s="295" t="str">
        <f>IF(食数等変更依頼書!AJ50="","",食数等変更依頼書!AJ50)</f>
        <v/>
      </c>
      <c r="AK50" s="306" t="str">
        <f>IF(食数等変更依頼書!AK50="","",食数等変更依頼書!AK50)</f>
        <v/>
      </c>
      <c r="AL50" s="312" t="str">
        <f>IF(食数等変更依頼書!AL50="","",食数等変更依頼書!AL50)</f>
        <v/>
      </c>
      <c r="AM50" s="324" t="str">
        <f>IF(食数等変更依頼書!AM50="","",食数等変更依頼書!AM50)</f>
        <v/>
      </c>
    </row>
    <row r="51" spans="1:39" s="104" customFormat="1" ht="18" customHeight="1">
      <c r="A51" s="115" t="str">
        <f>IF(食数等変更依頼書!A51="","",食数等変更依頼書!A51)</f>
        <v/>
      </c>
      <c r="B51" s="127" t="str">
        <f>IF(食数等変更依頼書!B51="","",食数等変更依頼書!B51)</f>
        <v/>
      </c>
      <c r="C51" s="133">
        <f>IF(食数等変更依頼書!C51="","",食数等変更依頼書!C51)</f>
        <v>0</v>
      </c>
      <c r="D51" s="154" t="str">
        <f>IF(食数等変更依頼書!D51="","",食数等変更依頼書!D51)</f>
        <v>最終申込数</v>
      </c>
      <c r="E51" s="178" t="str">
        <f>IF(食数等変更依頼書!E51="","",食数等変更依頼書!E51)</f>
        <v/>
      </c>
      <c r="F51" s="200" t="str">
        <f>IF(食数等変更依頼書!F51="","",食数等変更依頼書!F51)</f>
        <v/>
      </c>
      <c r="G51" s="211" t="str">
        <f>IF(食数等変更依頼書!G51="","",食数等変更依頼書!G51)</f>
        <v/>
      </c>
      <c r="H51" s="200" t="str">
        <f>IF(食数等変更依頼書!H51="","",食数等変更依頼書!H51)</f>
        <v/>
      </c>
      <c r="I51" s="211" t="str">
        <f>IF(食数等変更依頼書!I51="","",食数等変更依頼書!I51)</f>
        <v/>
      </c>
      <c r="J51" s="200" t="str">
        <f>IF(食数等変更依頼書!J51="","",食数等変更依頼書!J51)</f>
        <v/>
      </c>
      <c r="K51" s="178" t="str">
        <f>IF(食数等変更依頼書!K51="","",食数等変更依頼書!K51)</f>
        <v/>
      </c>
      <c r="L51" s="200" t="str">
        <f>IF(食数等変更依頼書!L51="","",食数等変更依頼書!L51)</f>
        <v/>
      </c>
      <c r="M51" s="211" t="str">
        <f>IF(食数等変更依頼書!M51="","",食数等変更依頼書!M51)</f>
        <v/>
      </c>
      <c r="N51" s="200" t="str">
        <f>IF(食数等変更依頼書!N51="","",食数等変更依頼書!N51)</f>
        <v/>
      </c>
      <c r="O51" s="211" t="str">
        <f>IF(食数等変更依頼書!O51="","",食数等変更依頼書!O51)</f>
        <v/>
      </c>
      <c r="P51" s="200" t="str">
        <f>IF(食数等変更依頼書!P51="","",食数等変更依頼書!P51)</f>
        <v/>
      </c>
      <c r="Q51" s="178" t="str">
        <f>IF(食数等変更依頼書!Q51="","",食数等変更依頼書!Q51)</f>
        <v/>
      </c>
      <c r="R51" s="200" t="str">
        <f>IF(食数等変更依頼書!R51="","",食数等変更依頼書!R51)</f>
        <v/>
      </c>
      <c r="S51" s="211" t="str">
        <f>IF(食数等変更依頼書!S51="","",食数等変更依頼書!S51)</f>
        <v/>
      </c>
      <c r="T51" s="200" t="str">
        <f>IF(食数等変更依頼書!T51="","",食数等変更依頼書!T51)</f>
        <v/>
      </c>
      <c r="U51" s="211" t="str">
        <f>IF(食数等変更依頼書!U51="","",食数等変更依頼書!U51)</f>
        <v/>
      </c>
      <c r="V51" s="200" t="str">
        <f>IF(食数等変更依頼書!V51="","",食数等変更依頼書!V51)</f>
        <v/>
      </c>
      <c r="W51" s="243" t="str">
        <f>IF(食数等変更依頼書!W51="","",食数等変更依頼書!W51)</f>
        <v/>
      </c>
      <c r="X51" s="211" t="str">
        <f>IF(食数等変更依頼書!X51="","",食数等変更依頼書!X51)</f>
        <v/>
      </c>
      <c r="Y51" s="264" t="str">
        <f>IF(食数等変更依頼書!Y51="","",食数等変更依頼書!Y51)</f>
        <v/>
      </c>
      <c r="Z51" s="243" t="str">
        <f>IF(食数等変更依頼書!Z51="","",食数等変更依頼書!Z51)</f>
        <v/>
      </c>
      <c r="AA51" s="211" t="str">
        <f>IF(食数等変更依頼書!AA51="","",食数等変更依頼書!AA51)</f>
        <v/>
      </c>
      <c r="AB51" s="264" t="str">
        <f>IF(食数等変更依頼書!AB51="","",食数等変更依頼書!AB51)</f>
        <v/>
      </c>
      <c r="AC51" s="243" t="str">
        <f>IF(食数等変更依頼書!AC51="","",食数等変更依頼書!AC51)</f>
        <v/>
      </c>
      <c r="AD51" s="211" t="str">
        <f>IF(食数等変更依頼書!AD51="","",食数等変更依頼書!AD51)</f>
        <v/>
      </c>
      <c r="AE51" s="264" t="str">
        <f>IF(食数等変更依頼書!AE51="","",食数等変更依頼書!AE51)</f>
        <v/>
      </c>
      <c r="AF51" s="243" t="str">
        <f>IF(食数等変更依頼書!AF51="","",食数等変更依頼書!AF51)</f>
        <v/>
      </c>
      <c r="AG51" s="211" t="str">
        <f>IF(食数等変更依頼書!AG51="","",食数等変更依頼書!AG51)</f>
        <v/>
      </c>
      <c r="AH51" s="264" t="str">
        <f>IF(食数等変更依頼書!AH51="","",食数等変更依頼書!AH51)</f>
        <v/>
      </c>
      <c r="AI51" s="243" t="str">
        <f>IF(食数等変更依頼書!AI51="","",食数等変更依頼書!AI51)</f>
        <v/>
      </c>
      <c r="AJ51" s="211" t="str">
        <f>IF(食数等変更依頼書!AJ51="","",食数等変更依頼書!AJ51)</f>
        <v/>
      </c>
      <c r="AK51" s="200" t="str">
        <f>IF(食数等変更依頼書!AK51="","",食数等変更依頼書!AK51)</f>
        <v/>
      </c>
      <c r="AL51" s="200" t="str">
        <f>IF(食数等変更依頼書!AL51="","",食数等変更依頼書!AL51)</f>
        <v/>
      </c>
      <c r="AM51" s="321" t="str">
        <f>IF(食数等変更依頼書!AM51="","",食数等変更依頼書!AM51)</f>
        <v/>
      </c>
    </row>
    <row r="52" spans="1:39" s="104" customFormat="1" ht="18" customHeight="1">
      <c r="A52" s="115" t="str">
        <f>IF(食数等変更依頼書!A52="","",食数等変更依頼書!A52)</f>
        <v/>
      </c>
      <c r="B52" s="127" t="str">
        <f>IF(食数等変更依頼書!B52="","",食数等変更依頼書!B52)</f>
        <v/>
      </c>
      <c r="C52" s="134" t="str">
        <f>IF(食数等変更依頼書!C52="","",食数等変更依頼書!C52)</f>
        <v>-</v>
      </c>
      <c r="D52" s="155" t="str">
        <f>IF(食数等変更依頼書!D52="","",食数等変更依頼書!D52)</f>
        <v/>
      </c>
      <c r="E52" s="179" t="str">
        <f>IF(食数等変更依頼書!E52="","",食数等変更依頼書!E52)</f>
        <v/>
      </c>
      <c r="F52" s="201" t="str">
        <f>IF(食数等変更依頼書!F52="","",食数等変更依頼書!F52)</f>
        <v/>
      </c>
      <c r="G52" s="212" t="str">
        <f>IF(食数等変更依頼書!G52="","",食数等変更依頼書!G52)</f>
        <v/>
      </c>
      <c r="H52" s="201" t="str">
        <f>IF(食数等変更依頼書!H52="","",食数等変更依頼書!H52)</f>
        <v/>
      </c>
      <c r="I52" s="212" t="str">
        <f>IF(食数等変更依頼書!I52="","",食数等変更依頼書!I52)</f>
        <v/>
      </c>
      <c r="J52" s="201" t="str">
        <f>IF(食数等変更依頼書!J52="","",食数等変更依頼書!J52)</f>
        <v/>
      </c>
      <c r="K52" s="179" t="str">
        <f>IF(食数等変更依頼書!K52="","",食数等変更依頼書!K52)</f>
        <v/>
      </c>
      <c r="L52" s="201" t="str">
        <f>IF(食数等変更依頼書!L52="","",食数等変更依頼書!L52)</f>
        <v/>
      </c>
      <c r="M52" s="212" t="str">
        <f>IF(食数等変更依頼書!M52="","",食数等変更依頼書!M52)</f>
        <v/>
      </c>
      <c r="N52" s="201" t="str">
        <f>IF(食数等変更依頼書!N52="","",食数等変更依頼書!N52)</f>
        <v/>
      </c>
      <c r="O52" s="212" t="str">
        <f>IF(食数等変更依頼書!O52="","",食数等変更依頼書!O52)</f>
        <v/>
      </c>
      <c r="P52" s="201" t="str">
        <f>IF(食数等変更依頼書!P52="","",食数等変更依頼書!P52)</f>
        <v/>
      </c>
      <c r="Q52" s="179" t="str">
        <f>IF(食数等変更依頼書!Q52="","",食数等変更依頼書!Q52)</f>
        <v/>
      </c>
      <c r="R52" s="201" t="str">
        <f>IF(食数等変更依頼書!R52="","",食数等変更依頼書!R52)</f>
        <v/>
      </c>
      <c r="S52" s="212" t="str">
        <f>IF(食数等変更依頼書!S52="","",食数等変更依頼書!S52)</f>
        <v/>
      </c>
      <c r="T52" s="201" t="str">
        <f>IF(食数等変更依頼書!T52="","",食数等変更依頼書!T52)</f>
        <v/>
      </c>
      <c r="U52" s="212" t="str">
        <f>IF(食数等変更依頼書!U52="","",食数等変更依頼書!U52)</f>
        <v/>
      </c>
      <c r="V52" s="201" t="str">
        <f>IF(食数等変更依頼書!V52="","",食数等変更依頼書!V52)</f>
        <v/>
      </c>
      <c r="W52" s="244" t="str">
        <f>IF(食数等変更依頼書!W52="","",食数等変更依頼書!W52)</f>
        <v/>
      </c>
      <c r="X52" s="212" t="str">
        <f>IF(食数等変更依頼書!X52="","",食数等変更依頼書!X52)</f>
        <v/>
      </c>
      <c r="Y52" s="265" t="str">
        <f>IF(食数等変更依頼書!Y52="","",食数等変更依頼書!Y52)</f>
        <v/>
      </c>
      <c r="Z52" s="244" t="str">
        <f>IF(食数等変更依頼書!Z52="","",食数等変更依頼書!Z52)</f>
        <v/>
      </c>
      <c r="AA52" s="212" t="str">
        <f>IF(食数等変更依頼書!AA52="","",食数等変更依頼書!AA52)</f>
        <v/>
      </c>
      <c r="AB52" s="265" t="str">
        <f>IF(食数等変更依頼書!AB52="","",食数等変更依頼書!AB52)</f>
        <v/>
      </c>
      <c r="AC52" s="244" t="str">
        <f>IF(食数等変更依頼書!AC52="","",食数等変更依頼書!AC52)</f>
        <v/>
      </c>
      <c r="AD52" s="212" t="str">
        <f>IF(食数等変更依頼書!AD52="","",食数等変更依頼書!AD52)</f>
        <v/>
      </c>
      <c r="AE52" s="265" t="str">
        <f>IF(食数等変更依頼書!AE52="","",食数等変更依頼書!AE52)</f>
        <v/>
      </c>
      <c r="AF52" s="244" t="str">
        <f>IF(食数等変更依頼書!AF52="","",食数等変更依頼書!AF52)</f>
        <v/>
      </c>
      <c r="AG52" s="212" t="str">
        <f>IF(食数等変更依頼書!AG52="","",食数等変更依頼書!AG52)</f>
        <v/>
      </c>
      <c r="AH52" s="265" t="str">
        <f>IF(食数等変更依頼書!AH52="","",食数等変更依頼書!AH52)</f>
        <v/>
      </c>
      <c r="AI52" s="244" t="str">
        <f>IF(食数等変更依頼書!AI52="","",食数等変更依頼書!AI52)</f>
        <v/>
      </c>
      <c r="AJ52" s="212" t="str">
        <f>IF(食数等変更依頼書!AJ52="","",食数等変更依頼書!AJ52)</f>
        <v/>
      </c>
      <c r="AK52" s="201" t="str">
        <f>IF(食数等変更依頼書!AK52="","",食数等変更依頼書!AK52)</f>
        <v/>
      </c>
      <c r="AL52" s="201" t="str">
        <f>IF(食数等変更依頼書!AL52="","",食数等変更依頼書!AL52)</f>
        <v/>
      </c>
      <c r="AM52" s="322" t="str">
        <f>IF(食数等変更依頼書!AM52="","",食数等変更依頼書!AM52)</f>
        <v/>
      </c>
    </row>
    <row r="53" spans="1:39" s="104" customFormat="1" ht="18" customHeight="1">
      <c r="A53" s="115" t="str">
        <f>IF(食数等変更依頼書!A53="","",食数等変更依頼書!A53)</f>
        <v/>
      </c>
      <c r="B53" s="127" t="str">
        <f>IF(食数等変更依頼書!B53="","",食数等変更依頼書!B53)</f>
        <v/>
      </c>
      <c r="C53" s="134" t="str">
        <f>IF(食数等変更依頼書!C53="","",食数等変更依頼書!C53)</f>
        <v>-</v>
      </c>
      <c r="D53" s="155" t="str">
        <f>IF(食数等変更依頼書!D53="","",食数等変更依頼書!D53)</f>
        <v/>
      </c>
      <c r="E53" s="179" t="str">
        <f>IF(食数等変更依頼書!E53="","",食数等変更依頼書!E53)</f>
        <v/>
      </c>
      <c r="F53" s="201" t="str">
        <f>IF(食数等変更依頼書!F53="","",食数等変更依頼書!F53)</f>
        <v/>
      </c>
      <c r="G53" s="212" t="str">
        <f>IF(食数等変更依頼書!G53="","",食数等変更依頼書!G53)</f>
        <v/>
      </c>
      <c r="H53" s="201" t="str">
        <f>IF(食数等変更依頼書!H53="","",食数等変更依頼書!H53)</f>
        <v/>
      </c>
      <c r="I53" s="212" t="str">
        <f>IF(食数等変更依頼書!I53="","",食数等変更依頼書!I53)</f>
        <v/>
      </c>
      <c r="J53" s="201" t="str">
        <f>IF(食数等変更依頼書!J53="","",食数等変更依頼書!J53)</f>
        <v/>
      </c>
      <c r="K53" s="179" t="str">
        <f>IF(食数等変更依頼書!K53="","",食数等変更依頼書!K53)</f>
        <v/>
      </c>
      <c r="L53" s="201" t="str">
        <f>IF(食数等変更依頼書!L53="","",食数等変更依頼書!L53)</f>
        <v/>
      </c>
      <c r="M53" s="212" t="str">
        <f>IF(食数等変更依頼書!M53="","",食数等変更依頼書!M53)</f>
        <v/>
      </c>
      <c r="N53" s="201" t="str">
        <f>IF(食数等変更依頼書!N53="","",食数等変更依頼書!N53)</f>
        <v/>
      </c>
      <c r="O53" s="212" t="str">
        <f>IF(食数等変更依頼書!O53="","",食数等変更依頼書!O53)</f>
        <v/>
      </c>
      <c r="P53" s="201" t="str">
        <f>IF(食数等変更依頼書!P53="","",食数等変更依頼書!P53)</f>
        <v/>
      </c>
      <c r="Q53" s="179" t="str">
        <f>IF(食数等変更依頼書!Q53="","",食数等変更依頼書!Q53)</f>
        <v/>
      </c>
      <c r="R53" s="201" t="str">
        <f>IF(食数等変更依頼書!R53="","",食数等変更依頼書!R53)</f>
        <v/>
      </c>
      <c r="S53" s="212" t="str">
        <f>IF(食数等変更依頼書!S53="","",食数等変更依頼書!S53)</f>
        <v/>
      </c>
      <c r="T53" s="201" t="str">
        <f>IF(食数等変更依頼書!T53="","",食数等変更依頼書!T53)</f>
        <v/>
      </c>
      <c r="U53" s="212" t="str">
        <f>IF(食数等変更依頼書!U53="","",食数等変更依頼書!U53)</f>
        <v/>
      </c>
      <c r="V53" s="201" t="str">
        <f>IF(食数等変更依頼書!V53="","",食数等変更依頼書!V53)</f>
        <v/>
      </c>
      <c r="W53" s="244" t="str">
        <f>IF(食数等変更依頼書!W53="","",食数等変更依頼書!W53)</f>
        <v/>
      </c>
      <c r="X53" s="212" t="str">
        <f>IF(食数等変更依頼書!X53="","",食数等変更依頼書!X53)</f>
        <v/>
      </c>
      <c r="Y53" s="265" t="str">
        <f>IF(食数等変更依頼書!Y53="","",食数等変更依頼書!Y53)</f>
        <v/>
      </c>
      <c r="Z53" s="244" t="str">
        <f>IF(食数等変更依頼書!Z53="","",食数等変更依頼書!Z53)</f>
        <v/>
      </c>
      <c r="AA53" s="212" t="str">
        <f>IF(食数等変更依頼書!AA53="","",食数等変更依頼書!AA53)</f>
        <v/>
      </c>
      <c r="AB53" s="265" t="str">
        <f>IF(食数等変更依頼書!AB53="","",食数等変更依頼書!AB53)</f>
        <v/>
      </c>
      <c r="AC53" s="244" t="str">
        <f>IF(食数等変更依頼書!AC53="","",食数等変更依頼書!AC53)</f>
        <v/>
      </c>
      <c r="AD53" s="212" t="str">
        <f>IF(食数等変更依頼書!AD53="","",食数等変更依頼書!AD53)</f>
        <v/>
      </c>
      <c r="AE53" s="265" t="str">
        <f>IF(食数等変更依頼書!AE53="","",食数等変更依頼書!AE53)</f>
        <v/>
      </c>
      <c r="AF53" s="244" t="str">
        <f>IF(食数等変更依頼書!AF53="","",食数等変更依頼書!AF53)</f>
        <v/>
      </c>
      <c r="AG53" s="212" t="str">
        <f>IF(食数等変更依頼書!AG53="","",食数等変更依頼書!AG53)</f>
        <v/>
      </c>
      <c r="AH53" s="265" t="str">
        <f>IF(食数等変更依頼書!AH53="","",食数等変更依頼書!AH53)</f>
        <v/>
      </c>
      <c r="AI53" s="244" t="str">
        <f>IF(食数等変更依頼書!AI53="","",食数等変更依頼書!AI53)</f>
        <v/>
      </c>
      <c r="AJ53" s="212" t="str">
        <f>IF(食数等変更依頼書!AJ53="","",食数等変更依頼書!AJ53)</f>
        <v/>
      </c>
      <c r="AK53" s="201" t="str">
        <f>IF(食数等変更依頼書!AK53="","",食数等変更依頼書!AK53)</f>
        <v/>
      </c>
      <c r="AL53" s="201" t="str">
        <f>IF(食数等変更依頼書!AL53="","",食数等変更依頼書!AL53)</f>
        <v/>
      </c>
      <c r="AM53" s="322" t="str">
        <f>IF(食数等変更依頼書!AM53="","",食数等変更依頼書!AM53)</f>
        <v/>
      </c>
    </row>
    <row r="54" spans="1:39" s="104" customFormat="1" ht="18" customHeight="1">
      <c r="A54" s="115" t="str">
        <f>IF(食数等変更依頼書!A54="","",食数等変更依頼書!A54)</f>
        <v/>
      </c>
      <c r="B54" s="127" t="str">
        <f>IF(食数等変更依頼書!B54="","",食数等変更依頼書!B54)</f>
        <v/>
      </c>
      <c r="C54" s="139" t="str">
        <f>IF(食数等変更依頼書!C54="","",食数等変更依頼書!C54)</f>
        <v>-</v>
      </c>
      <c r="D54" s="155" t="str">
        <f>IF(食数等変更依頼書!D54="","",食数等変更依頼書!D54)</f>
        <v/>
      </c>
      <c r="E54" s="180" t="str">
        <f>IF(食数等変更依頼書!E54="","",食数等変更依頼書!E54)</f>
        <v/>
      </c>
      <c r="F54" s="202" t="str">
        <f>IF(食数等変更依頼書!F54="","",食数等変更依頼書!F54)</f>
        <v/>
      </c>
      <c r="G54" s="213" t="str">
        <f>IF(食数等変更依頼書!G54="","",食数等変更依頼書!G54)</f>
        <v/>
      </c>
      <c r="H54" s="202" t="str">
        <f>IF(食数等変更依頼書!H54="","",食数等変更依頼書!H54)</f>
        <v/>
      </c>
      <c r="I54" s="213" t="str">
        <f>IF(食数等変更依頼書!I54="","",食数等変更依頼書!I54)</f>
        <v/>
      </c>
      <c r="J54" s="202" t="str">
        <f>IF(食数等変更依頼書!J54="","",食数等変更依頼書!J54)</f>
        <v/>
      </c>
      <c r="K54" s="180" t="str">
        <f>IF(食数等変更依頼書!K54="","",食数等変更依頼書!K54)</f>
        <v/>
      </c>
      <c r="L54" s="202" t="str">
        <f>IF(食数等変更依頼書!L54="","",食数等変更依頼書!L54)</f>
        <v/>
      </c>
      <c r="M54" s="213" t="str">
        <f>IF(食数等変更依頼書!M54="","",食数等変更依頼書!M54)</f>
        <v/>
      </c>
      <c r="N54" s="202" t="str">
        <f>IF(食数等変更依頼書!N54="","",食数等変更依頼書!N54)</f>
        <v/>
      </c>
      <c r="O54" s="213" t="str">
        <f>IF(食数等変更依頼書!O54="","",食数等変更依頼書!O54)</f>
        <v/>
      </c>
      <c r="P54" s="202" t="str">
        <f>IF(食数等変更依頼書!P54="","",食数等変更依頼書!P54)</f>
        <v/>
      </c>
      <c r="Q54" s="180" t="str">
        <f>IF(食数等変更依頼書!Q54="","",食数等変更依頼書!Q54)</f>
        <v/>
      </c>
      <c r="R54" s="202" t="str">
        <f>IF(食数等変更依頼書!R54="","",食数等変更依頼書!R54)</f>
        <v/>
      </c>
      <c r="S54" s="213" t="str">
        <f>IF(食数等変更依頼書!S54="","",食数等変更依頼書!S54)</f>
        <v/>
      </c>
      <c r="T54" s="202" t="str">
        <f>IF(食数等変更依頼書!T54="","",食数等変更依頼書!T54)</f>
        <v/>
      </c>
      <c r="U54" s="213" t="str">
        <f>IF(食数等変更依頼書!U54="","",食数等変更依頼書!U54)</f>
        <v/>
      </c>
      <c r="V54" s="202" t="str">
        <f>IF(食数等変更依頼書!V54="","",食数等変更依頼書!V54)</f>
        <v/>
      </c>
      <c r="W54" s="245" t="str">
        <f>IF(食数等変更依頼書!W54="","",食数等変更依頼書!W54)</f>
        <v/>
      </c>
      <c r="X54" s="213" t="str">
        <f>IF(食数等変更依頼書!X54="","",食数等変更依頼書!X54)</f>
        <v/>
      </c>
      <c r="Y54" s="266" t="str">
        <f>IF(食数等変更依頼書!Y54="","",食数等変更依頼書!Y54)</f>
        <v/>
      </c>
      <c r="Z54" s="245" t="str">
        <f>IF(食数等変更依頼書!Z54="","",食数等変更依頼書!Z54)</f>
        <v/>
      </c>
      <c r="AA54" s="213" t="str">
        <f>IF(食数等変更依頼書!AA54="","",食数等変更依頼書!AA54)</f>
        <v/>
      </c>
      <c r="AB54" s="266" t="str">
        <f>IF(食数等変更依頼書!AB54="","",食数等変更依頼書!AB54)</f>
        <v/>
      </c>
      <c r="AC54" s="245" t="str">
        <f>IF(食数等変更依頼書!AC54="","",食数等変更依頼書!AC54)</f>
        <v/>
      </c>
      <c r="AD54" s="213" t="str">
        <f>IF(食数等変更依頼書!AD54="","",食数等変更依頼書!AD54)</f>
        <v/>
      </c>
      <c r="AE54" s="266" t="str">
        <f>IF(食数等変更依頼書!AE54="","",食数等変更依頼書!AE54)</f>
        <v/>
      </c>
      <c r="AF54" s="245" t="str">
        <f>IF(食数等変更依頼書!AF54="","",食数等変更依頼書!AF54)</f>
        <v/>
      </c>
      <c r="AG54" s="213" t="str">
        <f>IF(食数等変更依頼書!AG54="","",食数等変更依頼書!AG54)</f>
        <v/>
      </c>
      <c r="AH54" s="266" t="str">
        <f>IF(食数等変更依頼書!AH54="","",食数等変更依頼書!AH54)</f>
        <v/>
      </c>
      <c r="AI54" s="245" t="str">
        <f>IF(食数等変更依頼書!AI54="","",食数等変更依頼書!AI54)</f>
        <v/>
      </c>
      <c r="AJ54" s="213" t="str">
        <f>IF(食数等変更依頼書!AJ54="","",食数等変更依頼書!AJ54)</f>
        <v/>
      </c>
      <c r="AK54" s="202" t="str">
        <f>IF(食数等変更依頼書!AK54="","",食数等変更依頼書!AK54)</f>
        <v/>
      </c>
      <c r="AL54" s="202" t="str">
        <f>IF(食数等変更依頼書!AL54="","",食数等変更依頼書!AL54)</f>
        <v/>
      </c>
      <c r="AM54" s="324" t="str">
        <f>IF(食数等変更依頼書!AM54="","",食数等変更依頼書!AM54)</f>
        <v/>
      </c>
    </row>
    <row r="55" spans="1:39" s="104" customFormat="1" ht="18" customHeight="1">
      <c r="A55" s="116" t="str">
        <f>IF(食数等変更依頼書!A55="","",食数等変更依頼書!A55)</f>
        <v/>
      </c>
      <c r="B55" s="128" t="str">
        <f>IF(食数等変更依頼書!B55="","",食数等変更依頼書!B55)</f>
        <v/>
      </c>
      <c r="C55" s="140" t="s">
        <v>60</v>
      </c>
      <c r="D55" s="156" t="str">
        <f>IF(食数等変更依頼書!D55="","",食数等変更依頼書!D55)</f>
        <v/>
      </c>
      <c r="E55" s="172">
        <f>IF(食数等変更依頼書!E55="","",食数等変更依頼書!E55)</f>
        <v>0</v>
      </c>
      <c r="F55" s="194" t="str">
        <f>IF(食数等変更依頼書!F55="","",食数等変更依頼書!F55)</f>
        <v/>
      </c>
      <c r="G55" s="194">
        <f>IF(食数等変更依頼書!G55="","",食数等変更依頼書!G55)</f>
        <v>0</v>
      </c>
      <c r="H55" s="194" t="str">
        <f>IF(食数等変更依頼書!H55="","",食数等変更依頼書!H55)</f>
        <v/>
      </c>
      <c r="I55" s="194">
        <f>IF(食数等変更依頼書!I55="","",食数等変更依頼書!I55)</f>
        <v>0</v>
      </c>
      <c r="J55" s="194" t="str">
        <f>IF(食数等変更依頼書!J55="","",食数等変更依頼書!J55)</f>
        <v/>
      </c>
      <c r="K55" s="172">
        <f>IF(食数等変更依頼書!K55="","",食数等変更依頼書!K55)</f>
        <v>0</v>
      </c>
      <c r="L55" s="194" t="str">
        <f>IF(食数等変更依頼書!L55="","",食数等変更依頼書!L55)</f>
        <v/>
      </c>
      <c r="M55" s="194">
        <f>IF(食数等変更依頼書!M55="","",食数等変更依頼書!M55)</f>
        <v>0</v>
      </c>
      <c r="N55" s="194" t="str">
        <f>IF(食数等変更依頼書!N55="","",食数等変更依頼書!N55)</f>
        <v/>
      </c>
      <c r="O55" s="194">
        <f>IF(食数等変更依頼書!O55="","",食数等変更依頼書!O55)</f>
        <v>0</v>
      </c>
      <c r="P55" s="194" t="str">
        <f>IF(食数等変更依頼書!P55="","",食数等変更依頼書!P55)</f>
        <v/>
      </c>
      <c r="Q55" s="172">
        <f>IF(食数等変更依頼書!Q55="","",食数等変更依頼書!Q55)</f>
        <v>0</v>
      </c>
      <c r="R55" s="194" t="str">
        <f>IF(食数等変更依頼書!R55="","",食数等変更依頼書!R55)</f>
        <v/>
      </c>
      <c r="S55" s="194">
        <f>IF(食数等変更依頼書!S55="","",食数等変更依頼書!S55)</f>
        <v>0</v>
      </c>
      <c r="T55" s="194" t="str">
        <f>IF(食数等変更依頼書!T55="","",食数等変更依頼書!T55)</f>
        <v/>
      </c>
      <c r="U55" s="194">
        <f>IF(食数等変更依頼書!U55="","",食数等変更依頼書!U55)</f>
        <v>0</v>
      </c>
      <c r="V55" s="194" t="str">
        <f>IF(食数等変更依頼書!V55="","",食数等変更依頼書!V55)</f>
        <v/>
      </c>
      <c r="W55" s="246">
        <f>IF(食数等変更依頼書!W55="","",食数等変更依頼書!W55)</f>
        <v>0</v>
      </c>
      <c r="X55" s="253" t="str">
        <f>IF(食数等変更依頼書!X55="","",食数等変更依頼書!X55)</f>
        <v/>
      </c>
      <c r="Y55" s="267" t="str">
        <f>IF(食数等変更依頼書!Y55="","",食数等変更依頼書!Y55)</f>
        <v/>
      </c>
      <c r="Z55" s="246">
        <f>IF(食数等変更依頼書!Z55="","",食数等変更依頼書!Z55)</f>
        <v>0</v>
      </c>
      <c r="AA55" s="253" t="str">
        <f>IF(食数等変更依頼書!AA55="","",食数等変更依頼書!AA55)</f>
        <v/>
      </c>
      <c r="AB55" s="267" t="str">
        <f>IF(食数等変更依頼書!AB55="","",食数等変更依頼書!AB55)</f>
        <v/>
      </c>
      <c r="AC55" s="246">
        <f>IF(食数等変更依頼書!AC55="","",食数等変更依頼書!AC55)</f>
        <v>0</v>
      </c>
      <c r="AD55" s="253" t="str">
        <f>IF(食数等変更依頼書!AD55="","",食数等変更依頼書!AD55)</f>
        <v/>
      </c>
      <c r="AE55" s="267" t="str">
        <f>IF(食数等変更依頼書!AE55="","",食数等変更依頼書!AE55)</f>
        <v/>
      </c>
      <c r="AF55" s="246">
        <f>IF(食数等変更依頼書!AF55="","",食数等変更依頼書!AF55)</f>
        <v>0</v>
      </c>
      <c r="AG55" s="253" t="str">
        <f>IF(食数等変更依頼書!AG55="","",食数等変更依頼書!AG55)</f>
        <v/>
      </c>
      <c r="AH55" s="267" t="str">
        <f>IF(食数等変更依頼書!AH55="","",食数等変更依頼書!AH55)</f>
        <v/>
      </c>
      <c r="AI55" s="247">
        <f>IF(食数等変更依頼書!AI55="","",食数等変更依頼書!AI55)</f>
        <v>0</v>
      </c>
      <c r="AJ55" s="254" t="str">
        <f>IF(食数等変更依頼書!AJ55="","",食数等変更依頼書!AJ55)</f>
        <v/>
      </c>
      <c r="AK55" s="254" t="str">
        <f>IF(食数等変更依頼書!AK55="","",食数等変更依頼書!AK55)</f>
        <v/>
      </c>
      <c r="AL55" s="254" t="str">
        <f>IF(食数等変更依頼書!AL55="","",食数等変更依頼書!AL55)</f>
        <v/>
      </c>
      <c r="AM55" s="268" t="str">
        <f>IF(食数等変更依頼書!AM55="","",食数等変更依頼書!AM55)</f>
        <v/>
      </c>
    </row>
    <row r="56" spans="1:39" ht="19.149999999999999" hidden="1" customHeight="1">
      <c r="A56" s="117" t="str">
        <f>IF(食数等変更依頼書!A56="","",食数等変更依頼書!A56)</f>
        <v>4日目</v>
      </c>
      <c r="B56" s="126" t="str">
        <f>IF(食数等変更依頼書!B56="","",食数等変更依頼書!B56)</f>
        <v/>
      </c>
      <c r="C56" s="141">
        <f>IF(食数等変更依頼書!C56="","",食数等変更依頼書!C56)</f>
        <v>0</v>
      </c>
      <c r="D56" s="148" t="str">
        <f>IF(食数等変更依頼書!D56="","",食数等変更依頼書!D56)</f>
        <v>現在の申込数</v>
      </c>
      <c r="E56" s="353" t="str">
        <f>IF(食数等変更依頼書!E56="","",食数等変更依頼書!E56)</f>
        <v/>
      </c>
      <c r="F56" s="198" t="str">
        <f>IF(食数等変更依頼書!F56="","",食数等変更依頼書!F56)</f>
        <v/>
      </c>
      <c r="G56" s="229" t="str">
        <f>IF(食数等変更依頼書!G56="","",食数等変更依頼書!G56)</f>
        <v/>
      </c>
      <c r="H56" s="198" t="str">
        <f>IF(食数等変更依頼書!H56="","",食数等変更依頼書!H56)</f>
        <v/>
      </c>
      <c r="I56" s="229" t="str">
        <f>IF(食数等変更依頼書!I56="","",食数等変更依頼書!I56)</f>
        <v/>
      </c>
      <c r="J56" s="198" t="str">
        <f>IF(食数等変更依頼書!J56="","",食数等変更依頼書!J56)</f>
        <v/>
      </c>
      <c r="K56" s="360" t="str">
        <f>IF(食数等変更依頼書!K56="","",食数等変更依頼書!K56)</f>
        <v/>
      </c>
      <c r="L56" s="195" t="str">
        <f>IF(食数等変更依頼書!L56="","",食数等変更依頼書!L56)</f>
        <v/>
      </c>
      <c r="M56" s="228" t="str">
        <f>IF(食数等変更依頼書!M56="","",食数等変更依頼書!M56)</f>
        <v/>
      </c>
      <c r="N56" s="195" t="str">
        <f>IF(食数等変更依頼書!N56="","",食数等変更依頼書!N56)</f>
        <v/>
      </c>
      <c r="O56" s="228" t="str">
        <f>IF(食数等変更依頼書!O56="","",食数等変更依頼書!O56)</f>
        <v/>
      </c>
      <c r="P56" s="195" t="str">
        <f>IF(食数等変更依頼書!P56="","",食数等変更依頼書!P56)</f>
        <v/>
      </c>
      <c r="Q56" s="360" t="str">
        <f>IF(食数等変更依頼書!Q56="","",食数等変更依頼書!Q56)</f>
        <v/>
      </c>
      <c r="R56" s="195" t="str">
        <f>IF(食数等変更依頼書!R56="","",食数等変更依頼書!R56)</f>
        <v/>
      </c>
      <c r="S56" s="228" t="str">
        <f>IF(食数等変更依頼書!S56="","",食数等変更依頼書!S56)</f>
        <v/>
      </c>
      <c r="T56" s="195" t="str">
        <f>IF(食数等変更依頼書!T56="","",食数等変更依頼書!T56)</f>
        <v/>
      </c>
      <c r="U56" s="228" t="str">
        <f>IF(食数等変更依頼書!U56="","",食数等変更依頼書!U56)</f>
        <v/>
      </c>
      <c r="V56" s="195" t="str">
        <f>IF(食数等変更依頼書!V56="","",食数等変更依頼書!V56)</f>
        <v/>
      </c>
      <c r="W56" s="360" t="str">
        <f>IF(食数等変更依頼書!W56="","",食数等変更依頼書!W56)</f>
        <v/>
      </c>
      <c r="X56" s="228" t="str">
        <f>IF(食数等変更依頼書!X56="","",食数等変更依頼書!X56)</f>
        <v/>
      </c>
      <c r="Y56" s="195" t="str">
        <f>IF(食数等変更依頼書!Y56="","",食数等変更依頼書!Y56)</f>
        <v/>
      </c>
      <c r="Z56" s="228" t="str">
        <f>IF(食数等変更依頼書!Z56="","",食数等変更依頼書!Z56)</f>
        <v/>
      </c>
      <c r="AA56" s="228" t="str">
        <f>IF(食数等変更依頼書!AA56="","",食数等変更依頼書!AA56)</f>
        <v/>
      </c>
      <c r="AB56" s="259" t="str">
        <f>IF(食数等変更依頼書!AB56="","",食数等変更依頼書!AB56)</f>
        <v/>
      </c>
      <c r="AC56" s="361" t="str">
        <f>IF(食数等変更依頼書!AC56="","",食数等変更依頼書!AC56)</f>
        <v/>
      </c>
      <c r="AD56" s="228" t="str">
        <f>IF(食数等変更依頼書!AD56="","",食数等変更依頼書!AD56)</f>
        <v/>
      </c>
      <c r="AE56" s="259" t="str">
        <f>IF(食数等変更依頼書!AE56="","",食数等変更依頼書!AE56)</f>
        <v/>
      </c>
      <c r="AF56" s="361" t="str">
        <f>IF(食数等変更依頼書!AF56="","",食数等変更依頼書!AF56)</f>
        <v/>
      </c>
      <c r="AG56" s="228" t="str">
        <f>IF(食数等変更依頼書!AG56="","",食数等変更依頼書!AG56)</f>
        <v/>
      </c>
      <c r="AH56" s="259" t="str">
        <f>IF(食数等変更依頼書!AH56="","",食数等変更依頼書!AH56)</f>
        <v/>
      </c>
      <c r="AI56" s="283" t="str">
        <f>IF(食数等変更依頼書!AI56="","",食数等変更依頼書!AI56)</f>
        <v/>
      </c>
      <c r="AJ56" s="294" t="str">
        <f>IF(食数等変更依頼書!AJ56="","",食数等変更依頼書!AJ56)</f>
        <v/>
      </c>
      <c r="AK56" s="303" t="str">
        <f>IF(食数等変更依頼書!AK56="","",食数等変更依頼書!AK56)</f>
        <v/>
      </c>
      <c r="AL56" s="309" t="str">
        <f>IF(食数等変更依頼書!AL56="","",食数等変更依頼書!AL56)</f>
        <v/>
      </c>
      <c r="AM56" s="321" t="str">
        <f>IF(食数等変更依頼書!AM56="","",食数等変更依頼書!AM56)</f>
        <v/>
      </c>
    </row>
    <row r="57" spans="1:39" ht="19.149999999999999" hidden="1" customHeight="1">
      <c r="A57" s="118" t="str">
        <f>IF(食数等変更依頼書!A57="","",食数等変更依頼書!A57)</f>
        <v/>
      </c>
      <c r="B57" s="127" t="str">
        <f>IF(食数等変更依頼書!B57="","",食数等変更依頼書!B57)</f>
        <v/>
      </c>
      <c r="C57" s="137" t="str">
        <f>IF(食数等変更依頼書!C57="","",食数等変更依頼書!C57)</f>
        <v>-</v>
      </c>
      <c r="D57" s="149" t="str">
        <f>IF(食数等変更依頼書!D57="","",食数等変更依頼書!D57)</f>
        <v/>
      </c>
      <c r="E57" s="353" t="str">
        <f>IF(食数等変更依頼書!E57="","",食数等変更依頼書!E57)</f>
        <v/>
      </c>
      <c r="F57" s="196" t="str">
        <f>IF(食数等変更依頼書!F57="","",食数等変更依頼書!F57)</f>
        <v/>
      </c>
      <c r="G57" s="229" t="str">
        <f>IF(食数等変更依頼書!G57="","",食数等変更依頼書!G57)</f>
        <v/>
      </c>
      <c r="H57" s="196" t="str">
        <f>IF(食数等変更依頼書!H57="","",食数等変更依頼書!H57)</f>
        <v/>
      </c>
      <c r="I57" s="229" t="str">
        <f>IF(食数等変更依頼書!I57="","",食数等変更依頼書!I57)</f>
        <v/>
      </c>
      <c r="J57" s="196" t="str">
        <f>IF(食数等変更依頼書!J57="","",食数等変更依頼書!J57)</f>
        <v/>
      </c>
      <c r="K57" s="353" t="str">
        <f>IF(食数等変更依頼書!K57="","",食数等変更依頼書!K57)</f>
        <v/>
      </c>
      <c r="L57" s="196" t="str">
        <f>IF(食数等変更依頼書!L57="","",食数等変更依頼書!L57)</f>
        <v/>
      </c>
      <c r="M57" s="229" t="str">
        <f>IF(食数等変更依頼書!M57="","",食数等変更依頼書!M57)</f>
        <v/>
      </c>
      <c r="N57" s="196" t="str">
        <f>IF(食数等変更依頼書!N57="","",食数等変更依頼書!N57)</f>
        <v/>
      </c>
      <c r="O57" s="229" t="str">
        <f>IF(食数等変更依頼書!O57="","",食数等変更依頼書!O57)</f>
        <v/>
      </c>
      <c r="P57" s="196" t="str">
        <f>IF(食数等変更依頼書!P57="","",食数等変更依頼書!P57)</f>
        <v/>
      </c>
      <c r="Q57" s="353" t="str">
        <f>IF(食数等変更依頼書!Q57="","",食数等変更依頼書!Q57)</f>
        <v/>
      </c>
      <c r="R57" s="196" t="str">
        <f>IF(食数等変更依頼書!R57="","",食数等変更依頼書!R57)</f>
        <v/>
      </c>
      <c r="S57" s="229" t="str">
        <f>IF(食数等変更依頼書!S57="","",食数等変更依頼書!S57)</f>
        <v/>
      </c>
      <c r="T57" s="196" t="str">
        <f>IF(食数等変更依頼書!T57="","",食数等変更依頼書!T57)</f>
        <v/>
      </c>
      <c r="U57" s="229" t="str">
        <f>IF(食数等変更依頼書!U57="","",食数等変更依頼書!U57)</f>
        <v/>
      </c>
      <c r="V57" s="196" t="str">
        <f>IF(食数等変更依頼書!V57="","",食数等変更依頼書!V57)</f>
        <v/>
      </c>
      <c r="W57" s="353" t="str">
        <f>IF(食数等変更依頼書!W57="","",食数等変更依頼書!W57)</f>
        <v/>
      </c>
      <c r="X57" s="229" t="str">
        <f>IF(食数等変更依頼書!X57="","",食数等変更依頼書!X57)</f>
        <v/>
      </c>
      <c r="Y57" s="196" t="str">
        <f>IF(食数等変更依頼書!Y57="","",食数等変更依頼書!Y57)</f>
        <v/>
      </c>
      <c r="Z57" s="229" t="str">
        <f>IF(食数等変更依頼書!Z57="","",食数等変更依頼書!Z57)</f>
        <v/>
      </c>
      <c r="AA57" s="229" t="str">
        <f>IF(食数等変更依頼書!AA57="","",食数等変更依頼書!AA57)</f>
        <v/>
      </c>
      <c r="AB57" s="260" t="str">
        <f>IF(食数等変更依頼書!AB57="","",食数等変更依頼書!AB57)</f>
        <v/>
      </c>
      <c r="AC57" s="362" t="str">
        <f>IF(食数等変更依頼書!AC57="","",食数等変更依頼書!AC57)</f>
        <v/>
      </c>
      <c r="AD57" s="229" t="str">
        <f>IF(食数等変更依頼書!AD57="","",食数等変更依頼書!AD57)</f>
        <v/>
      </c>
      <c r="AE57" s="260" t="str">
        <f>IF(食数等変更依頼書!AE57="","",食数等変更依頼書!AE57)</f>
        <v/>
      </c>
      <c r="AF57" s="362" t="str">
        <f>IF(食数等変更依頼書!AF57="","",食数等変更依頼書!AF57)</f>
        <v/>
      </c>
      <c r="AG57" s="229" t="str">
        <f>IF(食数等変更依頼書!AG57="","",食数等変更依頼書!AG57)</f>
        <v/>
      </c>
      <c r="AH57" s="260" t="str">
        <f>IF(食数等変更依頼書!AH57="","",食数等変更依頼書!AH57)</f>
        <v/>
      </c>
      <c r="AI57" s="284" t="str">
        <f>IF(食数等変更依頼書!AI57="","",食数等変更依頼書!AI57)</f>
        <v/>
      </c>
      <c r="AJ57" s="295" t="str">
        <f>IF(食数等変更依頼書!AJ57="","",食数等変更依頼書!AJ57)</f>
        <v/>
      </c>
      <c r="AK57" s="304" t="str">
        <f>IF(食数等変更依頼書!AK57="","",食数等変更依頼書!AK57)</f>
        <v/>
      </c>
      <c r="AL57" s="310" t="str">
        <f>IF(食数等変更依頼書!AL57="","",食数等変更依頼書!AL57)</f>
        <v/>
      </c>
      <c r="AM57" s="322" t="str">
        <f>IF(食数等変更依頼書!AM57="","",食数等変更依頼書!AM57)</f>
        <v/>
      </c>
    </row>
    <row r="58" spans="1:39" ht="19.149999999999999" hidden="1" customHeight="1">
      <c r="A58" s="118" t="str">
        <f>IF(食数等変更依頼書!A58="","",食数等変更依頼書!A58)</f>
        <v/>
      </c>
      <c r="B58" s="127" t="str">
        <f>IF(食数等変更依頼書!B58="","",食数等変更依頼書!B58)</f>
        <v/>
      </c>
      <c r="C58" s="137" t="str">
        <f>IF(食数等変更依頼書!C58="","",食数等変更依頼書!C58)</f>
        <v>-</v>
      </c>
      <c r="D58" s="149" t="str">
        <f>IF(食数等変更依頼書!D58="","",食数等変更依頼書!D58)</f>
        <v/>
      </c>
      <c r="E58" s="353" t="str">
        <f>IF(食数等変更依頼書!E58="","",食数等変更依頼書!E58)</f>
        <v/>
      </c>
      <c r="F58" s="196" t="str">
        <f>IF(食数等変更依頼書!F58="","",食数等変更依頼書!F58)</f>
        <v/>
      </c>
      <c r="G58" s="229" t="str">
        <f>IF(食数等変更依頼書!G58="","",食数等変更依頼書!G58)</f>
        <v/>
      </c>
      <c r="H58" s="196" t="str">
        <f>IF(食数等変更依頼書!H58="","",食数等変更依頼書!H58)</f>
        <v/>
      </c>
      <c r="I58" s="229" t="str">
        <f>IF(食数等変更依頼書!I58="","",食数等変更依頼書!I58)</f>
        <v/>
      </c>
      <c r="J58" s="196" t="str">
        <f>IF(食数等変更依頼書!J58="","",食数等変更依頼書!J58)</f>
        <v/>
      </c>
      <c r="K58" s="353" t="str">
        <f>IF(食数等変更依頼書!K58="","",食数等変更依頼書!K58)</f>
        <v/>
      </c>
      <c r="L58" s="196" t="str">
        <f>IF(食数等変更依頼書!L58="","",食数等変更依頼書!L58)</f>
        <v/>
      </c>
      <c r="M58" s="229" t="str">
        <f>IF(食数等変更依頼書!M58="","",食数等変更依頼書!M58)</f>
        <v/>
      </c>
      <c r="N58" s="196" t="str">
        <f>IF(食数等変更依頼書!N58="","",食数等変更依頼書!N58)</f>
        <v/>
      </c>
      <c r="O58" s="229" t="str">
        <f>IF(食数等変更依頼書!O58="","",食数等変更依頼書!O58)</f>
        <v/>
      </c>
      <c r="P58" s="196" t="str">
        <f>IF(食数等変更依頼書!P58="","",食数等変更依頼書!P58)</f>
        <v/>
      </c>
      <c r="Q58" s="353" t="str">
        <f>IF(食数等変更依頼書!Q58="","",食数等変更依頼書!Q58)</f>
        <v/>
      </c>
      <c r="R58" s="196" t="str">
        <f>IF(食数等変更依頼書!R58="","",食数等変更依頼書!R58)</f>
        <v/>
      </c>
      <c r="S58" s="229" t="str">
        <f>IF(食数等変更依頼書!S58="","",食数等変更依頼書!S58)</f>
        <v/>
      </c>
      <c r="T58" s="196" t="str">
        <f>IF(食数等変更依頼書!T58="","",食数等変更依頼書!T58)</f>
        <v/>
      </c>
      <c r="U58" s="229" t="str">
        <f>IF(食数等変更依頼書!U58="","",食数等変更依頼書!U58)</f>
        <v/>
      </c>
      <c r="V58" s="196" t="str">
        <f>IF(食数等変更依頼書!V58="","",食数等変更依頼書!V58)</f>
        <v/>
      </c>
      <c r="W58" s="353" t="str">
        <f>IF(食数等変更依頼書!W58="","",食数等変更依頼書!W58)</f>
        <v/>
      </c>
      <c r="X58" s="229" t="str">
        <f>IF(食数等変更依頼書!X58="","",食数等変更依頼書!X58)</f>
        <v/>
      </c>
      <c r="Y58" s="196" t="str">
        <f>IF(食数等変更依頼書!Y58="","",食数等変更依頼書!Y58)</f>
        <v/>
      </c>
      <c r="Z58" s="229" t="str">
        <f>IF(食数等変更依頼書!Z58="","",食数等変更依頼書!Z58)</f>
        <v/>
      </c>
      <c r="AA58" s="229" t="str">
        <f>IF(食数等変更依頼書!AA58="","",食数等変更依頼書!AA58)</f>
        <v/>
      </c>
      <c r="AB58" s="260" t="str">
        <f>IF(食数等変更依頼書!AB58="","",食数等変更依頼書!AB58)</f>
        <v/>
      </c>
      <c r="AC58" s="362" t="str">
        <f>IF(食数等変更依頼書!AC58="","",食数等変更依頼書!AC58)</f>
        <v/>
      </c>
      <c r="AD58" s="229" t="str">
        <f>IF(食数等変更依頼書!AD58="","",食数等変更依頼書!AD58)</f>
        <v/>
      </c>
      <c r="AE58" s="260" t="str">
        <f>IF(食数等変更依頼書!AE58="","",食数等変更依頼書!AE58)</f>
        <v/>
      </c>
      <c r="AF58" s="362" t="str">
        <f>IF(食数等変更依頼書!AF58="","",食数等変更依頼書!AF58)</f>
        <v/>
      </c>
      <c r="AG58" s="229" t="str">
        <f>IF(食数等変更依頼書!AG58="","",食数等変更依頼書!AG58)</f>
        <v/>
      </c>
      <c r="AH58" s="260" t="str">
        <f>IF(食数等変更依頼書!AH58="","",食数等変更依頼書!AH58)</f>
        <v/>
      </c>
      <c r="AI58" s="284" t="str">
        <f>IF(食数等変更依頼書!AI58="","",食数等変更依頼書!AI58)</f>
        <v/>
      </c>
      <c r="AJ58" s="295" t="str">
        <f>IF(食数等変更依頼書!AJ58="","",食数等変更依頼書!AJ58)</f>
        <v/>
      </c>
      <c r="AK58" s="304" t="str">
        <f>IF(食数等変更依頼書!AK58="","",食数等変更依頼書!AK58)</f>
        <v/>
      </c>
      <c r="AL58" s="310" t="str">
        <f>IF(食数等変更依頼書!AL58="","",食数等変更依頼書!AL58)</f>
        <v/>
      </c>
      <c r="AM58" s="322" t="str">
        <f>IF(食数等変更依頼書!AM58="","",食数等変更依頼書!AM58)</f>
        <v/>
      </c>
    </row>
    <row r="59" spans="1:39" ht="19.899999999999999" hidden="1" customHeight="1">
      <c r="A59" s="118" t="str">
        <f>IF(食数等変更依頼書!A59="","",食数等変更依頼書!A59)</f>
        <v/>
      </c>
      <c r="B59" s="127" t="str">
        <f>IF(食数等変更依頼書!B59="","",食数等変更依頼書!B59)</f>
        <v/>
      </c>
      <c r="C59" s="138" t="str">
        <f>IF(食数等変更依頼書!C59="","",食数等変更依頼書!C59)</f>
        <v>-</v>
      </c>
      <c r="D59" s="347" t="str">
        <f>IF(食数等変更依頼書!D59="","",食数等変更依頼書!D59)</f>
        <v/>
      </c>
      <c r="E59" s="354" t="str">
        <f>IF(食数等変更依頼書!E59="","",食数等変更依頼書!E59)</f>
        <v/>
      </c>
      <c r="F59" s="199" t="str">
        <f>IF(食数等変更依頼書!F59="","",食数等変更依頼書!F59)</f>
        <v/>
      </c>
      <c r="G59" s="231" t="str">
        <f>IF(食数等変更依頼書!G59="","",食数等変更依頼書!G59)</f>
        <v/>
      </c>
      <c r="H59" s="199" t="str">
        <f>IF(食数等変更依頼書!H59="","",食数等変更依頼書!H59)</f>
        <v/>
      </c>
      <c r="I59" s="231" t="str">
        <f>IF(食数等変更依頼書!I59="","",食数等変更依頼書!I59)</f>
        <v/>
      </c>
      <c r="J59" s="199" t="str">
        <f>IF(食数等変更依頼書!J59="","",食数等変更依頼書!J59)</f>
        <v/>
      </c>
      <c r="K59" s="354" t="str">
        <f>IF(食数等変更依頼書!K59="","",食数等変更依頼書!K59)</f>
        <v/>
      </c>
      <c r="L59" s="199" t="str">
        <f>IF(食数等変更依頼書!L59="","",食数等変更依頼書!L59)</f>
        <v/>
      </c>
      <c r="M59" s="231" t="str">
        <f>IF(食数等変更依頼書!M59="","",食数等変更依頼書!M59)</f>
        <v/>
      </c>
      <c r="N59" s="199" t="str">
        <f>IF(食数等変更依頼書!N59="","",食数等変更依頼書!N59)</f>
        <v/>
      </c>
      <c r="O59" s="231" t="str">
        <f>IF(食数等変更依頼書!O59="","",食数等変更依頼書!O59)</f>
        <v/>
      </c>
      <c r="P59" s="199" t="str">
        <f>IF(食数等変更依頼書!P59="","",食数等変更依頼書!P59)</f>
        <v/>
      </c>
      <c r="Q59" s="354" t="str">
        <f>IF(食数等変更依頼書!Q59="","",食数等変更依頼書!Q59)</f>
        <v/>
      </c>
      <c r="R59" s="199" t="str">
        <f>IF(食数等変更依頼書!R59="","",食数等変更依頼書!R59)</f>
        <v/>
      </c>
      <c r="S59" s="231" t="str">
        <f>IF(食数等変更依頼書!S59="","",食数等変更依頼書!S59)</f>
        <v/>
      </c>
      <c r="T59" s="199" t="str">
        <f>IF(食数等変更依頼書!T59="","",食数等変更依頼書!T59)</f>
        <v/>
      </c>
      <c r="U59" s="231" t="str">
        <f>IF(食数等変更依頼書!U59="","",食数等変更依頼書!U59)</f>
        <v/>
      </c>
      <c r="V59" s="199" t="str">
        <f>IF(食数等変更依頼書!V59="","",食数等変更依頼書!V59)</f>
        <v/>
      </c>
      <c r="W59" s="354" t="str">
        <f>IF(食数等変更依頼書!W59="","",食数等変更依頼書!W59)</f>
        <v/>
      </c>
      <c r="X59" s="231" t="str">
        <f>IF(食数等変更依頼書!X59="","",食数等変更依頼書!X59)</f>
        <v/>
      </c>
      <c r="Y59" s="199" t="str">
        <f>IF(食数等変更依頼書!Y59="","",食数等変更依頼書!Y59)</f>
        <v/>
      </c>
      <c r="Z59" s="231" t="str">
        <f>IF(食数等変更依頼書!Z59="","",食数等変更依頼書!Z59)</f>
        <v/>
      </c>
      <c r="AA59" s="231" t="str">
        <f>IF(食数等変更依頼書!AA59="","",食数等変更依頼書!AA59)</f>
        <v/>
      </c>
      <c r="AB59" s="263" t="str">
        <f>IF(食数等変更依頼書!AB59="","",食数等変更依頼書!AB59)</f>
        <v/>
      </c>
      <c r="AC59" s="363" t="str">
        <f>IF(食数等変更依頼書!AC59="","",食数等変更依頼書!AC59)</f>
        <v/>
      </c>
      <c r="AD59" s="231" t="str">
        <f>IF(食数等変更依頼書!AD59="","",食数等変更依頼書!AD59)</f>
        <v/>
      </c>
      <c r="AE59" s="263" t="str">
        <f>IF(食数等変更依頼書!AE59="","",食数等変更依頼書!AE59)</f>
        <v/>
      </c>
      <c r="AF59" s="363" t="str">
        <f>IF(食数等変更依頼書!AF59="","",食数等変更依頼書!AF59)</f>
        <v/>
      </c>
      <c r="AG59" s="231" t="str">
        <f>IF(食数等変更依頼書!AG59="","",食数等変更依頼書!AG59)</f>
        <v/>
      </c>
      <c r="AH59" s="263" t="str">
        <f>IF(食数等変更依頼書!AH59="","",食数等変更依頼書!AH59)</f>
        <v/>
      </c>
      <c r="AI59" s="284" t="str">
        <f>IF(食数等変更依頼書!AI59="","",食数等変更依頼書!AI59)</f>
        <v/>
      </c>
      <c r="AJ59" s="295" t="str">
        <f>IF(食数等変更依頼書!AJ59="","",食数等変更依頼書!AJ59)</f>
        <v/>
      </c>
      <c r="AK59" s="304" t="str">
        <f>IF(食数等変更依頼書!AK59="","",食数等変更依頼書!AK59)</f>
        <v/>
      </c>
      <c r="AL59" s="310" t="str">
        <f>IF(食数等変更依頼書!AL59="","",食数等変更依頼書!AL59)</f>
        <v/>
      </c>
      <c r="AM59" s="322" t="str">
        <f>IF(食数等変更依頼書!AM59="","",食数等変更依頼書!AM59)</f>
        <v/>
      </c>
    </row>
    <row r="60" spans="1:39" ht="19.5" hidden="1">
      <c r="A60" s="118" t="str">
        <f>IF(食数等変更依頼書!A60="","",食数等変更依頼書!A60)</f>
        <v/>
      </c>
      <c r="B60" s="127" t="str">
        <f>IF(食数等変更依頼書!B60="","",食数等変更依頼書!B60)</f>
        <v/>
      </c>
      <c r="C60" s="346" t="str">
        <f>IF(食数等変更依頼書!C60="","",食数等変更依頼書!C60)</f>
        <v>変更あり/変更なし</v>
      </c>
      <c r="D60" s="348" t="str">
        <f>IF(食数等変更依頼書!D60="","",食数等変更依頼書!D60)</f>
        <v/>
      </c>
      <c r="E60" s="355" t="str">
        <f>IF(食数等変更依頼書!E60="","",食数等変更依頼書!E60)</f>
        <v>変更なし</v>
      </c>
      <c r="F60" s="359" t="str">
        <f>IF(食数等変更依頼書!F60="","",食数等変更依頼書!F60)</f>
        <v/>
      </c>
      <c r="G60" s="359" t="str">
        <f>IF(食数等変更依頼書!G60="","",食数等変更依頼書!G60)</f>
        <v/>
      </c>
      <c r="H60" s="359" t="str">
        <f>IF(食数等変更依頼書!H60="","",食数等変更依頼書!H60)</f>
        <v/>
      </c>
      <c r="I60" s="359" t="str">
        <f>IF(食数等変更依頼書!I60="","",食数等変更依頼書!I60)</f>
        <v/>
      </c>
      <c r="J60" s="359" t="str">
        <f>IF(食数等変更依頼書!J60="","",食数等変更依頼書!J60)</f>
        <v/>
      </c>
      <c r="K60" s="355" t="str">
        <f>IF(食数等変更依頼書!K60="","",食数等変更依頼書!K60)</f>
        <v>変更なし</v>
      </c>
      <c r="L60" s="359" t="str">
        <f>IF(食数等変更依頼書!L60="","",食数等変更依頼書!L60)</f>
        <v/>
      </c>
      <c r="M60" s="359" t="str">
        <f>IF(食数等変更依頼書!M60="","",食数等変更依頼書!M60)</f>
        <v/>
      </c>
      <c r="N60" s="359" t="str">
        <f>IF(食数等変更依頼書!N60="","",食数等変更依頼書!N60)</f>
        <v/>
      </c>
      <c r="O60" s="359" t="str">
        <f>IF(食数等変更依頼書!O60="","",食数等変更依頼書!O60)</f>
        <v/>
      </c>
      <c r="P60" s="359" t="str">
        <f>IF(食数等変更依頼書!P60="","",食数等変更依頼書!P60)</f>
        <v/>
      </c>
      <c r="Q60" s="355" t="str">
        <f>IF(食数等変更依頼書!Q60="","",食数等変更依頼書!Q60)</f>
        <v>変更なし</v>
      </c>
      <c r="R60" s="359" t="str">
        <f>IF(食数等変更依頼書!R60="","",食数等変更依頼書!R60)</f>
        <v/>
      </c>
      <c r="S60" s="359" t="str">
        <f>IF(食数等変更依頼書!S60="","",食数等変更依頼書!S60)</f>
        <v/>
      </c>
      <c r="T60" s="359" t="str">
        <f>IF(食数等変更依頼書!T60="","",食数等変更依頼書!T60)</f>
        <v/>
      </c>
      <c r="U60" s="359" t="str">
        <f>IF(食数等変更依頼書!U60="","",食数等変更依頼書!U60)</f>
        <v/>
      </c>
      <c r="V60" s="359" t="str">
        <f>IF(食数等変更依頼書!V60="","",食数等変更依頼書!V60)</f>
        <v/>
      </c>
      <c r="W60" s="355" t="str">
        <f>IF(食数等変更依頼書!W60="","",食数等変更依頼書!W60)</f>
        <v>変更なし</v>
      </c>
      <c r="X60" s="359" t="str">
        <f>IF(食数等変更依頼書!X60="","",食数等変更依頼書!X60)</f>
        <v/>
      </c>
      <c r="Y60" s="359" t="str">
        <f>IF(食数等変更依頼書!Y60="","",食数等変更依頼書!Y60)</f>
        <v/>
      </c>
      <c r="Z60" s="359" t="str">
        <f>IF(食数等変更依頼書!Z60="","",食数等変更依頼書!Z60)</f>
        <v>変更なし</v>
      </c>
      <c r="AA60" s="359" t="str">
        <f>IF(食数等変更依頼書!AA60="","",食数等変更依頼書!AA60)</f>
        <v/>
      </c>
      <c r="AB60" s="364" t="str">
        <f>IF(食数等変更依頼書!AB60="","",食数等変更依頼書!AB60)</f>
        <v/>
      </c>
      <c r="AC60" s="355" t="str">
        <f>IF(食数等変更依頼書!AC60="","",食数等変更依頼書!AC60)</f>
        <v>変更なし</v>
      </c>
      <c r="AD60" s="359" t="str">
        <f>IF(食数等変更依頼書!AD60="","",食数等変更依頼書!AD60)</f>
        <v/>
      </c>
      <c r="AE60" s="364" t="str">
        <f>IF(食数等変更依頼書!AE60="","",食数等変更依頼書!AE60)</f>
        <v/>
      </c>
      <c r="AF60" s="355" t="str">
        <f>IF(食数等変更依頼書!AF60="","",食数等変更依頼書!AF60)</f>
        <v>変更なし</v>
      </c>
      <c r="AG60" s="359" t="str">
        <f>IF(食数等変更依頼書!AG60="","",食数等変更依頼書!AG60)</f>
        <v/>
      </c>
      <c r="AH60" s="364" t="str">
        <f>IF(食数等変更依頼書!AH60="","",食数等変更依頼書!AH60)</f>
        <v/>
      </c>
      <c r="AI60" s="366" t="str">
        <f>IF(食数等変更依頼書!AI60="","",食数等変更依頼書!AI60)</f>
        <v/>
      </c>
      <c r="AJ60" s="367" t="str">
        <f>IF(食数等変更依頼書!AJ60="","",食数等変更依頼書!AJ60)</f>
        <v/>
      </c>
      <c r="AK60" s="355" t="str">
        <f>IF(食数等変更依頼書!AK60="","",食数等変更依頼書!AK60)</f>
        <v>変更なし</v>
      </c>
      <c r="AL60" s="359" t="str">
        <f>IF(食数等変更依頼書!AL60="","",食数等変更依頼書!AL60)</f>
        <v/>
      </c>
      <c r="AM60" s="364" t="str">
        <f>IF(食数等変更依頼書!AM60="","",食数等変更依頼書!AM60)</f>
        <v/>
      </c>
    </row>
    <row r="61" spans="1:39" ht="19.5" hidden="1" customHeight="1">
      <c r="A61" s="118" t="str">
        <f>IF(食数等変更依頼書!A61="","",食数等変更依頼書!A61)</f>
        <v/>
      </c>
      <c r="B61" s="127" t="str">
        <f>IF(食数等変更依頼書!B61="","",食数等変更依頼書!B61)</f>
        <v/>
      </c>
      <c r="C61" s="136">
        <f>IF(食数等変更依頼書!C61="","",食数等変更依頼書!C61)</f>
        <v>0</v>
      </c>
      <c r="D61" s="349" t="str">
        <f>IF(食数等変更依頼書!D61="","",食数等変更依頼書!D61)</f>
        <v>変更申込数</v>
      </c>
      <c r="E61" s="353" t="str">
        <f>IF(食数等変更依頼書!E61="","",食数等変更依頼書!E61)</f>
        <v/>
      </c>
      <c r="F61" s="198" t="str">
        <f>IF(食数等変更依頼書!F61="","",食数等変更依頼書!F61)</f>
        <v/>
      </c>
      <c r="G61" s="229" t="str">
        <f>IF(食数等変更依頼書!G61="","",食数等変更依頼書!G61)</f>
        <v/>
      </c>
      <c r="H61" s="198" t="str">
        <f>IF(食数等変更依頼書!H61="","",食数等変更依頼書!H61)</f>
        <v/>
      </c>
      <c r="I61" s="229" t="str">
        <f>IF(食数等変更依頼書!I61="","",食数等変更依頼書!I61)</f>
        <v/>
      </c>
      <c r="J61" s="198" t="str">
        <f>IF(食数等変更依頼書!J61="","",食数等変更依頼書!J61)</f>
        <v/>
      </c>
      <c r="K61" s="360" t="str">
        <f>IF(食数等変更依頼書!K61="","",食数等変更依頼書!K61)</f>
        <v/>
      </c>
      <c r="L61" s="195" t="str">
        <f>IF(食数等変更依頼書!L61="","",食数等変更依頼書!L61)</f>
        <v/>
      </c>
      <c r="M61" s="228" t="str">
        <f>IF(食数等変更依頼書!M61="","",食数等変更依頼書!M61)</f>
        <v/>
      </c>
      <c r="N61" s="195" t="str">
        <f>IF(食数等変更依頼書!N61="","",食数等変更依頼書!N61)</f>
        <v/>
      </c>
      <c r="O61" s="228" t="str">
        <f>IF(食数等変更依頼書!O61="","",食数等変更依頼書!O61)</f>
        <v/>
      </c>
      <c r="P61" s="195" t="str">
        <f>IF(食数等変更依頼書!P61="","",食数等変更依頼書!P61)</f>
        <v/>
      </c>
      <c r="Q61" s="360" t="str">
        <f>IF(食数等変更依頼書!Q61="","",食数等変更依頼書!Q61)</f>
        <v/>
      </c>
      <c r="R61" s="195" t="str">
        <f>IF(食数等変更依頼書!R61="","",食数等変更依頼書!R61)</f>
        <v/>
      </c>
      <c r="S61" s="228" t="str">
        <f>IF(食数等変更依頼書!S61="","",食数等変更依頼書!S61)</f>
        <v/>
      </c>
      <c r="T61" s="195" t="str">
        <f>IF(食数等変更依頼書!T61="","",食数等変更依頼書!T61)</f>
        <v/>
      </c>
      <c r="U61" s="228" t="str">
        <f>IF(食数等変更依頼書!U61="","",食数等変更依頼書!U61)</f>
        <v/>
      </c>
      <c r="V61" s="195" t="str">
        <f>IF(食数等変更依頼書!V61="","",食数等変更依頼書!V61)</f>
        <v/>
      </c>
      <c r="W61" s="360" t="str">
        <f>IF(食数等変更依頼書!W61="","",食数等変更依頼書!W61)</f>
        <v/>
      </c>
      <c r="X61" s="228" t="str">
        <f>IF(食数等変更依頼書!X61="","",食数等変更依頼書!X61)</f>
        <v/>
      </c>
      <c r="Y61" s="195" t="str">
        <f>IF(食数等変更依頼書!Y61="","",食数等変更依頼書!Y61)</f>
        <v/>
      </c>
      <c r="Z61" s="228" t="str">
        <f>IF(食数等変更依頼書!Z61="","",食数等変更依頼書!Z61)</f>
        <v/>
      </c>
      <c r="AA61" s="228" t="str">
        <f>IF(食数等変更依頼書!AA61="","",食数等変更依頼書!AA61)</f>
        <v/>
      </c>
      <c r="AB61" s="259" t="str">
        <f>IF(食数等変更依頼書!AB61="","",食数等変更依頼書!AB61)</f>
        <v/>
      </c>
      <c r="AC61" s="361" t="str">
        <f>IF(食数等変更依頼書!AC61="","",食数等変更依頼書!AC61)</f>
        <v/>
      </c>
      <c r="AD61" s="228" t="str">
        <f>IF(食数等変更依頼書!AD61="","",食数等変更依頼書!AD61)</f>
        <v/>
      </c>
      <c r="AE61" s="259" t="str">
        <f>IF(食数等変更依頼書!AE61="","",食数等変更依頼書!AE61)</f>
        <v/>
      </c>
      <c r="AF61" s="361" t="str">
        <f>IF(食数等変更依頼書!AF61="","",食数等変更依頼書!AF61)</f>
        <v/>
      </c>
      <c r="AG61" s="228" t="str">
        <f>IF(食数等変更依頼書!AG61="","",食数等変更依頼書!AG61)</f>
        <v/>
      </c>
      <c r="AH61" s="259" t="str">
        <f>IF(食数等変更依頼書!AH61="","",食数等変更依頼書!AH61)</f>
        <v/>
      </c>
      <c r="AI61" s="283" t="str">
        <f>IF(食数等変更依頼書!AI61="","",食数等変更依頼書!AI61)</f>
        <v/>
      </c>
      <c r="AJ61" s="294" t="str">
        <f>IF(食数等変更依頼書!AJ61="","",食数等変更依頼書!AJ61)</f>
        <v/>
      </c>
      <c r="AK61" s="303" t="str">
        <f>IF(食数等変更依頼書!AK61="","",食数等変更依頼書!AK61)</f>
        <v/>
      </c>
      <c r="AL61" s="309" t="str">
        <f>IF(食数等変更依頼書!AL61="","",食数等変更依頼書!AL61)</f>
        <v/>
      </c>
      <c r="AM61" s="321" t="str">
        <f>IF(食数等変更依頼書!AM61="","",食数等変更依頼書!AM61)</f>
        <v/>
      </c>
    </row>
    <row r="62" spans="1:39" ht="19.5" hidden="1" customHeight="1">
      <c r="A62" s="118" t="str">
        <f>IF(食数等変更依頼書!A62="","",食数等変更依頼書!A62)</f>
        <v/>
      </c>
      <c r="B62" s="127" t="str">
        <f>IF(食数等変更依頼書!B62="","",食数等変更依頼書!B62)</f>
        <v/>
      </c>
      <c r="C62" s="137" t="str">
        <f>IF(食数等変更依頼書!C62="","",食数等変更依頼書!C62)</f>
        <v>-</v>
      </c>
      <c r="D62" s="152" t="str">
        <f>IF(食数等変更依頼書!D62="","",食数等変更依頼書!D62)</f>
        <v/>
      </c>
      <c r="E62" s="353" t="str">
        <f>IF(食数等変更依頼書!E62="","",食数等変更依頼書!E62)</f>
        <v/>
      </c>
      <c r="F62" s="196" t="str">
        <f>IF(食数等変更依頼書!F62="","",食数等変更依頼書!F62)</f>
        <v/>
      </c>
      <c r="G62" s="229" t="str">
        <f>IF(食数等変更依頼書!G62="","",食数等変更依頼書!G62)</f>
        <v/>
      </c>
      <c r="H62" s="196" t="str">
        <f>IF(食数等変更依頼書!H62="","",食数等変更依頼書!H62)</f>
        <v/>
      </c>
      <c r="I62" s="229" t="str">
        <f>IF(食数等変更依頼書!I62="","",食数等変更依頼書!I62)</f>
        <v/>
      </c>
      <c r="J62" s="196" t="str">
        <f>IF(食数等変更依頼書!J62="","",食数等変更依頼書!J62)</f>
        <v/>
      </c>
      <c r="K62" s="353" t="str">
        <f>IF(食数等変更依頼書!K62="","",食数等変更依頼書!K62)</f>
        <v/>
      </c>
      <c r="L62" s="196" t="str">
        <f>IF(食数等変更依頼書!L62="","",食数等変更依頼書!L62)</f>
        <v/>
      </c>
      <c r="M62" s="229" t="str">
        <f>IF(食数等変更依頼書!M62="","",食数等変更依頼書!M62)</f>
        <v/>
      </c>
      <c r="N62" s="196" t="str">
        <f>IF(食数等変更依頼書!N62="","",食数等変更依頼書!N62)</f>
        <v/>
      </c>
      <c r="O62" s="229" t="str">
        <f>IF(食数等変更依頼書!O62="","",食数等変更依頼書!O62)</f>
        <v/>
      </c>
      <c r="P62" s="196" t="str">
        <f>IF(食数等変更依頼書!P62="","",食数等変更依頼書!P62)</f>
        <v/>
      </c>
      <c r="Q62" s="353" t="str">
        <f>IF(食数等変更依頼書!Q62="","",食数等変更依頼書!Q62)</f>
        <v/>
      </c>
      <c r="R62" s="196" t="str">
        <f>IF(食数等変更依頼書!R62="","",食数等変更依頼書!R62)</f>
        <v/>
      </c>
      <c r="S62" s="229" t="str">
        <f>IF(食数等変更依頼書!S62="","",食数等変更依頼書!S62)</f>
        <v/>
      </c>
      <c r="T62" s="196" t="str">
        <f>IF(食数等変更依頼書!T62="","",食数等変更依頼書!T62)</f>
        <v/>
      </c>
      <c r="U62" s="229" t="str">
        <f>IF(食数等変更依頼書!U62="","",食数等変更依頼書!U62)</f>
        <v/>
      </c>
      <c r="V62" s="196" t="str">
        <f>IF(食数等変更依頼書!V62="","",食数等変更依頼書!V62)</f>
        <v/>
      </c>
      <c r="W62" s="353" t="str">
        <f>IF(食数等変更依頼書!W62="","",食数等変更依頼書!W62)</f>
        <v/>
      </c>
      <c r="X62" s="229" t="str">
        <f>IF(食数等変更依頼書!X62="","",食数等変更依頼書!X62)</f>
        <v/>
      </c>
      <c r="Y62" s="196" t="str">
        <f>IF(食数等変更依頼書!Y62="","",食数等変更依頼書!Y62)</f>
        <v/>
      </c>
      <c r="Z62" s="229" t="str">
        <f>IF(食数等変更依頼書!Z62="","",食数等変更依頼書!Z62)</f>
        <v/>
      </c>
      <c r="AA62" s="229" t="str">
        <f>IF(食数等変更依頼書!AA62="","",食数等変更依頼書!AA62)</f>
        <v/>
      </c>
      <c r="AB62" s="260" t="str">
        <f>IF(食数等変更依頼書!AB62="","",食数等変更依頼書!AB62)</f>
        <v/>
      </c>
      <c r="AC62" s="362" t="str">
        <f>IF(食数等変更依頼書!AC62="","",食数等変更依頼書!AC62)</f>
        <v/>
      </c>
      <c r="AD62" s="229" t="str">
        <f>IF(食数等変更依頼書!AD62="","",食数等変更依頼書!AD62)</f>
        <v/>
      </c>
      <c r="AE62" s="260" t="str">
        <f>IF(食数等変更依頼書!AE62="","",食数等変更依頼書!AE62)</f>
        <v/>
      </c>
      <c r="AF62" s="362" t="str">
        <f>IF(食数等変更依頼書!AF62="","",食数等変更依頼書!AF62)</f>
        <v/>
      </c>
      <c r="AG62" s="229" t="str">
        <f>IF(食数等変更依頼書!AG62="","",食数等変更依頼書!AG62)</f>
        <v/>
      </c>
      <c r="AH62" s="260" t="str">
        <f>IF(食数等変更依頼書!AH62="","",食数等変更依頼書!AH62)</f>
        <v/>
      </c>
      <c r="AI62" s="284" t="str">
        <f>IF(食数等変更依頼書!AI62="","",食数等変更依頼書!AI62)</f>
        <v/>
      </c>
      <c r="AJ62" s="295" t="str">
        <f>IF(食数等変更依頼書!AJ62="","",食数等変更依頼書!AJ62)</f>
        <v/>
      </c>
      <c r="AK62" s="304" t="str">
        <f>IF(食数等変更依頼書!AK62="","",食数等変更依頼書!AK62)</f>
        <v/>
      </c>
      <c r="AL62" s="310" t="str">
        <f>IF(食数等変更依頼書!AL62="","",食数等変更依頼書!AL62)</f>
        <v/>
      </c>
      <c r="AM62" s="322" t="str">
        <f>IF(食数等変更依頼書!AM62="","",食数等変更依頼書!AM62)</f>
        <v/>
      </c>
    </row>
    <row r="63" spans="1:39" ht="19.5" hidden="1" customHeight="1">
      <c r="A63" s="118" t="str">
        <f>IF(食数等変更依頼書!A63="","",食数等変更依頼書!A63)</f>
        <v/>
      </c>
      <c r="B63" s="127" t="str">
        <f>IF(食数等変更依頼書!B63="","",食数等変更依頼書!B63)</f>
        <v/>
      </c>
      <c r="C63" s="137" t="str">
        <f>IF(食数等変更依頼書!C63="","",食数等変更依頼書!C63)</f>
        <v>-</v>
      </c>
      <c r="D63" s="152" t="str">
        <f>IF(食数等変更依頼書!D63="","",食数等変更依頼書!D63)</f>
        <v/>
      </c>
      <c r="E63" s="353" t="str">
        <f>IF(食数等変更依頼書!E63="","",食数等変更依頼書!E63)</f>
        <v/>
      </c>
      <c r="F63" s="196" t="str">
        <f>IF(食数等変更依頼書!F63="","",食数等変更依頼書!F63)</f>
        <v/>
      </c>
      <c r="G63" s="229" t="str">
        <f>IF(食数等変更依頼書!G63="","",食数等変更依頼書!G63)</f>
        <v/>
      </c>
      <c r="H63" s="196" t="str">
        <f>IF(食数等変更依頼書!H63="","",食数等変更依頼書!H63)</f>
        <v/>
      </c>
      <c r="I63" s="229" t="str">
        <f>IF(食数等変更依頼書!I63="","",食数等変更依頼書!I63)</f>
        <v/>
      </c>
      <c r="J63" s="196" t="str">
        <f>IF(食数等変更依頼書!J63="","",食数等変更依頼書!J63)</f>
        <v/>
      </c>
      <c r="K63" s="353" t="str">
        <f>IF(食数等変更依頼書!K63="","",食数等変更依頼書!K63)</f>
        <v/>
      </c>
      <c r="L63" s="196" t="str">
        <f>IF(食数等変更依頼書!L63="","",食数等変更依頼書!L63)</f>
        <v/>
      </c>
      <c r="M63" s="229" t="str">
        <f>IF(食数等変更依頼書!M63="","",食数等変更依頼書!M63)</f>
        <v/>
      </c>
      <c r="N63" s="196" t="str">
        <f>IF(食数等変更依頼書!N63="","",食数等変更依頼書!N63)</f>
        <v/>
      </c>
      <c r="O63" s="229" t="str">
        <f>IF(食数等変更依頼書!O63="","",食数等変更依頼書!O63)</f>
        <v/>
      </c>
      <c r="P63" s="196" t="str">
        <f>IF(食数等変更依頼書!P63="","",食数等変更依頼書!P63)</f>
        <v/>
      </c>
      <c r="Q63" s="353" t="str">
        <f>IF(食数等変更依頼書!Q63="","",食数等変更依頼書!Q63)</f>
        <v/>
      </c>
      <c r="R63" s="196" t="str">
        <f>IF(食数等変更依頼書!R63="","",食数等変更依頼書!R63)</f>
        <v/>
      </c>
      <c r="S63" s="229" t="str">
        <f>IF(食数等変更依頼書!S63="","",食数等変更依頼書!S63)</f>
        <v/>
      </c>
      <c r="T63" s="196" t="str">
        <f>IF(食数等変更依頼書!T63="","",食数等変更依頼書!T63)</f>
        <v/>
      </c>
      <c r="U63" s="229" t="str">
        <f>IF(食数等変更依頼書!U63="","",食数等変更依頼書!U63)</f>
        <v/>
      </c>
      <c r="V63" s="196" t="str">
        <f>IF(食数等変更依頼書!V63="","",食数等変更依頼書!V63)</f>
        <v/>
      </c>
      <c r="W63" s="353" t="str">
        <f>IF(食数等変更依頼書!W63="","",食数等変更依頼書!W63)</f>
        <v/>
      </c>
      <c r="X63" s="229" t="str">
        <f>IF(食数等変更依頼書!X63="","",食数等変更依頼書!X63)</f>
        <v/>
      </c>
      <c r="Y63" s="196" t="str">
        <f>IF(食数等変更依頼書!Y63="","",食数等変更依頼書!Y63)</f>
        <v/>
      </c>
      <c r="Z63" s="229" t="str">
        <f>IF(食数等変更依頼書!Z63="","",食数等変更依頼書!Z63)</f>
        <v/>
      </c>
      <c r="AA63" s="229" t="str">
        <f>IF(食数等変更依頼書!AA63="","",食数等変更依頼書!AA63)</f>
        <v/>
      </c>
      <c r="AB63" s="260" t="str">
        <f>IF(食数等変更依頼書!AB63="","",食数等変更依頼書!AB63)</f>
        <v/>
      </c>
      <c r="AC63" s="362" t="str">
        <f>IF(食数等変更依頼書!AC63="","",食数等変更依頼書!AC63)</f>
        <v/>
      </c>
      <c r="AD63" s="229" t="str">
        <f>IF(食数等変更依頼書!AD63="","",食数等変更依頼書!AD63)</f>
        <v/>
      </c>
      <c r="AE63" s="260" t="str">
        <f>IF(食数等変更依頼書!AE63="","",食数等変更依頼書!AE63)</f>
        <v/>
      </c>
      <c r="AF63" s="362" t="str">
        <f>IF(食数等変更依頼書!AF63="","",食数等変更依頼書!AF63)</f>
        <v/>
      </c>
      <c r="AG63" s="229" t="str">
        <f>IF(食数等変更依頼書!AG63="","",食数等変更依頼書!AG63)</f>
        <v/>
      </c>
      <c r="AH63" s="260" t="str">
        <f>IF(食数等変更依頼書!AH63="","",食数等変更依頼書!AH63)</f>
        <v/>
      </c>
      <c r="AI63" s="284" t="str">
        <f>IF(食数等変更依頼書!AI63="","",食数等変更依頼書!AI63)</f>
        <v/>
      </c>
      <c r="AJ63" s="295" t="str">
        <f>IF(食数等変更依頼書!AJ63="","",食数等変更依頼書!AJ63)</f>
        <v/>
      </c>
      <c r="AK63" s="304" t="str">
        <f>IF(食数等変更依頼書!AK63="","",食数等変更依頼書!AK63)</f>
        <v/>
      </c>
      <c r="AL63" s="310" t="str">
        <f>IF(食数等変更依頼書!AL63="","",食数等変更依頼書!AL63)</f>
        <v/>
      </c>
      <c r="AM63" s="322" t="str">
        <f>IF(食数等変更依頼書!AM63="","",食数等変更依頼書!AM63)</f>
        <v/>
      </c>
    </row>
    <row r="64" spans="1:39" ht="19.5" hidden="1" customHeight="1">
      <c r="A64" s="118" t="str">
        <f>IF(食数等変更依頼書!A64="","",食数等変更依頼書!A64)</f>
        <v/>
      </c>
      <c r="B64" s="127" t="str">
        <f>IF(食数等変更依頼書!B64="","",食数等変更依頼書!B64)</f>
        <v/>
      </c>
      <c r="C64" s="138" t="str">
        <f>IF(食数等変更依頼書!C64="","",食数等変更依頼書!C64)</f>
        <v>-</v>
      </c>
      <c r="D64" s="153" t="str">
        <f>IF(食数等変更依頼書!D64="","",食数等変更依頼書!D64)</f>
        <v/>
      </c>
      <c r="E64" s="354" t="str">
        <f>IF(食数等変更依頼書!E64="","",食数等変更依頼書!E64)</f>
        <v/>
      </c>
      <c r="F64" s="199" t="str">
        <f>IF(食数等変更依頼書!F64="","",食数等変更依頼書!F64)</f>
        <v/>
      </c>
      <c r="G64" s="231" t="str">
        <f>IF(食数等変更依頼書!G64="","",食数等変更依頼書!G64)</f>
        <v/>
      </c>
      <c r="H64" s="199" t="str">
        <f>IF(食数等変更依頼書!H64="","",食数等変更依頼書!H64)</f>
        <v/>
      </c>
      <c r="I64" s="231" t="str">
        <f>IF(食数等変更依頼書!I64="","",食数等変更依頼書!I64)</f>
        <v/>
      </c>
      <c r="J64" s="199" t="str">
        <f>IF(食数等変更依頼書!J64="","",食数等変更依頼書!J64)</f>
        <v/>
      </c>
      <c r="K64" s="354" t="str">
        <f>IF(食数等変更依頼書!K64="","",食数等変更依頼書!K64)</f>
        <v/>
      </c>
      <c r="L64" s="199" t="str">
        <f>IF(食数等変更依頼書!L64="","",食数等変更依頼書!L64)</f>
        <v/>
      </c>
      <c r="M64" s="231" t="str">
        <f>IF(食数等変更依頼書!M64="","",食数等変更依頼書!M64)</f>
        <v/>
      </c>
      <c r="N64" s="199" t="str">
        <f>IF(食数等変更依頼書!N64="","",食数等変更依頼書!N64)</f>
        <v/>
      </c>
      <c r="O64" s="231" t="str">
        <f>IF(食数等変更依頼書!O64="","",食数等変更依頼書!O64)</f>
        <v/>
      </c>
      <c r="P64" s="199" t="str">
        <f>IF(食数等変更依頼書!P64="","",食数等変更依頼書!P64)</f>
        <v/>
      </c>
      <c r="Q64" s="354" t="str">
        <f>IF(食数等変更依頼書!Q64="","",食数等変更依頼書!Q64)</f>
        <v/>
      </c>
      <c r="R64" s="199" t="str">
        <f>IF(食数等変更依頼書!R64="","",食数等変更依頼書!R64)</f>
        <v/>
      </c>
      <c r="S64" s="231" t="str">
        <f>IF(食数等変更依頼書!S64="","",食数等変更依頼書!S64)</f>
        <v/>
      </c>
      <c r="T64" s="199" t="str">
        <f>IF(食数等変更依頼書!T64="","",食数等変更依頼書!T64)</f>
        <v/>
      </c>
      <c r="U64" s="231" t="str">
        <f>IF(食数等変更依頼書!U64="","",食数等変更依頼書!U64)</f>
        <v/>
      </c>
      <c r="V64" s="199" t="str">
        <f>IF(食数等変更依頼書!V64="","",食数等変更依頼書!V64)</f>
        <v/>
      </c>
      <c r="W64" s="354" t="str">
        <f>IF(食数等変更依頼書!W64="","",食数等変更依頼書!W64)</f>
        <v/>
      </c>
      <c r="X64" s="231" t="str">
        <f>IF(食数等変更依頼書!X64="","",食数等変更依頼書!X64)</f>
        <v/>
      </c>
      <c r="Y64" s="199" t="str">
        <f>IF(食数等変更依頼書!Y64="","",食数等変更依頼書!Y64)</f>
        <v/>
      </c>
      <c r="Z64" s="231" t="str">
        <f>IF(食数等変更依頼書!Z64="","",食数等変更依頼書!Z64)</f>
        <v/>
      </c>
      <c r="AA64" s="231" t="str">
        <f>IF(食数等変更依頼書!AA64="","",食数等変更依頼書!AA64)</f>
        <v/>
      </c>
      <c r="AB64" s="263" t="str">
        <f>IF(食数等変更依頼書!AB64="","",食数等変更依頼書!AB64)</f>
        <v/>
      </c>
      <c r="AC64" s="363" t="str">
        <f>IF(食数等変更依頼書!AC64="","",食数等変更依頼書!AC64)</f>
        <v/>
      </c>
      <c r="AD64" s="231" t="str">
        <f>IF(食数等変更依頼書!AD64="","",食数等変更依頼書!AD64)</f>
        <v/>
      </c>
      <c r="AE64" s="263" t="str">
        <f>IF(食数等変更依頼書!AE64="","",食数等変更依頼書!AE64)</f>
        <v/>
      </c>
      <c r="AF64" s="363" t="str">
        <f>IF(食数等変更依頼書!AF64="","",食数等変更依頼書!AF64)</f>
        <v/>
      </c>
      <c r="AG64" s="231" t="str">
        <f>IF(食数等変更依頼書!AG64="","",食数等変更依頼書!AG64)</f>
        <v/>
      </c>
      <c r="AH64" s="263" t="str">
        <f>IF(食数等変更依頼書!AH64="","",食数等変更依頼書!AH64)</f>
        <v/>
      </c>
      <c r="AI64" s="284" t="str">
        <f>IF(食数等変更依頼書!AI64="","",食数等変更依頼書!AI64)</f>
        <v/>
      </c>
      <c r="AJ64" s="295" t="str">
        <f>IF(食数等変更依頼書!AJ64="","",食数等変更依頼書!AJ64)</f>
        <v/>
      </c>
      <c r="AK64" s="306" t="str">
        <f>IF(食数等変更依頼書!AK64="","",食数等変更依頼書!AK64)</f>
        <v/>
      </c>
      <c r="AL64" s="312" t="str">
        <f>IF(食数等変更依頼書!AL64="","",食数等変更依頼書!AL64)</f>
        <v/>
      </c>
      <c r="AM64" s="324" t="str">
        <f>IF(食数等変更依頼書!AM64="","",食数等変更依頼書!AM64)</f>
        <v/>
      </c>
    </row>
    <row r="65" spans="1:39" s="104" customFormat="1" ht="18" customHeight="1">
      <c r="A65" s="118" t="str">
        <f>IF(食数等変更依頼書!A65="","",食数等変更依頼書!A65)</f>
        <v/>
      </c>
      <c r="B65" s="127" t="str">
        <f>IF(食数等変更依頼書!B65="","",食数等変更依頼書!B65)</f>
        <v/>
      </c>
      <c r="C65" s="141">
        <f>IF(食数等変更依頼書!C65="","",食数等変更依頼書!C65)</f>
        <v>0</v>
      </c>
      <c r="D65" s="154" t="str">
        <f>IF(食数等変更依頼書!D65="","",食数等変更依頼書!D65)</f>
        <v>最終申込数</v>
      </c>
      <c r="E65" s="178" t="str">
        <f>IF(食数等変更依頼書!E65="","",食数等変更依頼書!E65)</f>
        <v/>
      </c>
      <c r="F65" s="200" t="str">
        <f>IF(食数等変更依頼書!F65="","",食数等変更依頼書!F65)</f>
        <v/>
      </c>
      <c r="G65" s="211" t="str">
        <f>IF(食数等変更依頼書!G65="","",食数等変更依頼書!G65)</f>
        <v/>
      </c>
      <c r="H65" s="200" t="str">
        <f>IF(食数等変更依頼書!H65="","",食数等変更依頼書!H65)</f>
        <v/>
      </c>
      <c r="I65" s="211" t="str">
        <f>IF(食数等変更依頼書!I65="","",食数等変更依頼書!I65)</f>
        <v/>
      </c>
      <c r="J65" s="200" t="str">
        <f>IF(食数等変更依頼書!J65="","",食数等変更依頼書!J65)</f>
        <v/>
      </c>
      <c r="K65" s="178" t="str">
        <f>IF(食数等変更依頼書!K65="","",食数等変更依頼書!K65)</f>
        <v/>
      </c>
      <c r="L65" s="200" t="str">
        <f>IF(食数等変更依頼書!L65="","",食数等変更依頼書!L65)</f>
        <v/>
      </c>
      <c r="M65" s="211" t="str">
        <f>IF(食数等変更依頼書!M65="","",食数等変更依頼書!M65)</f>
        <v/>
      </c>
      <c r="N65" s="200" t="str">
        <f>IF(食数等変更依頼書!N65="","",食数等変更依頼書!N65)</f>
        <v/>
      </c>
      <c r="O65" s="211" t="str">
        <f>IF(食数等変更依頼書!O65="","",食数等変更依頼書!O65)</f>
        <v/>
      </c>
      <c r="P65" s="200" t="str">
        <f>IF(食数等変更依頼書!P65="","",食数等変更依頼書!P65)</f>
        <v/>
      </c>
      <c r="Q65" s="178" t="str">
        <f>IF(食数等変更依頼書!Q65="","",食数等変更依頼書!Q65)</f>
        <v/>
      </c>
      <c r="R65" s="200" t="str">
        <f>IF(食数等変更依頼書!R65="","",食数等変更依頼書!R65)</f>
        <v/>
      </c>
      <c r="S65" s="211" t="str">
        <f>IF(食数等変更依頼書!S65="","",食数等変更依頼書!S65)</f>
        <v/>
      </c>
      <c r="T65" s="200" t="str">
        <f>IF(食数等変更依頼書!T65="","",食数等変更依頼書!T65)</f>
        <v/>
      </c>
      <c r="U65" s="211" t="str">
        <f>IF(食数等変更依頼書!U65="","",食数等変更依頼書!U65)</f>
        <v/>
      </c>
      <c r="V65" s="200" t="str">
        <f>IF(食数等変更依頼書!V65="","",食数等変更依頼書!V65)</f>
        <v/>
      </c>
      <c r="W65" s="243" t="str">
        <f>IF(食数等変更依頼書!W65="","",食数等変更依頼書!W65)</f>
        <v/>
      </c>
      <c r="X65" s="211" t="str">
        <f>IF(食数等変更依頼書!X65="","",食数等変更依頼書!X65)</f>
        <v/>
      </c>
      <c r="Y65" s="264" t="str">
        <f>IF(食数等変更依頼書!Y65="","",食数等変更依頼書!Y65)</f>
        <v/>
      </c>
      <c r="Z65" s="243" t="str">
        <f>IF(食数等変更依頼書!Z65="","",食数等変更依頼書!Z65)</f>
        <v/>
      </c>
      <c r="AA65" s="211" t="str">
        <f>IF(食数等変更依頼書!AA65="","",食数等変更依頼書!AA65)</f>
        <v/>
      </c>
      <c r="AB65" s="264" t="str">
        <f>IF(食数等変更依頼書!AB65="","",食数等変更依頼書!AB65)</f>
        <v/>
      </c>
      <c r="AC65" s="243" t="str">
        <f>IF(食数等変更依頼書!AC65="","",食数等変更依頼書!AC65)</f>
        <v/>
      </c>
      <c r="AD65" s="211" t="str">
        <f>IF(食数等変更依頼書!AD65="","",食数等変更依頼書!AD65)</f>
        <v/>
      </c>
      <c r="AE65" s="264" t="str">
        <f>IF(食数等変更依頼書!AE65="","",食数等変更依頼書!AE65)</f>
        <v/>
      </c>
      <c r="AF65" s="243" t="str">
        <f>IF(食数等変更依頼書!AF65="","",食数等変更依頼書!AF65)</f>
        <v/>
      </c>
      <c r="AG65" s="211" t="str">
        <f>IF(食数等変更依頼書!AG65="","",食数等変更依頼書!AG65)</f>
        <v/>
      </c>
      <c r="AH65" s="264" t="str">
        <f>IF(食数等変更依頼書!AH65="","",食数等変更依頼書!AH65)</f>
        <v/>
      </c>
      <c r="AI65" s="243" t="str">
        <f>IF(食数等変更依頼書!AI65="","",食数等変更依頼書!AI65)</f>
        <v/>
      </c>
      <c r="AJ65" s="211" t="str">
        <f>IF(食数等変更依頼書!AJ65="","",食数等変更依頼書!AJ65)</f>
        <v/>
      </c>
      <c r="AK65" s="200" t="str">
        <f>IF(食数等変更依頼書!AK65="","",食数等変更依頼書!AK65)</f>
        <v/>
      </c>
      <c r="AL65" s="200" t="str">
        <f>IF(食数等変更依頼書!AL65="","",食数等変更依頼書!AL65)</f>
        <v/>
      </c>
      <c r="AM65" s="321" t="str">
        <f>IF(食数等変更依頼書!AM65="","",食数等変更依頼書!AM65)</f>
        <v/>
      </c>
    </row>
    <row r="66" spans="1:39" s="104" customFormat="1" ht="18" customHeight="1">
      <c r="A66" s="118" t="str">
        <f>IF(食数等変更依頼書!A66="","",食数等変更依頼書!A66)</f>
        <v/>
      </c>
      <c r="B66" s="127" t="str">
        <f>IF(食数等変更依頼書!B66="","",食数等変更依頼書!B66)</f>
        <v/>
      </c>
      <c r="C66" s="137" t="str">
        <f>IF(食数等変更依頼書!C66="","",食数等変更依頼書!C66)</f>
        <v>-</v>
      </c>
      <c r="D66" s="155" t="str">
        <f>IF(食数等変更依頼書!D66="","",食数等変更依頼書!D66)</f>
        <v/>
      </c>
      <c r="E66" s="179" t="str">
        <f>IF(食数等変更依頼書!E66="","",食数等変更依頼書!E66)</f>
        <v/>
      </c>
      <c r="F66" s="201" t="str">
        <f>IF(食数等変更依頼書!F66="","",食数等変更依頼書!F66)</f>
        <v/>
      </c>
      <c r="G66" s="212" t="str">
        <f>IF(食数等変更依頼書!G66="","",食数等変更依頼書!G66)</f>
        <v/>
      </c>
      <c r="H66" s="201" t="str">
        <f>IF(食数等変更依頼書!H66="","",食数等変更依頼書!H66)</f>
        <v/>
      </c>
      <c r="I66" s="212" t="str">
        <f>IF(食数等変更依頼書!I66="","",食数等変更依頼書!I66)</f>
        <v/>
      </c>
      <c r="J66" s="201" t="str">
        <f>IF(食数等変更依頼書!J66="","",食数等変更依頼書!J66)</f>
        <v/>
      </c>
      <c r="K66" s="179" t="str">
        <f>IF(食数等変更依頼書!K66="","",食数等変更依頼書!K66)</f>
        <v/>
      </c>
      <c r="L66" s="201" t="str">
        <f>IF(食数等変更依頼書!L66="","",食数等変更依頼書!L66)</f>
        <v/>
      </c>
      <c r="M66" s="212" t="str">
        <f>IF(食数等変更依頼書!M66="","",食数等変更依頼書!M66)</f>
        <v/>
      </c>
      <c r="N66" s="201" t="str">
        <f>IF(食数等変更依頼書!N66="","",食数等変更依頼書!N66)</f>
        <v/>
      </c>
      <c r="O66" s="212" t="str">
        <f>IF(食数等変更依頼書!O66="","",食数等変更依頼書!O66)</f>
        <v/>
      </c>
      <c r="P66" s="201" t="str">
        <f>IF(食数等変更依頼書!P66="","",食数等変更依頼書!P66)</f>
        <v/>
      </c>
      <c r="Q66" s="179" t="str">
        <f>IF(食数等変更依頼書!Q66="","",食数等変更依頼書!Q66)</f>
        <v/>
      </c>
      <c r="R66" s="201" t="str">
        <f>IF(食数等変更依頼書!R66="","",食数等変更依頼書!R66)</f>
        <v/>
      </c>
      <c r="S66" s="212" t="str">
        <f>IF(食数等変更依頼書!S66="","",食数等変更依頼書!S66)</f>
        <v/>
      </c>
      <c r="T66" s="201" t="str">
        <f>IF(食数等変更依頼書!T66="","",食数等変更依頼書!T66)</f>
        <v/>
      </c>
      <c r="U66" s="212" t="str">
        <f>IF(食数等変更依頼書!U66="","",食数等変更依頼書!U66)</f>
        <v/>
      </c>
      <c r="V66" s="201" t="str">
        <f>IF(食数等変更依頼書!V66="","",食数等変更依頼書!V66)</f>
        <v/>
      </c>
      <c r="W66" s="244" t="str">
        <f>IF(食数等変更依頼書!W66="","",食数等変更依頼書!W66)</f>
        <v/>
      </c>
      <c r="X66" s="212" t="str">
        <f>IF(食数等変更依頼書!X66="","",食数等変更依頼書!X66)</f>
        <v/>
      </c>
      <c r="Y66" s="265" t="str">
        <f>IF(食数等変更依頼書!Y66="","",食数等変更依頼書!Y66)</f>
        <v/>
      </c>
      <c r="Z66" s="244" t="str">
        <f>IF(食数等変更依頼書!Z66="","",食数等変更依頼書!Z66)</f>
        <v/>
      </c>
      <c r="AA66" s="212" t="str">
        <f>IF(食数等変更依頼書!AA66="","",食数等変更依頼書!AA66)</f>
        <v/>
      </c>
      <c r="AB66" s="265" t="str">
        <f>IF(食数等変更依頼書!AB66="","",食数等変更依頼書!AB66)</f>
        <v/>
      </c>
      <c r="AC66" s="244" t="str">
        <f>IF(食数等変更依頼書!AC66="","",食数等変更依頼書!AC66)</f>
        <v/>
      </c>
      <c r="AD66" s="212" t="str">
        <f>IF(食数等変更依頼書!AD66="","",食数等変更依頼書!AD66)</f>
        <v/>
      </c>
      <c r="AE66" s="265" t="str">
        <f>IF(食数等変更依頼書!AE66="","",食数等変更依頼書!AE66)</f>
        <v/>
      </c>
      <c r="AF66" s="244" t="str">
        <f>IF(食数等変更依頼書!AF66="","",食数等変更依頼書!AF66)</f>
        <v/>
      </c>
      <c r="AG66" s="212" t="str">
        <f>IF(食数等変更依頼書!AG66="","",食数等変更依頼書!AG66)</f>
        <v/>
      </c>
      <c r="AH66" s="265" t="str">
        <f>IF(食数等変更依頼書!AH66="","",食数等変更依頼書!AH66)</f>
        <v/>
      </c>
      <c r="AI66" s="244" t="str">
        <f>IF(食数等変更依頼書!AI66="","",食数等変更依頼書!AI66)</f>
        <v/>
      </c>
      <c r="AJ66" s="212" t="str">
        <f>IF(食数等変更依頼書!AJ66="","",食数等変更依頼書!AJ66)</f>
        <v/>
      </c>
      <c r="AK66" s="201" t="str">
        <f>IF(食数等変更依頼書!AK66="","",食数等変更依頼書!AK66)</f>
        <v/>
      </c>
      <c r="AL66" s="201" t="str">
        <f>IF(食数等変更依頼書!AL66="","",食数等変更依頼書!AL66)</f>
        <v/>
      </c>
      <c r="AM66" s="322" t="str">
        <f>IF(食数等変更依頼書!AM66="","",食数等変更依頼書!AM66)</f>
        <v/>
      </c>
    </row>
    <row r="67" spans="1:39" s="104" customFormat="1" ht="18" customHeight="1">
      <c r="A67" s="118" t="str">
        <f>IF(食数等変更依頼書!A67="","",食数等変更依頼書!A67)</f>
        <v/>
      </c>
      <c r="B67" s="127" t="str">
        <f>IF(食数等変更依頼書!B67="","",食数等変更依頼書!B67)</f>
        <v/>
      </c>
      <c r="C67" s="137" t="str">
        <f>IF(食数等変更依頼書!C67="","",食数等変更依頼書!C67)</f>
        <v>-</v>
      </c>
      <c r="D67" s="155" t="str">
        <f>IF(食数等変更依頼書!D67="","",食数等変更依頼書!D67)</f>
        <v/>
      </c>
      <c r="E67" s="179" t="str">
        <f>IF(食数等変更依頼書!E67="","",食数等変更依頼書!E67)</f>
        <v/>
      </c>
      <c r="F67" s="201" t="str">
        <f>IF(食数等変更依頼書!F67="","",食数等変更依頼書!F67)</f>
        <v/>
      </c>
      <c r="G67" s="212" t="str">
        <f>IF(食数等変更依頼書!G67="","",食数等変更依頼書!G67)</f>
        <v/>
      </c>
      <c r="H67" s="201" t="str">
        <f>IF(食数等変更依頼書!H67="","",食数等変更依頼書!H67)</f>
        <v/>
      </c>
      <c r="I67" s="212" t="str">
        <f>IF(食数等変更依頼書!I67="","",食数等変更依頼書!I67)</f>
        <v/>
      </c>
      <c r="J67" s="201" t="str">
        <f>IF(食数等変更依頼書!J67="","",食数等変更依頼書!J67)</f>
        <v/>
      </c>
      <c r="K67" s="179" t="str">
        <f>IF(食数等変更依頼書!K67="","",食数等変更依頼書!K67)</f>
        <v/>
      </c>
      <c r="L67" s="201" t="str">
        <f>IF(食数等変更依頼書!L67="","",食数等変更依頼書!L67)</f>
        <v/>
      </c>
      <c r="M67" s="212" t="str">
        <f>IF(食数等変更依頼書!M67="","",食数等変更依頼書!M67)</f>
        <v/>
      </c>
      <c r="N67" s="201" t="str">
        <f>IF(食数等変更依頼書!N67="","",食数等変更依頼書!N67)</f>
        <v/>
      </c>
      <c r="O67" s="212" t="str">
        <f>IF(食数等変更依頼書!O67="","",食数等変更依頼書!O67)</f>
        <v/>
      </c>
      <c r="P67" s="201" t="str">
        <f>IF(食数等変更依頼書!P67="","",食数等変更依頼書!P67)</f>
        <v/>
      </c>
      <c r="Q67" s="179" t="str">
        <f>IF(食数等変更依頼書!Q67="","",食数等変更依頼書!Q67)</f>
        <v/>
      </c>
      <c r="R67" s="201" t="str">
        <f>IF(食数等変更依頼書!R67="","",食数等変更依頼書!R67)</f>
        <v/>
      </c>
      <c r="S67" s="212" t="str">
        <f>IF(食数等変更依頼書!S67="","",食数等変更依頼書!S67)</f>
        <v/>
      </c>
      <c r="T67" s="201" t="str">
        <f>IF(食数等変更依頼書!T67="","",食数等変更依頼書!T67)</f>
        <v/>
      </c>
      <c r="U67" s="212" t="str">
        <f>IF(食数等変更依頼書!U67="","",食数等変更依頼書!U67)</f>
        <v/>
      </c>
      <c r="V67" s="201" t="str">
        <f>IF(食数等変更依頼書!V67="","",食数等変更依頼書!V67)</f>
        <v/>
      </c>
      <c r="W67" s="244" t="str">
        <f>IF(食数等変更依頼書!W67="","",食数等変更依頼書!W67)</f>
        <v/>
      </c>
      <c r="X67" s="212" t="str">
        <f>IF(食数等変更依頼書!X67="","",食数等変更依頼書!X67)</f>
        <v/>
      </c>
      <c r="Y67" s="265" t="str">
        <f>IF(食数等変更依頼書!Y67="","",食数等変更依頼書!Y67)</f>
        <v/>
      </c>
      <c r="Z67" s="244" t="str">
        <f>IF(食数等変更依頼書!Z67="","",食数等変更依頼書!Z67)</f>
        <v/>
      </c>
      <c r="AA67" s="212" t="str">
        <f>IF(食数等変更依頼書!AA67="","",食数等変更依頼書!AA67)</f>
        <v/>
      </c>
      <c r="AB67" s="265" t="str">
        <f>IF(食数等変更依頼書!AB67="","",食数等変更依頼書!AB67)</f>
        <v/>
      </c>
      <c r="AC67" s="244" t="str">
        <f>IF(食数等変更依頼書!AC67="","",食数等変更依頼書!AC67)</f>
        <v/>
      </c>
      <c r="AD67" s="212" t="str">
        <f>IF(食数等変更依頼書!AD67="","",食数等変更依頼書!AD67)</f>
        <v/>
      </c>
      <c r="AE67" s="265" t="str">
        <f>IF(食数等変更依頼書!AE67="","",食数等変更依頼書!AE67)</f>
        <v/>
      </c>
      <c r="AF67" s="244" t="str">
        <f>IF(食数等変更依頼書!AF67="","",食数等変更依頼書!AF67)</f>
        <v/>
      </c>
      <c r="AG67" s="212" t="str">
        <f>IF(食数等変更依頼書!AG67="","",食数等変更依頼書!AG67)</f>
        <v/>
      </c>
      <c r="AH67" s="265" t="str">
        <f>IF(食数等変更依頼書!AH67="","",食数等変更依頼書!AH67)</f>
        <v/>
      </c>
      <c r="AI67" s="244" t="str">
        <f>IF(食数等変更依頼書!AI67="","",食数等変更依頼書!AI67)</f>
        <v/>
      </c>
      <c r="AJ67" s="212" t="str">
        <f>IF(食数等変更依頼書!AJ67="","",食数等変更依頼書!AJ67)</f>
        <v/>
      </c>
      <c r="AK67" s="201" t="str">
        <f>IF(食数等変更依頼書!AK67="","",食数等変更依頼書!AK67)</f>
        <v/>
      </c>
      <c r="AL67" s="201" t="str">
        <f>IF(食数等変更依頼書!AL67="","",食数等変更依頼書!AL67)</f>
        <v/>
      </c>
      <c r="AM67" s="322" t="str">
        <f>IF(食数等変更依頼書!AM67="","",食数等変更依頼書!AM67)</f>
        <v/>
      </c>
    </row>
    <row r="68" spans="1:39" s="104" customFormat="1" ht="18" customHeight="1">
      <c r="A68" s="118" t="str">
        <f>IF(食数等変更依頼書!A68="","",食数等変更依頼書!A68)</f>
        <v/>
      </c>
      <c r="B68" s="127" t="str">
        <f>IF(食数等変更依頼書!B68="","",食数等変更依頼書!B68)</f>
        <v/>
      </c>
      <c r="C68" s="138" t="str">
        <f>IF(食数等変更依頼書!C68="","",食数等変更依頼書!C68)</f>
        <v>-</v>
      </c>
      <c r="D68" s="155" t="str">
        <f>IF(食数等変更依頼書!D68="","",食数等変更依頼書!D68)</f>
        <v/>
      </c>
      <c r="E68" s="180" t="str">
        <f>IF(食数等変更依頼書!E68="","",食数等変更依頼書!E68)</f>
        <v/>
      </c>
      <c r="F68" s="202" t="str">
        <f>IF(食数等変更依頼書!F68="","",食数等変更依頼書!F68)</f>
        <v/>
      </c>
      <c r="G68" s="213" t="str">
        <f>IF(食数等変更依頼書!G68="","",食数等変更依頼書!G68)</f>
        <v/>
      </c>
      <c r="H68" s="202" t="str">
        <f>IF(食数等変更依頼書!H68="","",食数等変更依頼書!H68)</f>
        <v/>
      </c>
      <c r="I68" s="213" t="str">
        <f>IF(食数等変更依頼書!I68="","",食数等変更依頼書!I68)</f>
        <v/>
      </c>
      <c r="J68" s="202" t="str">
        <f>IF(食数等変更依頼書!J68="","",食数等変更依頼書!J68)</f>
        <v/>
      </c>
      <c r="K68" s="180" t="str">
        <f>IF(食数等変更依頼書!K68="","",食数等変更依頼書!K68)</f>
        <v/>
      </c>
      <c r="L68" s="202" t="str">
        <f>IF(食数等変更依頼書!L68="","",食数等変更依頼書!L68)</f>
        <v/>
      </c>
      <c r="M68" s="213" t="str">
        <f>IF(食数等変更依頼書!M68="","",食数等変更依頼書!M68)</f>
        <v/>
      </c>
      <c r="N68" s="202" t="str">
        <f>IF(食数等変更依頼書!N68="","",食数等変更依頼書!N68)</f>
        <v/>
      </c>
      <c r="O68" s="213" t="str">
        <f>IF(食数等変更依頼書!O68="","",食数等変更依頼書!O68)</f>
        <v/>
      </c>
      <c r="P68" s="202" t="str">
        <f>IF(食数等変更依頼書!P68="","",食数等変更依頼書!P68)</f>
        <v/>
      </c>
      <c r="Q68" s="180" t="str">
        <f>IF(食数等変更依頼書!Q68="","",食数等変更依頼書!Q68)</f>
        <v/>
      </c>
      <c r="R68" s="202" t="str">
        <f>IF(食数等変更依頼書!R68="","",食数等変更依頼書!R68)</f>
        <v/>
      </c>
      <c r="S68" s="213" t="str">
        <f>IF(食数等変更依頼書!S68="","",食数等変更依頼書!S68)</f>
        <v/>
      </c>
      <c r="T68" s="202" t="str">
        <f>IF(食数等変更依頼書!T68="","",食数等変更依頼書!T68)</f>
        <v/>
      </c>
      <c r="U68" s="213" t="str">
        <f>IF(食数等変更依頼書!U68="","",食数等変更依頼書!U68)</f>
        <v/>
      </c>
      <c r="V68" s="202" t="str">
        <f>IF(食数等変更依頼書!V68="","",食数等変更依頼書!V68)</f>
        <v/>
      </c>
      <c r="W68" s="245" t="str">
        <f>IF(食数等変更依頼書!W68="","",食数等変更依頼書!W68)</f>
        <v/>
      </c>
      <c r="X68" s="213" t="str">
        <f>IF(食数等変更依頼書!X68="","",食数等変更依頼書!X68)</f>
        <v/>
      </c>
      <c r="Y68" s="266" t="str">
        <f>IF(食数等変更依頼書!Y68="","",食数等変更依頼書!Y68)</f>
        <v/>
      </c>
      <c r="Z68" s="245" t="str">
        <f>IF(食数等変更依頼書!Z68="","",食数等変更依頼書!Z68)</f>
        <v/>
      </c>
      <c r="AA68" s="213" t="str">
        <f>IF(食数等変更依頼書!AA68="","",食数等変更依頼書!AA68)</f>
        <v/>
      </c>
      <c r="AB68" s="266" t="str">
        <f>IF(食数等変更依頼書!AB68="","",食数等変更依頼書!AB68)</f>
        <v/>
      </c>
      <c r="AC68" s="245" t="str">
        <f>IF(食数等変更依頼書!AC68="","",食数等変更依頼書!AC68)</f>
        <v/>
      </c>
      <c r="AD68" s="213" t="str">
        <f>IF(食数等変更依頼書!AD68="","",食数等変更依頼書!AD68)</f>
        <v/>
      </c>
      <c r="AE68" s="266" t="str">
        <f>IF(食数等変更依頼書!AE68="","",食数等変更依頼書!AE68)</f>
        <v/>
      </c>
      <c r="AF68" s="245" t="str">
        <f>IF(食数等変更依頼書!AF68="","",食数等変更依頼書!AF68)</f>
        <v/>
      </c>
      <c r="AG68" s="213" t="str">
        <f>IF(食数等変更依頼書!AG68="","",食数等変更依頼書!AG68)</f>
        <v/>
      </c>
      <c r="AH68" s="266" t="str">
        <f>IF(食数等変更依頼書!AH68="","",食数等変更依頼書!AH68)</f>
        <v/>
      </c>
      <c r="AI68" s="245" t="str">
        <f>IF(食数等変更依頼書!AI68="","",食数等変更依頼書!AI68)</f>
        <v/>
      </c>
      <c r="AJ68" s="213" t="str">
        <f>IF(食数等変更依頼書!AJ68="","",食数等変更依頼書!AJ68)</f>
        <v/>
      </c>
      <c r="AK68" s="202" t="str">
        <f>IF(食数等変更依頼書!AK68="","",食数等変更依頼書!AK68)</f>
        <v/>
      </c>
      <c r="AL68" s="202" t="str">
        <f>IF(食数等変更依頼書!AL68="","",食数等変更依頼書!AL68)</f>
        <v/>
      </c>
      <c r="AM68" s="324" t="str">
        <f>IF(食数等変更依頼書!AM68="","",食数等変更依頼書!AM68)</f>
        <v/>
      </c>
    </row>
    <row r="69" spans="1:39" s="104" customFormat="1" ht="18" customHeight="1">
      <c r="A69" s="119" t="str">
        <f>IF(食数等変更依頼書!A69="","",食数等変更依頼書!A69)</f>
        <v/>
      </c>
      <c r="B69" s="128" t="str">
        <f>IF(食数等変更依頼書!B69="","",食数等変更依頼書!B69)</f>
        <v/>
      </c>
      <c r="C69" s="140" t="s">
        <v>60</v>
      </c>
      <c r="D69" s="156" t="str">
        <f>IF(食数等変更依頼書!D69="","",食数等変更依頼書!D69)</f>
        <v/>
      </c>
      <c r="E69" s="172">
        <f>IF(食数等変更依頼書!E69="","",食数等変更依頼書!E69)</f>
        <v>0</v>
      </c>
      <c r="F69" s="194" t="str">
        <f>IF(食数等変更依頼書!F69="","",食数等変更依頼書!F69)</f>
        <v/>
      </c>
      <c r="G69" s="194">
        <f>IF(食数等変更依頼書!G69="","",食数等変更依頼書!G69)</f>
        <v>0</v>
      </c>
      <c r="H69" s="194" t="str">
        <f>IF(食数等変更依頼書!H69="","",食数等変更依頼書!H69)</f>
        <v/>
      </c>
      <c r="I69" s="194">
        <f>IF(食数等変更依頼書!I69="","",食数等変更依頼書!I69)</f>
        <v>0</v>
      </c>
      <c r="J69" s="194" t="str">
        <f>IF(食数等変更依頼書!J69="","",食数等変更依頼書!J69)</f>
        <v/>
      </c>
      <c r="K69" s="172">
        <f>IF(食数等変更依頼書!K69="","",食数等変更依頼書!K69)</f>
        <v>0</v>
      </c>
      <c r="L69" s="194" t="str">
        <f>IF(食数等変更依頼書!L69="","",食数等変更依頼書!L69)</f>
        <v/>
      </c>
      <c r="M69" s="194">
        <f>IF(食数等変更依頼書!M69="","",食数等変更依頼書!M69)</f>
        <v>0</v>
      </c>
      <c r="N69" s="194" t="str">
        <f>IF(食数等変更依頼書!N69="","",食数等変更依頼書!N69)</f>
        <v/>
      </c>
      <c r="O69" s="194">
        <f>IF(食数等変更依頼書!O69="","",食数等変更依頼書!O69)</f>
        <v>0</v>
      </c>
      <c r="P69" s="194" t="str">
        <f>IF(食数等変更依頼書!P69="","",食数等変更依頼書!P69)</f>
        <v/>
      </c>
      <c r="Q69" s="172">
        <f>IF(食数等変更依頼書!Q69="","",食数等変更依頼書!Q69)</f>
        <v>0</v>
      </c>
      <c r="R69" s="194" t="str">
        <f>IF(食数等変更依頼書!R69="","",食数等変更依頼書!R69)</f>
        <v/>
      </c>
      <c r="S69" s="194">
        <f>IF(食数等変更依頼書!S69="","",食数等変更依頼書!S69)</f>
        <v>0</v>
      </c>
      <c r="T69" s="194" t="str">
        <f>IF(食数等変更依頼書!T69="","",食数等変更依頼書!T69)</f>
        <v/>
      </c>
      <c r="U69" s="194">
        <f>IF(食数等変更依頼書!U69="","",食数等変更依頼書!U69)</f>
        <v>0</v>
      </c>
      <c r="V69" s="194" t="str">
        <f>IF(食数等変更依頼書!V69="","",食数等変更依頼書!V69)</f>
        <v/>
      </c>
      <c r="W69" s="246">
        <f>IF(食数等変更依頼書!W69="","",食数等変更依頼書!W69)</f>
        <v>0</v>
      </c>
      <c r="X69" s="253" t="str">
        <f>IF(食数等変更依頼書!X69="","",食数等変更依頼書!X69)</f>
        <v/>
      </c>
      <c r="Y69" s="267" t="str">
        <f>IF(食数等変更依頼書!Y69="","",食数等変更依頼書!Y69)</f>
        <v/>
      </c>
      <c r="Z69" s="246">
        <f>IF(食数等変更依頼書!Z69="","",食数等変更依頼書!Z69)</f>
        <v>0</v>
      </c>
      <c r="AA69" s="253" t="str">
        <f>IF(食数等変更依頼書!AA69="","",食数等変更依頼書!AA69)</f>
        <v/>
      </c>
      <c r="AB69" s="267" t="str">
        <f>IF(食数等変更依頼書!AB69="","",食数等変更依頼書!AB69)</f>
        <v/>
      </c>
      <c r="AC69" s="246">
        <f>IF(食数等変更依頼書!AC69="","",食数等変更依頼書!AC69)</f>
        <v>0</v>
      </c>
      <c r="AD69" s="253" t="str">
        <f>IF(食数等変更依頼書!AD69="","",食数等変更依頼書!AD69)</f>
        <v/>
      </c>
      <c r="AE69" s="267" t="str">
        <f>IF(食数等変更依頼書!AE69="","",食数等変更依頼書!AE69)</f>
        <v/>
      </c>
      <c r="AF69" s="246">
        <f>IF(食数等変更依頼書!AF69="","",食数等変更依頼書!AF69)</f>
        <v>0</v>
      </c>
      <c r="AG69" s="253" t="str">
        <f>IF(食数等変更依頼書!AG69="","",食数等変更依頼書!AG69)</f>
        <v/>
      </c>
      <c r="AH69" s="267" t="str">
        <f>IF(食数等変更依頼書!AH69="","",食数等変更依頼書!AH69)</f>
        <v/>
      </c>
      <c r="AI69" s="247">
        <f>IF(食数等変更依頼書!AI69="","",食数等変更依頼書!AI69)</f>
        <v>0</v>
      </c>
      <c r="AJ69" s="254" t="str">
        <f>IF(食数等変更依頼書!AJ69="","",食数等変更依頼書!AJ69)</f>
        <v/>
      </c>
      <c r="AK69" s="254" t="str">
        <f>IF(食数等変更依頼書!AK69="","",食数等変更依頼書!AK69)</f>
        <v/>
      </c>
      <c r="AL69" s="254" t="str">
        <f>IF(食数等変更依頼書!AL69="","",食数等変更依頼書!AL69)</f>
        <v/>
      </c>
      <c r="AM69" s="268" t="str">
        <f>IF(食数等変更依頼書!AM69="","",食数等変更依頼書!AM69)</f>
        <v/>
      </c>
    </row>
    <row r="70" spans="1:39" ht="15">
      <c r="A70" s="120" t="str">
        <f>IF(食数等変更依頼書!A70="","",食数等変更依頼書!A70)</f>
        <v>入力済み食数から１０食以上変更する場合，利用日初日の１４日前まで食数等変更依頼書に入力し，このファイル全てを再送付してください。その他は，利用日初日の２日前１４時まで内容の変更することができます。</v>
      </c>
      <c r="B70" s="129" t="str">
        <f>IF(食数等変更依頼書!B70="","",食数等変更依頼書!B70)</f>
        <v/>
      </c>
      <c r="C70" s="129" t="str">
        <f>IF(食数等変更依頼書!C70="","",食数等変更依頼書!C70)</f>
        <v/>
      </c>
      <c r="D70" s="129" t="str">
        <f>IF(食数等変更依頼書!D70="","",食数等変更依頼書!D70)</f>
        <v/>
      </c>
      <c r="E70" s="129" t="str">
        <f>IF(食数等変更依頼書!E70="","",食数等変更依頼書!E70)</f>
        <v/>
      </c>
      <c r="F70" s="129" t="str">
        <f>IF(食数等変更依頼書!F70="","",食数等変更依頼書!F70)</f>
        <v/>
      </c>
      <c r="G70" s="129" t="str">
        <f>IF(食数等変更依頼書!G70="","",食数等変更依頼書!G70)</f>
        <v/>
      </c>
      <c r="H70" s="129" t="str">
        <f>IF(食数等変更依頼書!H70="","",食数等変更依頼書!H70)</f>
        <v/>
      </c>
      <c r="I70" s="129" t="str">
        <f>IF(食数等変更依頼書!I70="","",食数等変更依頼書!I70)</f>
        <v/>
      </c>
      <c r="J70" s="129" t="str">
        <f>IF(食数等変更依頼書!J70="","",食数等変更依頼書!J70)</f>
        <v/>
      </c>
      <c r="K70" s="129" t="str">
        <f>IF(食数等変更依頼書!K70="","",食数等変更依頼書!K70)</f>
        <v/>
      </c>
      <c r="L70" s="129" t="str">
        <f>IF(食数等変更依頼書!L70="","",食数等変更依頼書!L70)</f>
        <v/>
      </c>
      <c r="M70" s="129" t="str">
        <f>IF(食数等変更依頼書!M70="","",食数等変更依頼書!M70)</f>
        <v/>
      </c>
      <c r="N70" s="129" t="str">
        <f>IF(食数等変更依頼書!N70="","",食数等変更依頼書!N70)</f>
        <v/>
      </c>
      <c r="O70" s="129" t="str">
        <f>IF(食数等変更依頼書!O70="","",食数等変更依頼書!O70)</f>
        <v/>
      </c>
      <c r="P70" s="129" t="str">
        <f>IF(食数等変更依頼書!P70="","",食数等変更依頼書!P70)</f>
        <v/>
      </c>
      <c r="Q70" s="129" t="str">
        <f>IF(食数等変更依頼書!Q70="","",食数等変更依頼書!Q70)</f>
        <v/>
      </c>
      <c r="R70" s="129" t="str">
        <f>IF(食数等変更依頼書!R70="","",食数等変更依頼書!R70)</f>
        <v/>
      </c>
      <c r="S70" s="129" t="str">
        <f>IF(食数等変更依頼書!S70="","",食数等変更依頼書!S70)</f>
        <v/>
      </c>
      <c r="T70" s="129" t="str">
        <f>IF(食数等変更依頼書!T70="","",食数等変更依頼書!T70)</f>
        <v/>
      </c>
      <c r="U70" s="129" t="str">
        <f>IF(食数等変更依頼書!U70="","",食数等変更依頼書!U70)</f>
        <v/>
      </c>
      <c r="V70" s="129" t="str">
        <f>IF(食数等変更依頼書!V70="","",食数等変更依頼書!V70)</f>
        <v/>
      </c>
      <c r="W70" s="129" t="str">
        <f>IF(食数等変更依頼書!W70="","",食数等変更依頼書!W70)</f>
        <v/>
      </c>
      <c r="X70" s="129" t="str">
        <f>IF(食数等変更依頼書!X70="","",食数等変更依頼書!X70)</f>
        <v/>
      </c>
      <c r="Y70" s="129" t="str">
        <f>IF(食数等変更依頼書!Y70="","",食数等変更依頼書!Y70)</f>
        <v/>
      </c>
      <c r="Z70" s="129" t="str">
        <f>IF(食数等変更依頼書!Z70="","",食数等変更依頼書!Z70)</f>
        <v/>
      </c>
      <c r="AA70" s="129" t="str">
        <f>IF(食数等変更依頼書!AA70="","",食数等変更依頼書!AA70)</f>
        <v/>
      </c>
      <c r="AB70" s="129" t="str">
        <f>IF(食数等変更依頼書!AB70="","",食数等変更依頼書!AB70)</f>
        <v/>
      </c>
      <c r="AC70" s="129" t="str">
        <f>IF(食数等変更依頼書!AC70="","",食数等変更依頼書!AC70)</f>
        <v/>
      </c>
      <c r="AD70" s="129" t="str">
        <f>IF(食数等変更依頼書!AD70="","",食数等変更依頼書!AD70)</f>
        <v/>
      </c>
      <c r="AE70" s="129" t="str">
        <f>IF(食数等変更依頼書!AE70="","",食数等変更依頼書!AE70)</f>
        <v/>
      </c>
      <c r="AF70" s="129" t="str">
        <f>IF(食数等変更依頼書!AF70="","",食数等変更依頼書!AF70)</f>
        <v/>
      </c>
      <c r="AG70" s="129" t="str">
        <f>IF(食数等変更依頼書!AG70="","",食数等変更依頼書!AG70)</f>
        <v/>
      </c>
      <c r="AH70" s="129" t="str">
        <f>IF(食数等変更依頼書!AH70="","",食数等変更依頼書!AH70)</f>
        <v/>
      </c>
      <c r="AI70" s="129" t="str">
        <f>IF(食数等変更依頼書!AI70="","",食数等変更依頼書!AI70)</f>
        <v/>
      </c>
      <c r="AJ70" s="129" t="str">
        <f>IF(食数等変更依頼書!AJ70="","",食数等変更依頼書!AJ70)</f>
        <v/>
      </c>
      <c r="AK70" s="129" t="str">
        <f>IF(食数等変更依頼書!AK70="","",食数等変更依頼書!AK70)</f>
        <v/>
      </c>
      <c r="AL70" s="129" t="str">
        <f>IF(食数等変更依頼書!AL70="","",食数等変更依頼書!AL70)</f>
        <v/>
      </c>
      <c r="AM70" s="327" t="str">
        <f>IF(食数等変更依頼書!AM70="","",食数等変更依頼書!AM70)</f>
        <v/>
      </c>
    </row>
  </sheetData>
  <mergeCells count="399">
    <mergeCell ref="A1:AM1"/>
    <mergeCell ref="A3:C3"/>
    <mergeCell ref="E3:P3"/>
    <mergeCell ref="Q3:S3"/>
    <mergeCell ref="T3:W3"/>
    <mergeCell ref="AB3:AF3"/>
    <mergeCell ref="AK3:AM3"/>
    <mergeCell ref="A5:D5"/>
    <mergeCell ref="E5:J5"/>
    <mergeCell ref="S5:T5"/>
    <mergeCell ref="U5:W5"/>
    <mergeCell ref="X5:Y5"/>
    <mergeCell ref="Z5:AC5"/>
    <mergeCell ref="AD5:AE5"/>
    <mergeCell ref="AF5:AI5"/>
    <mergeCell ref="A6:D6"/>
    <mergeCell ref="E6:G6"/>
    <mergeCell ref="S6:T6"/>
    <mergeCell ref="U6:AI6"/>
    <mergeCell ref="A8:D8"/>
    <mergeCell ref="E8:J8"/>
    <mergeCell ref="K8:P8"/>
    <mergeCell ref="Q8:V8"/>
    <mergeCell ref="W8:AH8"/>
    <mergeCell ref="C9:D9"/>
    <mergeCell ref="W9:AC9"/>
    <mergeCell ref="AE9:AH9"/>
    <mergeCell ref="A10:D10"/>
    <mergeCell ref="C18:D18"/>
    <mergeCell ref="K18:P18"/>
    <mergeCell ref="Q18:V18"/>
    <mergeCell ref="W18:Y18"/>
    <mergeCell ref="Z18:AB18"/>
    <mergeCell ref="AC18:AE18"/>
    <mergeCell ref="AF18:AH18"/>
    <mergeCell ref="AI18:AJ18"/>
    <mergeCell ref="AK18:AM18"/>
    <mergeCell ref="E27:F27"/>
    <mergeCell ref="G27:H27"/>
    <mergeCell ref="I27:J27"/>
    <mergeCell ref="K27:L27"/>
    <mergeCell ref="M27:N27"/>
    <mergeCell ref="O27:P27"/>
    <mergeCell ref="Q27:R27"/>
    <mergeCell ref="S27:T27"/>
    <mergeCell ref="U27:V27"/>
    <mergeCell ref="W27:Y27"/>
    <mergeCell ref="Z27:AB27"/>
    <mergeCell ref="AC27:AE27"/>
    <mergeCell ref="AF27:AH27"/>
    <mergeCell ref="AI27:AM27"/>
    <mergeCell ref="C32:D32"/>
    <mergeCell ref="E32:J32"/>
    <mergeCell ref="K32:P32"/>
    <mergeCell ref="Q32:V32"/>
    <mergeCell ref="W32:AB32"/>
    <mergeCell ref="AC32:AE32"/>
    <mergeCell ref="AF32:AH32"/>
    <mergeCell ref="AI32:AJ32"/>
    <mergeCell ref="AK32:AM32"/>
    <mergeCell ref="E41:F41"/>
    <mergeCell ref="G41:H41"/>
    <mergeCell ref="I41:J41"/>
    <mergeCell ref="K41:L41"/>
    <mergeCell ref="M41:N41"/>
    <mergeCell ref="O41:P41"/>
    <mergeCell ref="Q41:R41"/>
    <mergeCell ref="S41:T41"/>
    <mergeCell ref="U41:V41"/>
    <mergeCell ref="W41:Y41"/>
    <mergeCell ref="Z41:AB41"/>
    <mergeCell ref="AC41:AE41"/>
    <mergeCell ref="AF41:AH41"/>
    <mergeCell ref="AI41:AM41"/>
    <mergeCell ref="C46:D46"/>
    <mergeCell ref="E46:J46"/>
    <mergeCell ref="K46:P46"/>
    <mergeCell ref="Q46:V46"/>
    <mergeCell ref="W46:AB46"/>
    <mergeCell ref="AC46:AE46"/>
    <mergeCell ref="AF46:AH46"/>
    <mergeCell ref="AI46:AJ46"/>
    <mergeCell ref="AK46:AM46"/>
    <mergeCell ref="E55:F55"/>
    <mergeCell ref="G55:H55"/>
    <mergeCell ref="I55:J55"/>
    <mergeCell ref="K55:L55"/>
    <mergeCell ref="M55:N55"/>
    <mergeCell ref="O55:P55"/>
    <mergeCell ref="Q55:R55"/>
    <mergeCell ref="S55:T55"/>
    <mergeCell ref="U55:V55"/>
    <mergeCell ref="W55:Y55"/>
    <mergeCell ref="Z55:AB55"/>
    <mergeCell ref="AC55:AE55"/>
    <mergeCell ref="AF55:AH55"/>
    <mergeCell ref="AI55:AM55"/>
    <mergeCell ref="C60:D60"/>
    <mergeCell ref="E60:J60"/>
    <mergeCell ref="K60:P60"/>
    <mergeCell ref="Q60:V60"/>
    <mergeCell ref="W60:AB60"/>
    <mergeCell ref="AC60:AE60"/>
    <mergeCell ref="AF60:AH60"/>
    <mergeCell ref="AI60:AJ60"/>
    <mergeCell ref="AK60:AM60"/>
    <mergeCell ref="E69:F69"/>
    <mergeCell ref="G69:H69"/>
    <mergeCell ref="I69:J69"/>
    <mergeCell ref="K69:L69"/>
    <mergeCell ref="M69:N69"/>
    <mergeCell ref="O69:P69"/>
    <mergeCell ref="Q69:R69"/>
    <mergeCell ref="S69:T69"/>
    <mergeCell ref="U69:V69"/>
    <mergeCell ref="W69:Y69"/>
    <mergeCell ref="Z69:AB69"/>
    <mergeCell ref="AC69:AE69"/>
    <mergeCell ref="AF69:AH69"/>
    <mergeCell ref="AI69:AM69"/>
    <mergeCell ref="A70:AM70"/>
    <mergeCell ref="K5:O6"/>
    <mergeCell ref="P5:R6"/>
    <mergeCell ref="AI8:AM9"/>
    <mergeCell ref="E9:E13"/>
    <mergeCell ref="F9:F13"/>
    <mergeCell ref="G9:G13"/>
    <mergeCell ref="H9:H13"/>
    <mergeCell ref="I9:I13"/>
    <mergeCell ref="J9:J13"/>
    <mergeCell ref="K9:K13"/>
    <mergeCell ref="L9:L13"/>
    <mergeCell ref="M9:M13"/>
    <mergeCell ref="N9:N13"/>
    <mergeCell ref="O9:O13"/>
    <mergeCell ref="P9:P13"/>
    <mergeCell ref="Q9:Q13"/>
    <mergeCell ref="R9:R13"/>
    <mergeCell ref="S9:S13"/>
    <mergeCell ref="T9:T13"/>
    <mergeCell ref="U9:U13"/>
    <mergeCell ref="V9:V13"/>
    <mergeCell ref="W10:W13"/>
    <mergeCell ref="X10:X13"/>
    <mergeCell ref="Y10:Y13"/>
    <mergeCell ref="Z10:Z13"/>
    <mergeCell ref="AA10:AA13"/>
    <mergeCell ref="AB10:AB13"/>
    <mergeCell ref="AC10:AC13"/>
    <mergeCell ref="AD10:AD13"/>
    <mergeCell ref="AE10:AE13"/>
    <mergeCell ref="AF10:AF13"/>
    <mergeCell ref="AG10:AG13"/>
    <mergeCell ref="AH10:AH13"/>
    <mergeCell ref="AI10:AJ13"/>
    <mergeCell ref="AK10:AK13"/>
    <mergeCell ref="AL10:AL13"/>
    <mergeCell ref="AM10:AM13"/>
    <mergeCell ref="D14:D17"/>
    <mergeCell ref="E14:J17"/>
    <mergeCell ref="K14:K17"/>
    <mergeCell ref="M14:M17"/>
    <mergeCell ref="O14:O17"/>
    <mergeCell ref="Q14:Q17"/>
    <mergeCell ref="S14:S17"/>
    <mergeCell ref="U14:U17"/>
    <mergeCell ref="W14:W17"/>
    <mergeCell ref="X14:X17"/>
    <mergeCell ref="Z14:Z17"/>
    <mergeCell ref="AA14:AA17"/>
    <mergeCell ref="AC14:AC17"/>
    <mergeCell ref="AD14:AD17"/>
    <mergeCell ref="AF14:AF17"/>
    <mergeCell ref="AG14:AG17"/>
    <mergeCell ref="AI14:AI17"/>
    <mergeCell ref="AJ14:AJ17"/>
    <mergeCell ref="E18:J22"/>
    <mergeCell ref="D19:D22"/>
    <mergeCell ref="K19:K22"/>
    <mergeCell ref="M19:M22"/>
    <mergeCell ref="O19:O22"/>
    <mergeCell ref="Q19:Q22"/>
    <mergeCell ref="S19:S22"/>
    <mergeCell ref="U19:U22"/>
    <mergeCell ref="W19:W22"/>
    <mergeCell ref="X19:X22"/>
    <mergeCell ref="Z19:Z22"/>
    <mergeCell ref="AA19:AA22"/>
    <mergeCell ref="AC19:AC22"/>
    <mergeCell ref="AD19:AD22"/>
    <mergeCell ref="AF19:AF22"/>
    <mergeCell ref="AG19:AG22"/>
    <mergeCell ref="AI19:AI22"/>
    <mergeCell ref="AJ19:AJ22"/>
    <mergeCell ref="D23:D26"/>
    <mergeCell ref="E23:J26"/>
    <mergeCell ref="K23:K26"/>
    <mergeCell ref="M23:M26"/>
    <mergeCell ref="O23:O26"/>
    <mergeCell ref="Q23:Q26"/>
    <mergeCell ref="S23:S26"/>
    <mergeCell ref="U23:U26"/>
    <mergeCell ref="X23:X26"/>
    <mergeCell ref="Z23:Z26"/>
    <mergeCell ref="AA23:AA26"/>
    <mergeCell ref="AC23:AC26"/>
    <mergeCell ref="AD23:AD26"/>
    <mergeCell ref="AF23:AF26"/>
    <mergeCell ref="AG23:AG26"/>
    <mergeCell ref="AI23:AI26"/>
    <mergeCell ref="AJ23:AJ26"/>
    <mergeCell ref="D28:D31"/>
    <mergeCell ref="E28:E31"/>
    <mergeCell ref="G28:G31"/>
    <mergeCell ref="I28:I31"/>
    <mergeCell ref="K28:K31"/>
    <mergeCell ref="M28:M31"/>
    <mergeCell ref="O28:O31"/>
    <mergeCell ref="Q28:Q31"/>
    <mergeCell ref="S28:S31"/>
    <mergeCell ref="U28:U31"/>
    <mergeCell ref="W28:W31"/>
    <mergeCell ref="X28:X31"/>
    <mergeCell ref="Z28:Z31"/>
    <mergeCell ref="AA28:AA31"/>
    <mergeCell ref="AC28:AC31"/>
    <mergeCell ref="AD28:AD31"/>
    <mergeCell ref="AF28:AF31"/>
    <mergeCell ref="AG28:AG31"/>
    <mergeCell ref="AI28:AI31"/>
    <mergeCell ref="AJ28:AJ31"/>
    <mergeCell ref="D33:D36"/>
    <mergeCell ref="E33:E36"/>
    <mergeCell ref="G33:G36"/>
    <mergeCell ref="I33:I36"/>
    <mergeCell ref="K33:K36"/>
    <mergeCell ref="M33:M36"/>
    <mergeCell ref="O33:O36"/>
    <mergeCell ref="Q33:Q36"/>
    <mergeCell ref="S33:S36"/>
    <mergeCell ref="U33:U36"/>
    <mergeCell ref="W33:W36"/>
    <mergeCell ref="X33:X36"/>
    <mergeCell ref="Z33:Z36"/>
    <mergeCell ref="AA33:AA36"/>
    <mergeCell ref="AC33:AC36"/>
    <mergeCell ref="AD33:AD36"/>
    <mergeCell ref="AF33:AF36"/>
    <mergeCell ref="AG33:AG36"/>
    <mergeCell ref="AI33:AI36"/>
    <mergeCell ref="AJ33:AJ36"/>
    <mergeCell ref="D37:D40"/>
    <mergeCell ref="E37:E40"/>
    <mergeCell ref="G37:G40"/>
    <mergeCell ref="I37:I40"/>
    <mergeCell ref="K37:K40"/>
    <mergeCell ref="M37:M40"/>
    <mergeCell ref="O37:O40"/>
    <mergeCell ref="Q37:Q40"/>
    <mergeCell ref="S37:S40"/>
    <mergeCell ref="U37:U40"/>
    <mergeCell ref="W37:W40"/>
    <mergeCell ref="X37:X40"/>
    <mergeCell ref="Z37:Z40"/>
    <mergeCell ref="AA37:AA40"/>
    <mergeCell ref="AC37:AC40"/>
    <mergeCell ref="AD37:AD40"/>
    <mergeCell ref="AF37:AF40"/>
    <mergeCell ref="AG37:AG40"/>
    <mergeCell ref="AI37:AI40"/>
    <mergeCell ref="AJ37:AJ40"/>
    <mergeCell ref="D42:D45"/>
    <mergeCell ref="E42:E45"/>
    <mergeCell ref="G42:G45"/>
    <mergeCell ref="I42:I45"/>
    <mergeCell ref="K42:K45"/>
    <mergeCell ref="M42:M45"/>
    <mergeCell ref="O42:O45"/>
    <mergeCell ref="Q42:Q45"/>
    <mergeCell ref="S42:S45"/>
    <mergeCell ref="U42:U45"/>
    <mergeCell ref="W42:W45"/>
    <mergeCell ref="X42:X45"/>
    <mergeCell ref="Z42:Z45"/>
    <mergeCell ref="AA42:AA45"/>
    <mergeCell ref="AC42:AC45"/>
    <mergeCell ref="AD42:AD45"/>
    <mergeCell ref="AF42:AF45"/>
    <mergeCell ref="AG42:AG45"/>
    <mergeCell ref="AI42:AI45"/>
    <mergeCell ref="AJ42:AJ45"/>
    <mergeCell ref="D47:D50"/>
    <mergeCell ref="E47:E50"/>
    <mergeCell ref="G47:G50"/>
    <mergeCell ref="I47:I50"/>
    <mergeCell ref="K47:K50"/>
    <mergeCell ref="M47:M50"/>
    <mergeCell ref="O47:O50"/>
    <mergeCell ref="Q47:Q50"/>
    <mergeCell ref="S47:S50"/>
    <mergeCell ref="U47:U50"/>
    <mergeCell ref="W47:W50"/>
    <mergeCell ref="X47:X50"/>
    <mergeCell ref="Z47:Z50"/>
    <mergeCell ref="AA47:AA50"/>
    <mergeCell ref="AC47:AC50"/>
    <mergeCell ref="AD47:AD50"/>
    <mergeCell ref="AF47:AF50"/>
    <mergeCell ref="AG47:AG50"/>
    <mergeCell ref="AI47:AI50"/>
    <mergeCell ref="AJ47:AJ50"/>
    <mergeCell ref="D51:D54"/>
    <mergeCell ref="E51:E54"/>
    <mergeCell ref="G51:G54"/>
    <mergeCell ref="I51:I54"/>
    <mergeCell ref="K51:K54"/>
    <mergeCell ref="M51:M54"/>
    <mergeCell ref="O51:O54"/>
    <mergeCell ref="Q51:Q54"/>
    <mergeCell ref="S51:S54"/>
    <mergeCell ref="U51:U54"/>
    <mergeCell ref="W51:W54"/>
    <mergeCell ref="X51:X54"/>
    <mergeCell ref="Z51:Z54"/>
    <mergeCell ref="AA51:AA54"/>
    <mergeCell ref="AC51:AC54"/>
    <mergeCell ref="AD51:AD54"/>
    <mergeCell ref="AF51:AF54"/>
    <mergeCell ref="AG51:AG54"/>
    <mergeCell ref="AI51:AI54"/>
    <mergeCell ref="AJ51:AJ54"/>
    <mergeCell ref="D56:D59"/>
    <mergeCell ref="E56:E59"/>
    <mergeCell ref="G56:G59"/>
    <mergeCell ref="I56:I59"/>
    <mergeCell ref="K56:K59"/>
    <mergeCell ref="M56:M59"/>
    <mergeCell ref="O56:O59"/>
    <mergeCell ref="Q56:Q59"/>
    <mergeCell ref="S56:S59"/>
    <mergeCell ref="U56:U59"/>
    <mergeCell ref="W56:W59"/>
    <mergeCell ref="X56:X59"/>
    <mergeCell ref="Z56:Z59"/>
    <mergeCell ref="AA56:AA59"/>
    <mergeCell ref="AC56:AC59"/>
    <mergeCell ref="AD56:AD59"/>
    <mergeCell ref="AF56:AF59"/>
    <mergeCell ref="AG56:AG59"/>
    <mergeCell ref="AI56:AI59"/>
    <mergeCell ref="AJ56:AJ59"/>
    <mergeCell ref="D61:D64"/>
    <mergeCell ref="E61:E64"/>
    <mergeCell ref="G61:G64"/>
    <mergeCell ref="I61:I64"/>
    <mergeCell ref="K61:K64"/>
    <mergeCell ref="M61:M64"/>
    <mergeCell ref="O61:O64"/>
    <mergeCell ref="Q61:Q64"/>
    <mergeCell ref="S61:S64"/>
    <mergeCell ref="U61:U64"/>
    <mergeCell ref="W61:W64"/>
    <mergeCell ref="X61:X64"/>
    <mergeCell ref="Z61:Z64"/>
    <mergeCell ref="AA61:AA64"/>
    <mergeCell ref="AC61:AC64"/>
    <mergeCell ref="AD61:AD64"/>
    <mergeCell ref="AF61:AF64"/>
    <mergeCell ref="AG61:AG64"/>
    <mergeCell ref="AI61:AI64"/>
    <mergeCell ref="AJ61:AJ64"/>
    <mergeCell ref="D65:D68"/>
    <mergeCell ref="E65:E68"/>
    <mergeCell ref="G65:G68"/>
    <mergeCell ref="I65:I68"/>
    <mergeCell ref="K65:K68"/>
    <mergeCell ref="M65:M68"/>
    <mergeCell ref="O65:O68"/>
    <mergeCell ref="Q65:Q68"/>
    <mergeCell ref="S65:S68"/>
    <mergeCell ref="U65:U68"/>
    <mergeCell ref="W65:W68"/>
    <mergeCell ref="X65:X68"/>
    <mergeCell ref="Z65:Z68"/>
    <mergeCell ref="AA65:AA68"/>
    <mergeCell ref="AC65:AC68"/>
    <mergeCell ref="AD65:AD68"/>
    <mergeCell ref="AF65:AF68"/>
    <mergeCell ref="AG65:AG68"/>
    <mergeCell ref="AI65:AI68"/>
    <mergeCell ref="AJ65:AJ68"/>
    <mergeCell ref="A14:A27"/>
    <mergeCell ref="B14:B27"/>
    <mergeCell ref="A28:A41"/>
    <mergeCell ref="B28:B41"/>
    <mergeCell ref="A42:A55"/>
    <mergeCell ref="B42:B55"/>
    <mergeCell ref="A56:A69"/>
    <mergeCell ref="B56:B69"/>
  </mergeCells>
  <phoneticPr fontId="6"/>
  <conditionalFormatting sqref="AA42">
    <cfRule type="notContainsBlanks" dxfId="222" priority="172">
      <formula>LEN(TRIM(AA42))&gt;0</formula>
    </cfRule>
  </conditionalFormatting>
  <conditionalFormatting sqref="W56">
    <cfRule type="notContainsBlanks" dxfId="221" priority="163">
      <formula>LEN(TRIM(W56))&gt;0</formula>
    </cfRule>
  </conditionalFormatting>
  <conditionalFormatting sqref="M56 K56">
    <cfRule type="notContainsBlanks" dxfId="220" priority="165">
      <formula>LEN(TRIM(K56))&gt;0</formula>
    </cfRule>
  </conditionalFormatting>
  <conditionalFormatting sqref="O56">
    <cfRule type="notContainsBlanks" dxfId="219" priority="164">
      <formula>LEN(TRIM(O56))&gt;0</formula>
    </cfRule>
  </conditionalFormatting>
  <conditionalFormatting sqref="X56">
    <cfRule type="notContainsBlanks" dxfId="218" priority="162">
      <formula>LEN(TRIM(X56))&gt;0</formula>
    </cfRule>
  </conditionalFormatting>
  <conditionalFormatting sqref="Z56">
    <cfRule type="notContainsBlanks" dxfId="217" priority="161">
      <formula>LEN(TRIM(Z56))&gt;0</formula>
    </cfRule>
  </conditionalFormatting>
  <conditionalFormatting sqref="AA56">
    <cfRule type="notContainsBlanks" dxfId="216" priority="160">
      <formula>LEN(TRIM(AA56))&gt;0</formula>
    </cfRule>
  </conditionalFormatting>
  <conditionalFormatting sqref="S56 Q56">
    <cfRule type="notContainsBlanks" dxfId="215" priority="158">
      <formula>LEN(TRIM(Q56))&gt;0</formula>
    </cfRule>
  </conditionalFormatting>
  <conditionalFormatting sqref="U56">
    <cfRule type="notContainsBlanks" dxfId="214" priority="157">
      <formula>LEN(TRIM(U56))&gt;0</formula>
    </cfRule>
  </conditionalFormatting>
  <conditionalFormatting sqref="AD33 AG33">
    <cfRule type="notContainsBlanks" dxfId="213" priority="116">
      <formula>LEN(TRIM(AD33))&gt;0</formula>
    </cfRule>
  </conditionalFormatting>
  <conditionalFormatting sqref="AC28 AF28">
    <cfRule type="notContainsBlanks" dxfId="212" priority="115">
      <formula>LEN(TRIM(AC28))&gt;0</formula>
    </cfRule>
  </conditionalFormatting>
  <conditionalFormatting sqref="Z19 AC19 AF19">
    <cfRule type="notContainsBlanks" dxfId="211" priority="132">
      <formula>LEN(TRIM(Z19))&gt;0</formula>
    </cfRule>
  </conditionalFormatting>
  <conditionalFormatting sqref="AA19 AD19 AG19">
    <cfRule type="notContainsBlanks" dxfId="210" priority="131">
      <formula>LEN(TRIM(AA19))&gt;0</formula>
    </cfRule>
  </conditionalFormatting>
  <conditionalFormatting sqref="AA23 AD23 AG23">
    <cfRule type="notContainsBlanks" dxfId="209" priority="133">
      <formula>LEN(TRIM(AA23))&gt;0</formula>
    </cfRule>
  </conditionalFormatting>
  <conditionalFormatting sqref="Z14 AC14 AF14">
    <cfRule type="notContainsBlanks" dxfId="208" priority="130">
      <formula>LEN(TRIM(Z14))&gt;0</formula>
    </cfRule>
  </conditionalFormatting>
  <conditionalFormatting sqref="AJ23">
    <cfRule type="notContainsBlanks" dxfId="207" priority="127">
      <formula>LEN(TRIM(AJ23))&gt;0</formula>
    </cfRule>
  </conditionalFormatting>
  <conditionalFormatting sqref="AA14 AD14 AG14">
    <cfRule type="notContainsBlanks" dxfId="206" priority="129">
      <formula>LEN(TRIM(AA14))&gt;0</formula>
    </cfRule>
  </conditionalFormatting>
  <conditionalFormatting sqref="Z23 AC23 AF23">
    <cfRule type="notContainsBlanks" dxfId="205" priority="128">
      <formula>LEN(TRIM(Z23))&gt;0</formula>
    </cfRule>
  </conditionalFormatting>
  <conditionalFormatting sqref="O23">
    <cfRule type="notContainsBlanks" dxfId="204" priority="150">
      <formula>LEN(TRIM(O23))&gt;0</formula>
    </cfRule>
  </conditionalFormatting>
  <conditionalFormatting sqref="S23 Q23">
    <cfRule type="notContainsBlanks" dxfId="203" priority="143">
      <formula>LEN(TRIM(Q23))&gt;0</formula>
    </cfRule>
  </conditionalFormatting>
  <conditionalFormatting sqref="U23">
    <cfRule type="notContainsBlanks" dxfId="202" priority="142">
      <formula>LEN(TRIM(U23))&gt;0</formula>
    </cfRule>
  </conditionalFormatting>
  <conditionalFormatting sqref="W23">
    <cfRule type="notContainsBlanks" dxfId="201" priority="141">
      <formula>LEN(TRIM(W23))&gt;0</formula>
    </cfRule>
  </conditionalFormatting>
  <conditionalFormatting sqref="AA37 AD37 AG37">
    <cfRule type="notContainsBlanks" dxfId="200" priority="69">
      <formula>LEN(TRIM(AA37))&gt;0</formula>
    </cfRule>
  </conditionalFormatting>
  <conditionalFormatting sqref="Z37 AC37 AF37">
    <cfRule type="notContainsBlanks" dxfId="199" priority="68">
      <formula>LEN(TRIM(Z37))&gt;0</formula>
    </cfRule>
  </conditionalFormatting>
  <conditionalFormatting sqref="AJ37">
    <cfRule type="notContainsBlanks" dxfId="198" priority="113">
      <formula>LEN(TRIM(AJ37))&gt;0</formula>
    </cfRule>
  </conditionalFormatting>
  <conditionalFormatting sqref="AI37">
    <cfRule type="notContainsBlanks" dxfId="197" priority="112">
      <formula>LEN(TRIM(AI37))&gt;0</formula>
    </cfRule>
  </conditionalFormatting>
  <conditionalFormatting sqref="AI23">
    <cfRule type="notContainsBlanks" dxfId="196" priority="126">
      <formula>LEN(TRIM(AI23))&gt;0</formula>
    </cfRule>
  </conditionalFormatting>
  <conditionalFormatting sqref="AC33 AF33">
    <cfRule type="notContainsBlanks" dxfId="195" priority="117">
      <formula>LEN(TRIM(AC33))&gt;0</formula>
    </cfRule>
  </conditionalFormatting>
  <conditionalFormatting sqref="AC46 AF46">
    <cfRule type="containsText" dxfId="194" priority="106" text="変更なし">
      <formula>NOT(ISERROR(SEARCH("変更なし",AC46)))</formula>
    </cfRule>
  </conditionalFormatting>
  <conditionalFormatting sqref="AC42 AF42">
    <cfRule type="notContainsBlanks" dxfId="193" priority="103">
      <formula>LEN(TRIM(AC42))&gt;0</formula>
    </cfRule>
  </conditionalFormatting>
  <conditionalFormatting sqref="AD42 AG42">
    <cfRule type="notContainsBlanks" dxfId="192" priority="102">
      <formula>LEN(TRIM(AD42))&gt;0</formula>
    </cfRule>
  </conditionalFormatting>
  <conditionalFormatting sqref="AC61 AF61">
    <cfRule type="notContainsBlanks" dxfId="191" priority="95">
      <formula>LEN(TRIM(AC61))&gt;0</formula>
    </cfRule>
  </conditionalFormatting>
  <conditionalFormatting sqref="AD61 AG61">
    <cfRule type="notContainsBlanks" dxfId="190" priority="94">
      <formula>LEN(TRIM(AD61))&gt;0</formula>
    </cfRule>
  </conditionalFormatting>
  <conditionalFormatting sqref="AC56 AF56">
    <cfRule type="notContainsBlanks" dxfId="189" priority="93">
      <formula>LEN(TRIM(AC56))&gt;0</formula>
    </cfRule>
  </conditionalFormatting>
  <conditionalFormatting sqref="X37">
    <cfRule type="notContainsBlanks" dxfId="188" priority="89">
      <formula>LEN(TRIM(X37))&gt;0</formula>
    </cfRule>
  </conditionalFormatting>
  <conditionalFormatting sqref="AD56 AG56">
    <cfRule type="notContainsBlanks" dxfId="187" priority="92">
      <formula>LEN(TRIM(AD56))&gt;0</formula>
    </cfRule>
  </conditionalFormatting>
  <conditionalFormatting sqref="O37">
    <cfRule type="notContainsBlanks" dxfId="186" priority="82">
      <formula>LEN(TRIM(O37))&gt;0</formula>
    </cfRule>
  </conditionalFormatting>
  <conditionalFormatting sqref="W37">
    <cfRule type="notContainsBlanks" dxfId="185" priority="76">
      <formula>LEN(TRIM(W37))&gt;0</formula>
    </cfRule>
  </conditionalFormatting>
  <conditionalFormatting sqref="S37 Q37">
    <cfRule type="notContainsBlanks" dxfId="184" priority="78">
      <formula>LEN(TRIM(Q37))&gt;0</formula>
    </cfRule>
  </conditionalFormatting>
  <conditionalFormatting sqref="U37">
    <cfRule type="notContainsBlanks" dxfId="183" priority="77">
      <formula>LEN(TRIM(U37))&gt;0</formula>
    </cfRule>
  </conditionalFormatting>
  <conditionalFormatting sqref="G37 E37">
    <cfRule type="notContainsBlanks" dxfId="182" priority="64">
      <formula>LEN(TRIM(E37))&gt;0</formula>
    </cfRule>
  </conditionalFormatting>
  <conditionalFormatting sqref="I37">
    <cfRule type="notContainsBlanks" dxfId="181" priority="63">
      <formula>LEN(TRIM(I37))&gt;0</formula>
    </cfRule>
  </conditionalFormatting>
  <conditionalFormatting sqref="X51">
    <cfRule type="notContainsBlanks" dxfId="180" priority="58">
      <formula>LEN(TRIM(X51))&gt;0</formula>
    </cfRule>
  </conditionalFormatting>
  <conditionalFormatting sqref="AJ51">
    <cfRule type="notContainsBlanks" dxfId="179" priority="60">
      <formula>LEN(TRIM(AJ51))&gt;0</formula>
    </cfRule>
  </conditionalFormatting>
  <conditionalFormatting sqref="AI51">
    <cfRule type="notContainsBlanks" dxfId="178" priority="59">
      <formula>LEN(TRIM(AI51))&gt;0</formula>
    </cfRule>
  </conditionalFormatting>
  <conditionalFormatting sqref="O51">
    <cfRule type="notContainsBlanks" dxfId="177" priority="51">
      <formula>LEN(TRIM(O51))&gt;0</formula>
    </cfRule>
  </conditionalFormatting>
  <conditionalFormatting sqref="U51">
    <cfRule type="notContainsBlanks" dxfId="176" priority="46">
      <formula>LEN(TRIM(U51))&gt;0</formula>
    </cfRule>
  </conditionalFormatting>
  <conditionalFormatting sqref="W51">
    <cfRule type="notContainsBlanks" dxfId="175" priority="45">
      <formula>LEN(TRIM(W51))&gt;0</formula>
    </cfRule>
  </conditionalFormatting>
  <conditionalFormatting sqref="AA51 AD51 AG51">
    <cfRule type="notContainsBlanks" dxfId="174" priority="38">
      <formula>LEN(TRIM(AA51))&gt;0</formula>
    </cfRule>
  </conditionalFormatting>
  <conditionalFormatting sqref="Z51 AC51 AF51">
    <cfRule type="notContainsBlanks" dxfId="173" priority="37">
      <formula>LEN(TRIM(Z51))&gt;0</formula>
    </cfRule>
  </conditionalFormatting>
  <conditionalFormatting sqref="AI65">
    <cfRule type="notContainsBlanks" dxfId="172" priority="28">
      <formula>LEN(TRIM(AI65))&gt;0</formula>
    </cfRule>
  </conditionalFormatting>
  <conditionalFormatting sqref="G51 E51">
    <cfRule type="notContainsBlanks" dxfId="171" priority="33">
      <formula>LEN(TRIM(E51))&gt;0</formula>
    </cfRule>
  </conditionalFormatting>
  <conditionalFormatting sqref="I51">
    <cfRule type="notContainsBlanks" dxfId="170" priority="32">
      <formula>LEN(TRIM(I51))&gt;0</formula>
    </cfRule>
  </conditionalFormatting>
  <conditionalFormatting sqref="AJ65">
    <cfRule type="notContainsBlanks" dxfId="169" priority="29">
      <formula>LEN(TRIM(AJ65))&gt;0</formula>
    </cfRule>
  </conditionalFormatting>
  <conditionalFormatting sqref="X65">
    <cfRule type="notContainsBlanks" dxfId="168" priority="27">
      <formula>LEN(TRIM(X65))&gt;0</formula>
    </cfRule>
  </conditionalFormatting>
  <conditionalFormatting sqref="W65">
    <cfRule type="notContainsBlanks" dxfId="167" priority="14">
      <formula>LEN(TRIM(W65))&gt;0</formula>
    </cfRule>
  </conditionalFormatting>
  <conditionalFormatting sqref="S65 Q65">
    <cfRule type="notContainsBlanks" dxfId="166" priority="16">
      <formula>LEN(TRIM(Q65))&gt;0</formula>
    </cfRule>
  </conditionalFormatting>
  <conditionalFormatting sqref="M65 K65">
    <cfRule type="notContainsBlanks" dxfId="165" priority="21">
      <formula>LEN(TRIM(K65))&gt;0</formula>
    </cfRule>
  </conditionalFormatting>
  <conditionalFormatting sqref="O65">
    <cfRule type="notContainsBlanks" dxfId="164" priority="20">
      <formula>LEN(TRIM(O65))&gt;0</formula>
    </cfRule>
  </conditionalFormatting>
  <conditionalFormatting sqref="U65">
    <cfRule type="notContainsBlanks" dxfId="163" priority="15">
      <formula>LEN(TRIM(U65))&gt;0</formula>
    </cfRule>
  </conditionalFormatting>
  <conditionalFormatting sqref="G65 E65">
    <cfRule type="notContainsBlanks" dxfId="162" priority="2">
      <formula>LEN(TRIM(E65))&gt;0</formula>
    </cfRule>
  </conditionalFormatting>
  <conditionalFormatting sqref="I65">
    <cfRule type="notContainsBlanks" dxfId="161" priority="1">
      <formula>LEN(TRIM(I65))&gt;0</formula>
    </cfRule>
  </conditionalFormatting>
  <conditionalFormatting sqref="Z65 AC65 AF65">
    <cfRule type="notContainsBlanks" dxfId="160" priority="6">
      <formula>LEN(TRIM(Z65))&gt;0</formula>
    </cfRule>
  </conditionalFormatting>
  <conditionalFormatting sqref="AA65 AD65 AG65">
    <cfRule type="notContainsBlanks" dxfId="159" priority="7">
      <formula>LEN(TRIM(AA65))&gt;0</formula>
    </cfRule>
  </conditionalFormatting>
  <conditionalFormatting sqref="I33 G33 E33">
    <cfRule type="notContainsBlanks" dxfId="158" priority="264">
      <formula>LEN(TRIM(E33))&gt;0</formula>
    </cfRule>
  </conditionalFormatting>
  <conditionalFormatting sqref="K18">
    <cfRule type="containsText" dxfId="157" priority="262" text="変更なし">
      <formula>NOT(ISERROR(SEARCH("変更なし",K18)))</formula>
    </cfRule>
  </conditionalFormatting>
  <conditionalFormatting sqref="W18">
    <cfRule type="containsText" dxfId="156" priority="261" text="変更なし">
      <formula>NOT(ISERROR(SEARCH("変更なし",W18)))</formula>
    </cfRule>
  </conditionalFormatting>
  <conditionalFormatting sqref="X23">
    <cfRule type="notContainsBlanks" dxfId="155" priority="258">
      <formula>LEN(TRIM(X23))&gt;0</formula>
    </cfRule>
  </conditionalFormatting>
  <conditionalFormatting sqref="C9">
    <cfRule type="beginsWith" dxfId="154" priority="260" text="必要">
      <formula>LEFT(C9,LEN("必要"))="必要"</formula>
    </cfRule>
  </conditionalFormatting>
  <conditionalFormatting sqref="E6:G6">
    <cfRule type="beginsWith" dxfId="153" priority="259" text="必要">
      <formula>LEFT(E6,LEN("必要"))="必要"</formula>
    </cfRule>
  </conditionalFormatting>
  <conditionalFormatting sqref="S33 Q33">
    <cfRule type="notContainsBlanks" dxfId="152" priority="236">
      <formula>LEN(TRIM(Q33))&gt;0</formula>
    </cfRule>
  </conditionalFormatting>
  <conditionalFormatting sqref="U33">
    <cfRule type="notContainsBlanks" dxfId="151" priority="235">
      <formula>LEN(TRIM(U33))&gt;0</formula>
    </cfRule>
  </conditionalFormatting>
  <conditionalFormatting sqref="B11:C11">
    <cfRule type="expression" dxfId="150" priority="257">
      <formula>$D11=TRUE</formula>
    </cfRule>
  </conditionalFormatting>
  <conditionalFormatting sqref="B12:C12">
    <cfRule type="expression" dxfId="149" priority="256">
      <formula>$D12=TRUE</formula>
    </cfRule>
  </conditionalFormatting>
  <conditionalFormatting sqref="X19">
    <cfRule type="notContainsBlanks" dxfId="148" priority="251">
      <formula>LEN(TRIM(X19))&gt;0</formula>
    </cfRule>
  </conditionalFormatting>
  <conditionalFormatting sqref="M19 K19">
    <cfRule type="notContainsBlanks" dxfId="147" priority="254">
      <formula>LEN(TRIM(K19))&gt;0</formula>
    </cfRule>
  </conditionalFormatting>
  <conditionalFormatting sqref="O19">
    <cfRule type="notContainsBlanks" dxfId="146" priority="253">
      <formula>LEN(TRIM(O19))&gt;0</formula>
    </cfRule>
  </conditionalFormatting>
  <conditionalFormatting sqref="W19">
    <cfRule type="notContainsBlanks" dxfId="145" priority="252">
      <formula>LEN(TRIM(W19))&gt;0</formula>
    </cfRule>
  </conditionalFormatting>
  <conditionalFormatting sqref="S19 Q19">
    <cfRule type="notContainsBlanks" dxfId="144" priority="249">
      <formula>LEN(TRIM(Q19))&gt;0</formula>
    </cfRule>
  </conditionalFormatting>
  <conditionalFormatting sqref="U19">
    <cfRule type="notContainsBlanks" dxfId="143" priority="248">
      <formula>LEN(TRIM(U19))&gt;0</formula>
    </cfRule>
  </conditionalFormatting>
  <conditionalFormatting sqref="Z47">
    <cfRule type="notContainsBlanks" dxfId="142" priority="224">
      <formula>LEN(TRIM(Z47))&gt;0</formula>
    </cfRule>
  </conditionalFormatting>
  <conditionalFormatting sqref="AA47">
    <cfRule type="notContainsBlanks" dxfId="141" priority="223">
      <formula>LEN(TRIM(AA47))&gt;0</formula>
    </cfRule>
  </conditionalFormatting>
  <conditionalFormatting sqref="S47 Q47">
    <cfRule type="notContainsBlanks" dxfId="140" priority="221">
      <formula>LEN(TRIM(Q47))&gt;0</formula>
    </cfRule>
  </conditionalFormatting>
  <conditionalFormatting sqref="U47">
    <cfRule type="notContainsBlanks" dxfId="139" priority="220">
      <formula>LEN(TRIM(U47))&gt;0</formula>
    </cfRule>
  </conditionalFormatting>
  <conditionalFormatting sqref="O47">
    <cfRule type="notContainsBlanks" dxfId="138" priority="227">
      <formula>LEN(TRIM(O47))&gt;0</formula>
    </cfRule>
  </conditionalFormatting>
  <conditionalFormatting sqref="W47">
    <cfRule type="notContainsBlanks" dxfId="137" priority="226">
      <formula>LEN(TRIM(W47))&gt;0</formula>
    </cfRule>
  </conditionalFormatting>
  <conditionalFormatting sqref="I47 G47 E47">
    <cfRule type="notContainsBlanks" dxfId="136" priority="233">
      <formula>LEN(TRIM(E47))&gt;0</formula>
    </cfRule>
  </conditionalFormatting>
  <conditionalFormatting sqref="Q18">
    <cfRule type="containsText" dxfId="135" priority="247" text="変更なし">
      <formula>NOT(ISERROR(SEARCH("変更なし",Q18)))</formula>
    </cfRule>
  </conditionalFormatting>
  <conditionalFormatting sqref="K32">
    <cfRule type="containsText" dxfId="134" priority="246" text="変更なし">
      <formula>NOT(ISERROR(SEARCH("変更なし",K32)))</formula>
    </cfRule>
  </conditionalFormatting>
  <conditionalFormatting sqref="W32">
    <cfRule type="containsText" dxfId="133" priority="245" text="変更なし">
      <formula>NOT(ISERROR(SEARCH("変更なし",W32)))</formula>
    </cfRule>
  </conditionalFormatting>
  <conditionalFormatting sqref="X33">
    <cfRule type="notContainsBlanks" dxfId="132" priority="240">
      <formula>LEN(TRIM(X33))&gt;0</formula>
    </cfRule>
  </conditionalFormatting>
  <conditionalFormatting sqref="AA33">
    <cfRule type="notContainsBlanks" dxfId="131" priority="238">
      <formula>LEN(TRIM(AA33))&gt;0</formula>
    </cfRule>
  </conditionalFormatting>
  <conditionalFormatting sqref="M33 K33">
    <cfRule type="notContainsBlanks" dxfId="130" priority="243">
      <formula>LEN(TRIM(K33))&gt;0</formula>
    </cfRule>
  </conditionalFormatting>
  <conditionalFormatting sqref="O33">
    <cfRule type="notContainsBlanks" dxfId="129" priority="242">
      <formula>LEN(TRIM(O33))&gt;0</formula>
    </cfRule>
  </conditionalFormatting>
  <conditionalFormatting sqref="Z33">
    <cfRule type="notContainsBlanks" dxfId="128" priority="239">
      <formula>LEN(TRIM(Z33))&gt;0</formula>
    </cfRule>
  </conditionalFormatting>
  <conditionalFormatting sqref="W33">
    <cfRule type="notContainsBlanks" dxfId="127" priority="241">
      <formula>LEN(TRIM(W33))&gt;0</formula>
    </cfRule>
  </conditionalFormatting>
  <conditionalFormatting sqref="Q32">
    <cfRule type="containsText" dxfId="126" priority="234" text="変更なし">
      <formula>NOT(ISERROR(SEARCH("変更なし",Q32)))</formula>
    </cfRule>
  </conditionalFormatting>
  <conditionalFormatting sqref="K46">
    <cfRule type="containsText" dxfId="125" priority="231" text="変更なし">
      <formula>NOT(ISERROR(SEARCH("変更なし",K46)))</formula>
    </cfRule>
  </conditionalFormatting>
  <conditionalFormatting sqref="W46">
    <cfRule type="containsText" dxfId="124" priority="230" text="変更なし">
      <formula>NOT(ISERROR(SEARCH("変更なし",W46)))</formula>
    </cfRule>
  </conditionalFormatting>
  <conditionalFormatting sqref="S61 Q61">
    <cfRule type="notContainsBlanks" dxfId="123" priority="206">
      <formula>LEN(TRIM(Q61))&gt;0</formula>
    </cfRule>
  </conditionalFormatting>
  <conditionalFormatting sqref="U61">
    <cfRule type="notContainsBlanks" dxfId="122" priority="205">
      <formula>LEN(TRIM(U61))&gt;0</formula>
    </cfRule>
  </conditionalFormatting>
  <conditionalFormatting sqref="X47">
    <cfRule type="notContainsBlanks" dxfId="121" priority="225">
      <formula>LEN(TRIM(X47))&gt;0</formula>
    </cfRule>
  </conditionalFormatting>
  <conditionalFormatting sqref="M47 K47">
    <cfRule type="notContainsBlanks" dxfId="120" priority="228">
      <formula>LEN(TRIM(K47))&gt;0</formula>
    </cfRule>
  </conditionalFormatting>
  <conditionalFormatting sqref="Q46">
    <cfRule type="containsText" dxfId="119" priority="219" text="変更なし">
      <formula>NOT(ISERROR(SEARCH("変更なし",Q46)))</formula>
    </cfRule>
  </conditionalFormatting>
  <conditionalFormatting sqref="O61">
    <cfRule type="notContainsBlanks" dxfId="118" priority="212">
      <formula>LEN(TRIM(O61))&gt;0</formula>
    </cfRule>
  </conditionalFormatting>
  <conditionalFormatting sqref="W61">
    <cfRule type="notContainsBlanks" dxfId="117" priority="211">
      <formula>LEN(TRIM(W61))&gt;0</formula>
    </cfRule>
  </conditionalFormatting>
  <conditionalFormatting sqref="I61 G61 E61">
    <cfRule type="notContainsBlanks" dxfId="116" priority="218">
      <formula>LEN(TRIM(E61))&gt;0</formula>
    </cfRule>
  </conditionalFormatting>
  <conditionalFormatting sqref="K60">
    <cfRule type="containsText" dxfId="115" priority="216" text="変更なし">
      <formula>NOT(ISERROR(SEARCH("変更なし",K60)))</formula>
    </cfRule>
  </conditionalFormatting>
  <conditionalFormatting sqref="W60">
    <cfRule type="containsText" dxfId="114" priority="215" text="変更なし">
      <formula>NOT(ISERROR(SEARCH("変更なし",W60)))</formula>
    </cfRule>
  </conditionalFormatting>
  <conditionalFormatting sqref="X61">
    <cfRule type="notContainsBlanks" dxfId="113" priority="210">
      <formula>LEN(TRIM(X61))&gt;0</formula>
    </cfRule>
  </conditionalFormatting>
  <conditionalFormatting sqref="AA61">
    <cfRule type="notContainsBlanks" dxfId="112" priority="208">
      <formula>LEN(TRIM(AA61))&gt;0</formula>
    </cfRule>
  </conditionalFormatting>
  <conditionalFormatting sqref="M61 K61">
    <cfRule type="notContainsBlanks" dxfId="111" priority="213">
      <formula>LEN(TRIM(K61))&gt;0</formula>
    </cfRule>
  </conditionalFormatting>
  <conditionalFormatting sqref="Z61">
    <cfRule type="notContainsBlanks" dxfId="110" priority="209">
      <formula>LEN(TRIM(Z61))&gt;0</formula>
    </cfRule>
  </conditionalFormatting>
  <conditionalFormatting sqref="Q60">
    <cfRule type="containsText" dxfId="109" priority="204" text="変更なし">
      <formula>NOT(ISERROR(SEARCH("変更なし",Q60)))</formula>
    </cfRule>
  </conditionalFormatting>
  <conditionalFormatting sqref="E46">
    <cfRule type="containsText" dxfId="108" priority="203" text="変更なし">
      <formula>NOT(ISERROR(SEARCH("変更なし",E46)))</formula>
    </cfRule>
  </conditionalFormatting>
  <conditionalFormatting sqref="E60">
    <cfRule type="containsText" dxfId="107" priority="202" text="変更なし">
      <formula>NOT(ISERROR(SEARCH("変更なし",E60)))</formula>
    </cfRule>
  </conditionalFormatting>
  <conditionalFormatting sqref="E32">
    <cfRule type="containsText" dxfId="106" priority="201" text="変更なし">
      <formula>NOT(ISERROR(SEARCH("変更なし",E32)))</formula>
    </cfRule>
  </conditionalFormatting>
  <conditionalFormatting sqref="X14">
    <cfRule type="notContainsBlanks" dxfId="105" priority="196">
      <formula>LEN(TRIM(X14))&gt;0</formula>
    </cfRule>
  </conditionalFormatting>
  <conditionalFormatting sqref="M14 K14">
    <cfRule type="notContainsBlanks" dxfId="104" priority="199">
      <formula>LEN(TRIM(K14))&gt;0</formula>
    </cfRule>
  </conditionalFormatting>
  <conditionalFormatting sqref="O14">
    <cfRule type="notContainsBlanks" dxfId="103" priority="198">
      <formula>LEN(TRIM(O14))&gt;0</formula>
    </cfRule>
  </conditionalFormatting>
  <conditionalFormatting sqref="AA28">
    <cfRule type="notContainsBlanks" dxfId="102" priority="184">
      <formula>LEN(TRIM(AA28))&gt;0</formula>
    </cfRule>
  </conditionalFormatting>
  <conditionalFormatting sqref="W14">
    <cfRule type="notContainsBlanks" dxfId="101" priority="197">
      <formula>LEN(TRIM(W14))&gt;0</formula>
    </cfRule>
  </conditionalFormatting>
  <conditionalFormatting sqref="S14 Q14">
    <cfRule type="notContainsBlanks" dxfId="100" priority="194">
      <formula>LEN(TRIM(Q14))&gt;0</formula>
    </cfRule>
  </conditionalFormatting>
  <conditionalFormatting sqref="U14">
    <cfRule type="notContainsBlanks" dxfId="99" priority="193">
      <formula>LEN(TRIM(U14))&gt;0</formula>
    </cfRule>
  </conditionalFormatting>
  <conditionalFormatting sqref="I28 G28 E28">
    <cfRule type="notContainsBlanks" dxfId="98" priority="192">
      <formula>LEN(TRIM(E28))&gt;0</formula>
    </cfRule>
  </conditionalFormatting>
  <conditionalFormatting sqref="S28 Q28">
    <cfRule type="notContainsBlanks" dxfId="97" priority="182">
      <formula>LEN(TRIM(Q28))&gt;0</formula>
    </cfRule>
  </conditionalFormatting>
  <conditionalFormatting sqref="U28">
    <cfRule type="notContainsBlanks" dxfId="96" priority="181">
      <formula>LEN(TRIM(U28))&gt;0</formula>
    </cfRule>
  </conditionalFormatting>
  <conditionalFormatting sqref="X28">
    <cfRule type="notContainsBlanks" dxfId="95" priority="186">
      <formula>LEN(TRIM(X28))&gt;0</formula>
    </cfRule>
  </conditionalFormatting>
  <conditionalFormatting sqref="M28 K28">
    <cfRule type="notContainsBlanks" dxfId="94" priority="189">
      <formula>LEN(TRIM(K28))&gt;0</formula>
    </cfRule>
  </conditionalFormatting>
  <conditionalFormatting sqref="O28">
    <cfRule type="notContainsBlanks" dxfId="93" priority="188">
      <formula>LEN(TRIM(O28))&gt;0</formula>
    </cfRule>
  </conditionalFormatting>
  <conditionalFormatting sqref="Z28">
    <cfRule type="notContainsBlanks" dxfId="92" priority="185">
      <formula>LEN(TRIM(Z28))&gt;0</formula>
    </cfRule>
  </conditionalFormatting>
  <conditionalFormatting sqref="W28">
    <cfRule type="notContainsBlanks" dxfId="91" priority="187">
      <formula>LEN(TRIM(W28))&gt;0</formula>
    </cfRule>
  </conditionalFormatting>
  <conditionalFormatting sqref="I42 G42 E42">
    <cfRule type="notContainsBlanks" dxfId="90" priority="180">
      <formula>LEN(TRIM(E42))&gt;0</formula>
    </cfRule>
  </conditionalFormatting>
  <conditionalFormatting sqref="S42 Q42">
    <cfRule type="notContainsBlanks" dxfId="89" priority="170">
      <formula>LEN(TRIM(Q42))&gt;0</formula>
    </cfRule>
  </conditionalFormatting>
  <conditionalFormatting sqref="U42">
    <cfRule type="notContainsBlanks" dxfId="88" priority="169">
      <formula>LEN(TRIM(U42))&gt;0</formula>
    </cfRule>
  </conditionalFormatting>
  <conditionalFormatting sqref="X42">
    <cfRule type="notContainsBlanks" dxfId="87" priority="174">
      <formula>LEN(TRIM(X42))&gt;0</formula>
    </cfRule>
  </conditionalFormatting>
  <conditionalFormatting sqref="M42 K42">
    <cfRule type="notContainsBlanks" dxfId="86" priority="177">
      <formula>LEN(TRIM(K42))&gt;0</formula>
    </cfRule>
  </conditionalFormatting>
  <conditionalFormatting sqref="O42">
    <cfRule type="notContainsBlanks" dxfId="85" priority="176">
      <formula>LEN(TRIM(O42))&gt;0</formula>
    </cfRule>
  </conditionalFormatting>
  <conditionalFormatting sqref="Z42">
    <cfRule type="notContainsBlanks" dxfId="84" priority="173">
      <formula>LEN(TRIM(Z42))&gt;0</formula>
    </cfRule>
  </conditionalFormatting>
  <conditionalFormatting sqref="W42">
    <cfRule type="notContainsBlanks" dxfId="83" priority="175">
      <formula>LEN(TRIM(W42))&gt;0</formula>
    </cfRule>
  </conditionalFormatting>
  <conditionalFormatting sqref="I56 G56 E56">
    <cfRule type="notContainsBlanks" dxfId="82" priority="168">
      <formula>LEN(TRIM(E56))&gt;0</formula>
    </cfRule>
  </conditionalFormatting>
  <conditionalFormatting sqref="AI27 E27:P27">
    <cfRule type="cellIs" dxfId="81" priority="155" operator="greaterThan">
      <formula>0</formula>
    </cfRule>
    <cfRule type="cellIs" dxfId="80" priority="156" operator="equal">
      <formula>0</formula>
    </cfRule>
  </conditionalFormatting>
  <conditionalFormatting sqref="W27:Y27">
    <cfRule type="cellIs" dxfId="79" priority="153" operator="greaterThan">
      <formula>0</formula>
    </cfRule>
    <cfRule type="cellIs" dxfId="78" priority="154" operator="equal">
      <formula>0</formula>
    </cfRule>
  </conditionalFormatting>
  <conditionalFormatting sqref="M23 K23">
    <cfRule type="notContainsBlanks" dxfId="77" priority="151">
      <formula>LEN(TRIM(K23))&gt;0</formula>
    </cfRule>
  </conditionalFormatting>
  <conditionalFormatting sqref="AI18:AJ18">
    <cfRule type="cellIs" dxfId="76" priority="148" operator="greaterThan">
      <formula>0</formula>
    </cfRule>
    <cfRule type="cellIs" dxfId="75" priority="149" operator="equal">
      <formula>0</formula>
    </cfRule>
  </conditionalFormatting>
  <conditionalFormatting sqref="Q27:V27">
    <cfRule type="cellIs" dxfId="74" priority="145" operator="greaterThan">
      <formula>0</formula>
    </cfRule>
    <cfRule type="cellIs" dxfId="73" priority="146" operator="equal">
      <formula>0</formula>
    </cfRule>
  </conditionalFormatting>
  <conditionalFormatting sqref="Z27:AB27">
    <cfRule type="cellIs" dxfId="72" priority="139" operator="greaterThan">
      <formula>0</formula>
    </cfRule>
    <cfRule type="cellIs" dxfId="71" priority="140" operator="equal">
      <formula>0</formula>
    </cfRule>
  </conditionalFormatting>
  <conditionalFormatting sqref="AC27:AE27">
    <cfRule type="cellIs" dxfId="70" priority="137" operator="greaterThan">
      <formula>0</formula>
    </cfRule>
    <cfRule type="cellIs" dxfId="69" priority="138" operator="equal">
      <formula>0</formula>
    </cfRule>
  </conditionalFormatting>
  <conditionalFormatting sqref="AF27:AH27">
    <cfRule type="cellIs" dxfId="68" priority="135" operator="greaterThan">
      <formula>0</formula>
    </cfRule>
    <cfRule type="cellIs" dxfId="67" priority="136" operator="equal">
      <formula>0</formula>
    </cfRule>
  </conditionalFormatting>
  <conditionalFormatting sqref="Z18 AC18 AF18">
    <cfRule type="containsText" dxfId="66" priority="134" text="変更なし">
      <formula>NOT(ISERROR(SEARCH("変更なし",Z18)))</formula>
    </cfRule>
  </conditionalFormatting>
  <conditionalFormatting sqref="AK18">
    <cfRule type="containsText" dxfId="65" priority="125" text="変更なし">
      <formula>NOT(ISERROR(SEARCH("変更なし",AK18)))</formula>
    </cfRule>
  </conditionalFormatting>
  <conditionalFormatting sqref="AI41">
    <cfRule type="cellIs" dxfId="64" priority="122" operator="greaterThan">
      <formula>0</formula>
    </cfRule>
    <cfRule type="cellIs" dxfId="63" priority="123" operator="equal">
      <formula>0</formula>
    </cfRule>
  </conditionalFormatting>
  <conditionalFormatting sqref="AI32:AJ32">
    <cfRule type="cellIs" dxfId="62" priority="120" operator="greaterThan">
      <formula>0</formula>
    </cfRule>
    <cfRule type="cellIs" dxfId="61" priority="121" operator="equal">
      <formula>0</formula>
    </cfRule>
  </conditionalFormatting>
  <conditionalFormatting sqref="W55:Y55">
    <cfRule type="cellIs" dxfId="60" priority="54" operator="greaterThan">
      <formula>0</formula>
    </cfRule>
    <cfRule type="cellIs" dxfId="59" priority="55" operator="equal">
      <formula>0</formula>
    </cfRule>
  </conditionalFormatting>
  <conditionalFormatting sqref="AC32 AF32">
    <cfRule type="containsText" dxfId="58" priority="118" text="変更なし">
      <formula>NOT(ISERROR(SEARCH("変更なし",AC32)))</formula>
    </cfRule>
  </conditionalFormatting>
  <conditionalFormatting sqref="AD28 AG28">
    <cfRule type="notContainsBlanks" dxfId="57" priority="114">
      <formula>LEN(TRIM(AD28))&gt;0</formula>
    </cfRule>
  </conditionalFormatting>
  <conditionalFormatting sqref="AK32">
    <cfRule type="containsText" dxfId="56" priority="111" text="変更なし">
      <formula>NOT(ISERROR(SEARCH("変更なし",AK32)))</formula>
    </cfRule>
  </conditionalFormatting>
  <conditionalFormatting sqref="E41:J41">
    <cfRule type="cellIs" dxfId="55" priority="66" operator="greaterThan">
      <formula>0</formula>
    </cfRule>
    <cfRule type="cellIs" dxfId="54" priority="67" operator="equal">
      <formula>0</formula>
    </cfRule>
  </conditionalFormatting>
  <conditionalFormatting sqref="AI46:AJ46">
    <cfRule type="cellIs" dxfId="53" priority="108" operator="greaterThan">
      <formula>0</formula>
    </cfRule>
    <cfRule type="cellIs" dxfId="52" priority="109" operator="equal">
      <formula>0</formula>
    </cfRule>
  </conditionalFormatting>
  <conditionalFormatting sqref="AC47 AF47">
    <cfRule type="notContainsBlanks" dxfId="51" priority="105">
      <formula>LEN(TRIM(AC47))&gt;0</formula>
    </cfRule>
  </conditionalFormatting>
  <conditionalFormatting sqref="AD47 AG47">
    <cfRule type="notContainsBlanks" dxfId="50" priority="104">
      <formula>LEN(TRIM(AD47))&gt;0</formula>
    </cfRule>
  </conditionalFormatting>
  <conditionalFormatting sqref="AI55">
    <cfRule type="cellIs" dxfId="49" priority="61" operator="greaterThan">
      <formula>0</formula>
    </cfRule>
    <cfRule type="cellIs" dxfId="48" priority="62" operator="equal">
      <formula>0</formula>
    </cfRule>
  </conditionalFormatting>
  <conditionalFormatting sqref="M51 K51">
    <cfRule type="notContainsBlanks" dxfId="47" priority="52">
      <formula>LEN(TRIM(K51))&gt;0</formula>
    </cfRule>
  </conditionalFormatting>
  <conditionalFormatting sqref="AK46">
    <cfRule type="containsText" dxfId="46" priority="101" text="変更なし">
      <formula>NOT(ISERROR(SEARCH("変更なし",AK46)))</formula>
    </cfRule>
  </conditionalFormatting>
  <conditionalFormatting sqref="AI60:AJ60">
    <cfRule type="cellIs" dxfId="45" priority="98" operator="greaterThan">
      <formula>0</formula>
    </cfRule>
    <cfRule type="cellIs" dxfId="44" priority="99" operator="equal">
      <formula>0</formula>
    </cfRule>
  </conditionalFormatting>
  <conditionalFormatting sqref="AC41:AE41">
    <cfRule type="cellIs" dxfId="43" priority="72" operator="greaterThan">
      <formula>0</formula>
    </cfRule>
    <cfRule type="cellIs" dxfId="42" priority="73" operator="equal">
      <formula>0</formula>
    </cfRule>
  </conditionalFormatting>
  <conditionalFormatting sqref="AF41:AH41">
    <cfRule type="cellIs" dxfId="41" priority="70" operator="greaterThan">
      <formula>0</formula>
    </cfRule>
    <cfRule type="cellIs" dxfId="40" priority="71" operator="equal">
      <formula>0</formula>
    </cfRule>
  </conditionalFormatting>
  <conditionalFormatting sqref="AC60 AF60">
    <cfRule type="containsText" dxfId="39" priority="96" text="変更なし">
      <formula>NOT(ISERROR(SEARCH("変更なし",AC60)))</formula>
    </cfRule>
  </conditionalFormatting>
  <conditionalFormatting sqref="AK60">
    <cfRule type="containsText" dxfId="38" priority="91" text="変更なし">
      <formula>NOT(ISERROR(SEARCH("変更なし",AK60)))</formula>
    </cfRule>
  </conditionalFormatting>
  <conditionalFormatting sqref="K41:P41">
    <cfRule type="cellIs" dxfId="37" priority="87" operator="greaterThan">
      <formula>0</formula>
    </cfRule>
    <cfRule type="cellIs" dxfId="36" priority="88" operator="equal">
      <formula>0</formula>
    </cfRule>
  </conditionalFormatting>
  <conditionalFormatting sqref="W41:Y41">
    <cfRule type="cellIs" dxfId="35" priority="85" operator="greaterThan">
      <formula>0</formula>
    </cfRule>
    <cfRule type="cellIs" dxfId="34" priority="86" operator="equal">
      <formula>0</formula>
    </cfRule>
  </conditionalFormatting>
  <conditionalFormatting sqref="M37 K37">
    <cfRule type="notContainsBlanks" dxfId="33" priority="83">
      <formula>LEN(TRIM(K37))&gt;0</formula>
    </cfRule>
  </conditionalFormatting>
  <conditionalFormatting sqref="Q41:V41">
    <cfRule type="cellIs" dxfId="32" priority="80" operator="greaterThan">
      <formula>0</formula>
    </cfRule>
    <cfRule type="cellIs" dxfId="31" priority="81" operator="equal">
      <formula>0</formula>
    </cfRule>
  </conditionalFormatting>
  <conditionalFormatting sqref="Z41:AB41">
    <cfRule type="cellIs" dxfId="30" priority="74" operator="greaterThan">
      <formula>0</formula>
    </cfRule>
    <cfRule type="cellIs" dxfId="29" priority="75" operator="equal">
      <formula>0</formula>
    </cfRule>
  </conditionalFormatting>
  <conditionalFormatting sqref="K55:P55">
    <cfRule type="cellIs" dxfId="28" priority="56" operator="greaterThan">
      <formula>0</formula>
    </cfRule>
    <cfRule type="cellIs" dxfId="27" priority="57" operator="equal">
      <formula>0</formula>
    </cfRule>
  </conditionalFormatting>
  <conditionalFormatting sqref="S51 Q51">
    <cfRule type="notContainsBlanks" dxfId="26" priority="47">
      <formula>LEN(TRIM(Q51))&gt;0</formula>
    </cfRule>
  </conditionalFormatting>
  <conditionalFormatting sqref="Q55:V55">
    <cfRule type="cellIs" dxfId="25" priority="49" operator="greaterThan">
      <formula>0</formula>
    </cfRule>
    <cfRule type="cellIs" dxfId="24" priority="50" operator="equal">
      <formula>0</formula>
    </cfRule>
  </conditionalFormatting>
  <conditionalFormatting sqref="Z55:AB55">
    <cfRule type="cellIs" dxfId="23" priority="43" operator="greaterThan">
      <formula>0</formula>
    </cfRule>
    <cfRule type="cellIs" dxfId="22" priority="44" operator="equal">
      <formula>0</formula>
    </cfRule>
  </conditionalFormatting>
  <conditionalFormatting sqref="AC55:AE55">
    <cfRule type="cellIs" dxfId="21" priority="41" operator="greaterThan">
      <formula>0</formula>
    </cfRule>
    <cfRule type="cellIs" dxfId="20" priority="42" operator="equal">
      <formula>0</formula>
    </cfRule>
  </conditionalFormatting>
  <conditionalFormatting sqref="AF55:AH55">
    <cfRule type="cellIs" dxfId="19" priority="39" operator="greaterThan">
      <formula>0</formula>
    </cfRule>
    <cfRule type="cellIs" dxfId="18" priority="40" operator="equal">
      <formula>0</formula>
    </cfRule>
  </conditionalFormatting>
  <conditionalFormatting sqref="E55:J55">
    <cfRule type="cellIs" dxfId="17" priority="35" operator="greaterThan">
      <formula>0</formula>
    </cfRule>
    <cfRule type="cellIs" dxfId="16" priority="36" operator="equal">
      <formula>0</formula>
    </cfRule>
  </conditionalFormatting>
  <conditionalFormatting sqref="AI69">
    <cfRule type="cellIs" dxfId="15" priority="30" operator="greaterThan">
      <formula>0</formula>
    </cfRule>
    <cfRule type="cellIs" dxfId="14" priority="31" operator="equal">
      <formula>0</formula>
    </cfRule>
  </conditionalFormatting>
  <conditionalFormatting sqref="K69:P69">
    <cfRule type="cellIs" dxfId="13" priority="25" operator="greaterThan">
      <formula>0</formula>
    </cfRule>
    <cfRule type="cellIs" dxfId="12" priority="26" operator="equal">
      <formula>0</formula>
    </cfRule>
  </conditionalFormatting>
  <conditionalFormatting sqref="W69:Y69">
    <cfRule type="cellIs" dxfId="11" priority="23" operator="greaterThan">
      <formula>0</formula>
    </cfRule>
    <cfRule type="cellIs" dxfId="10" priority="24" operator="equal">
      <formula>0</formula>
    </cfRule>
  </conditionalFormatting>
  <conditionalFormatting sqref="Q69:V69">
    <cfRule type="cellIs" dxfId="9" priority="18" operator="greaterThan">
      <formula>0</formula>
    </cfRule>
    <cfRule type="cellIs" dxfId="8" priority="19" operator="equal">
      <formula>0</formula>
    </cfRule>
  </conditionalFormatting>
  <conditionalFormatting sqref="Z69:AB69">
    <cfRule type="cellIs" dxfId="7" priority="12" operator="greaterThan">
      <formula>0</formula>
    </cfRule>
    <cfRule type="cellIs" dxfId="6" priority="13" operator="equal">
      <formula>0</formula>
    </cfRule>
  </conditionalFormatting>
  <conditionalFormatting sqref="AC69:AE69">
    <cfRule type="cellIs" dxfId="5" priority="10" operator="greaterThan">
      <formula>0</formula>
    </cfRule>
    <cfRule type="cellIs" dxfId="4" priority="11" operator="equal">
      <formula>0</formula>
    </cfRule>
  </conditionalFormatting>
  <conditionalFormatting sqref="AF69:AH69">
    <cfRule type="cellIs" dxfId="3" priority="8" operator="greaterThan">
      <formula>0</formula>
    </cfRule>
    <cfRule type="cellIs" dxfId="2" priority="9" operator="equal">
      <formula>0</formula>
    </cfRule>
  </conditionalFormatting>
  <conditionalFormatting sqref="E69:J69">
    <cfRule type="cellIs" dxfId="1" priority="4" operator="greaterThan">
      <formula>0</formula>
    </cfRule>
    <cfRule type="cellIs" dxfId="0" priority="5" operator="equal">
      <formula>0</formula>
    </cfRule>
  </conditionalFormatting>
  <printOptions horizontalCentered="1" verticalCentered="1"/>
  <pageMargins left="0.23622047244094491" right="0.23622047244094491" top="0.74803149606299213" bottom="0.74803149606299213" header="0.31496062992125984" footer="0.31496062992125984"/>
  <pageSetup paperSize="9" scale="63"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B9"/>
  <sheetViews>
    <sheetView workbookViewId="0">
      <selection activeCell="B9" sqref="B9"/>
    </sheetView>
  </sheetViews>
  <sheetFormatPr defaultColWidth="10.7265625" defaultRowHeight="14"/>
  <cols>
    <col min="1" max="1" width="9.36328125" style="368" bestFit="1" customWidth="1"/>
    <col min="2" max="2" width="21.08984375" style="368" bestFit="1" customWidth="1"/>
    <col min="3" max="16384" width="10.7265625" style="368"/>
  </cols>
  <sheetData>
    <row r="1" spans="1:2">
      <c r="A1" s="369" t="s">
        <v>40</v>
      </c>
      <c r="B1" s="369" t="s">
        <v>42</v>
      </c>
    </row>
    <row r="2" spans="1:2">
      <c r="A2" s="370">
        <v>1</v>
      </c>
      <c r="B2" s="369" t="s">
        <v>38</v>
      </c>
    </row>
    <row r="3" spans="1:2">
      <c r="A3" s="370">
        <v>2</v>
      </c>
      <c r="B3" s="369" t="s">
        <v>44</v>
      </c>
    </row>
    <row r="4" spans="1:2">
      <c r="A4" s="370">
        <v>3</v>
      </c>
      <c r="B4" s="369" t="s">
        <v>7</v>
      </c>
    </row>
    <row r="5" spans="1:2">
      <c r="A5" s="370">
        <v>4</v>
      </c>
      <c r="B5" s="369" t="s">
        <v>46</v>
      </c>
    </row>
    <row r="6" spans="1:2">
      <c r="A6" s="370">
        <v>5</v>
      </c>
      <c r="B6" s="369" t="s">
        <v>47</v>
      </c>
    </row>
    <row r="7" spans="1:2">
      <c r="A7" s="370">
        <v>6</v>
      </c>
      <c r="B7" s="369"/>
    </row>
    <row r="8" spans="1:2">
      <c r="A8" s="370">
        <v>7</v>
      </c>
      <c r="B8" s="369"/>
    </row>
    <row r="9" spans="1:2">
      <c r="A9" s="370">
        <v>8</v>
      </c>
      <c r="B9" s="369"/>
    </row>
  </sheetData>
  <phoneticPr fontId="6"/>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はじめに！</vt:lpstr>
      <vt:lpstr>食数等変更依頼書</vt:lpstr>
      <vt:lpstr>最終食数申込数</vt:lpstr>
      <vt:lpstr>炊さんメニュー</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石川順雄</dc:creator>
  <cp:lastModifiedBy>武原 智明</cp:lastModifiedBy>
  <cp:lastPrinted>2023-05-08T00:58:55Z</cp:lastPrinted>
  <dcterms:created xsi:type="dcterms:W3CDTF">1997-01-08T22:48:59Z</dcterms:created>
  <dcterms:modified xsi:type="dcterms:W3CDTF">2025-09-23T00:25:53Z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5.0.4.0</vt:lpwstr>
      <vt:lpwstr>5.0.5.0</vt:lpwstr>
      <vt:lpwstr>5.0.6.0</vt:lpwstr>
    </vt:vector>
  </property>
  <property fmtid="{DCFEDD21-7773-49B2-8022-6FC58DB5260B}" pid="3" name="LastSavedVersion">
    <vt:lpwstr>5.0.6.0</vt:lpwstr>
  </property>
  <property fmtid="{DCFEDD21-7773-49B2-8022-6FC58DB5260B}" pid="4" name="LastSavedDate">
    <vt:filetime>2025-09-23T00:25:53Z</vt:filetime>
  </property>
</Properties>
</file>