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8_{13A4C043-B1EA-478C-9AD0-410EB7AA1556}" xr6:coauthVersionLast="47" xr6:coauthVersionMax="47" xr10:uidLastSave="{00000000-0000-0000-0000-000000000000}"/>
  <bookViews>
    <workbookView xWindow="4320" yWindow="3744" windowWidth="17280" windowHeight="10056" tabRatio="785" xr2:uid="{00000000-000D-0000-FFFF-FFFF00000000}"/>
  </bookViews>
  <sheets>
    <sheet name="設計書" sheetId="40" r:id="rId1"/>
    <sheet name="所属別事業量一覧表" sheetId="39" r:id="rId2"/>
    <sheet name="場所表_海田_新規" sheetId="45" state="hidden" r:id="rId3"/>
    <sheet name="場所表_大竹_新規" sheetId="47" state="hidden" r:id="rId4"/>
    <sheet name="場所表_新規" sheetId="37" state="hidden" r:id="rId5"/>
    <sheet name="場所表_更新" sheetId="38" state="hidden" r:id="rId6"/>
    <sheet name="場所表_広島中央_新規" sheetId="41" r:id="rId7"/>
    <sheet name="場所表_広島中央_更新" sheetId="42" r:id="rId8"/>
    <sheet name="場所表_安佐南_新規" sheetId="43" r:id="rId9"/>
    <sheet name="場所表_安佐南_更新" sheetId="44" r:id="rId10"/>
    <sheet name="場所表_海田_更新" sheetId="46" r:id="rId11"/>
    <sheet name="場所表_大竹_更新" sheetId="48" r:id="rId12"/>
  </sheets>
  <definedNames>
    <definedName name="_xlnm._FilterDatabase" localSheetId="9" hidden="1">場所表_安佐南_更新!$B$1:$K$81</definedName>
    <definedName name="_xlnm._FilterDatabase" localSheetId="10" hidden="1">場所表_海田_更新!$B$1:$L$78</definedName>
    <definedName name="_xlnm._FilterDatabase" localSheetId="7" hidden="1">場所表_広島中央_更新!$B$1:$L$61</definedName>
    <definedName name="_xlnm._FilterDatabase" localSheetId="11" hidden="1">場所表_大竹_更新!$B$1:$L$38</definedName>
    <definedName name="COL_事業量" localSheetId="0">設計書!$E$5</definedName>
    <definedName name="COL_詳細情報" localSheetId="0">設計書!$C$5</definedName>
    <definedName name="COL_単位" localSheetId="0">設計書!$F$5</definedName>
    <definedName name="COL_塗装情報" localSheetId="1">所属別事業量一覧表!$E$8</definedName>
    <definedName name="COL_塗装情報" localSheetId="0">設計書!$D$5</definedName>
    <definedName name="COL_発注分類" localSheetId="1">所属別事業量一覧表!$A$8</definedName>
    <definedName name="COL_発注分類" localSheetId="0">設計書!$A$5</definedName>
    <definedName name="COL_幅員" localSheetId="0">設計書!$B$5</definedName>
    <definedName name="COUNT_SUM" localSheetId="1">所属別事業量一覧表!$F$15</definedName>
    <definedName name="EditCol" localSheetId="9">場所表_安佐南_更新!$H$3:$H$77</definedName>
    <definedName name="EditCol" localSheetId="8">場所表_安佐南_新規!$I$3:$I$11</definedName>
    <definedName name="EditCol" localSheetId="10">場所表_海田_更新!$H$3:$H$74</definedName>
    <definedName name="EditCol" localSheetId="2">場所表_海田_新規!$H$3:$H$7</definedName>
    <definedName name="EditCol" localSheetId="7">場所表_広島中央_更新!$H$3:$H$57</definedName>
    <definedName name="EditCol" localSheetId="6">場所表_広島中央_新規!#REF!</definedName>
    <definedName name="EditCol" localSheetId="5">場所表_更新!$G$3:$G$7</definedName>
    <definedName name="EditCol" localSheetId="4">場所表_新規!$H$3:$H$7</definedName>
    <definedName name="EditCol" localSheetId="11">場所表_大竹_更新!$H$3:$H$34</definedName>
    <definedName name="EditCol" localSheetId="3">場所表_大竹_新規!$H$3:$H$7</definedName>
    <definedName name="EditRow" localSheetId="9">場所表_安佐南_更新!$B$6:$K$6</definedName>
    <definedName name="EditRow" localSheetId="8">場所表_安佐南_新規!$B$6:$K$6</definedName>
    <definedName name="EditRow" localSheetId="10">場所表_海田_更新!$B$6:$L$6</definedName>
    <definedName name="EditRow" localSheetId="2">場所表_海田_新規!$A$6:$J$6</definedName>
    <definedName name="EditRow" localSheetId="7">場所表_広島中央_更新!$B$6:$L$6</definedName>
    <definedName name="EditRow" localSheetId="6">場所表_広島中央_新規!$B$6:$J$6</definedName>
    <definedName name="EditRow" localSheetId="5">場所表_更新!$A$6:$I$6</definedName>
    <definedName name="EditRow" localSheetId="4">場所表_新規!$A$6:$J$6</definedName>
    <definedName name="EditRow" localSheetId="11">場所表_大竹_更新!$B$6:$L$6</definedName>
    <definedName name="EditRow" localSheetId="3">場所表_大竹_新規!$A$6:$J$6</definedName>
    <definedName name="EndCol" localSheetId="9">場所表_安佐南_更新!$J$3:$J$77</definedName>
    <definedName name="EndCol" localSheetId="8">場所表_安佐南_新規!$J$3:$J$11</definedName>
    <definedName name="EndCol" localSheetId="10">場所表_海田_更新!$K$3:$K$74</definedName>
    <definedName name="EndCol" localSheetId="2">場所表_海田_新規!$I$3:$I$7</definedName>
    <definedName name="EndCol" localSheetId="7">場所表_広島中央_更新!$K$3:$K$57</definedName>
    <definedName name="EndCol" localSheetId="6">場所表_広島中央_新規!$I$3:$I$8</definedName>
    <definedName name="EndCol" localSheetId="5">場所表_更新!$H$3:$H$7</definedName>
    <definedName name="EndCol" localSheetId="4">場所表_新規!$I$3:$I$7</definedName>
    <definedName name="EndCol" localSheetId="11">場所表_大竹_更新!$K$3:$K$34</definedName>
    <definedName name="EndCol" localSheetId="3">場所表_大竹_新規!$I$3:$I$7</definedName>
    <definedName name="EndRow" localSheetId="9">場所表_安佐南_更新!$B$77:$K$77</definedName>
    <definedName name="EndRow" localSheetId="8">場所表_安佐南_新規!$B$11:$K$11</definedName>
    <definedName name="EndRow" localSheetId="10">場所表_海田_更新!$B$74:$L$74</definedName>
    <definedName name="EndRow" localSheetId="2">場所表_海田_新規!$A$7:$J$7</definedName>
    <definedName name="EndRow" localSheetId="7">場所表_広島中央_更新!$B$57:$L$57</definedName>
    <definedName name="EndRow" localSheetId="6">場所表_広島中央_新規!$B$8:$J$8</definedName>
    <definedName name="EndRow" localSheetId="5">場所表_更新!$A$7:$I$7</definedName>
    <definedName name="EndRow" localSheetId="4">場所表_新規!$A$7:$J$7</definedName>
    <definedName name="EndRow" localSheetId="11">場所表_大竹_更新!$B$34:$L$34</definedName>
    <definedName name="EndRow" localSheetId="3">場所表_大竹_新規!$A$7:$J$7</definedName>
    <definedName name="INSERT_START" localSheetId="1">所属別事業量一覧表!$9:$9</definedName>
    <definedName name="INSERT_START" localSheetId="0">設計書!$7:$7</definedName>
    <definedName name="_xlnm.Print_Area" localSheetId="1">所属別事業量一覧表!$A$1:$BQ$15</definedName>
    <definedName name="_xlnm.Print_Area" localSheetId="9">場所表_安佐南_更新!$A$1:$K$81</definedName>
    <definedName name="_xlnm.Print_Area" localSheetId="8">場所表_安佐南_新規!$A$1:$K$13</definedName>
    <definedName name="_xlnm.Print_Area" localSheetId="10">場所表_海田_更新!$A$1:$L$78</definedName>
    <definedName name="_xlnm.Print_Area" localSheetId="2">場所表_海田_新規!$A$1:$J$9</definedName>
    <definedName name="_xlnm.Print_Area" localSheetId="7">場所表_広島中央_更新!$A$1:$L$61</definedName>
    <definedName name="_xlnm.Print_Area" localSheetId="6">場所表_広島中央_新規!$A$1:$J$10</definedName>
    <definedName name="_xlnm.Print_Area" localSheetId="5">場所表_更新!$A$1:$I$11</definedName>
    <definedName name="_xlnm.Print_Area" localSheetId="4">場所表_新規!$A$1:$J$9</definedName>
    <definedName name="_xlnm.Print_Area" localSheetId="11">場所表_大竹_更新!$A$1:$L$38</definedName>
    <definedName name="_xlnm.Print_Area" localSheetId="3">場所表_大竹_新規!$A$1:$J$9</definedName>
    <definedName name="_xlnm.Print_Area" localSheetId="0">設計書!$A$1:$H$23</definedName>
    <definedName name="_xlnm.Print_Titles" localSheetId="9">場所表_安佐南_更新!$2:$4</definedName>
    <definedName name="_xlnm.Print_Titles" localSheetId="8">場所表_安佐南_新規!$2:$4</definedName>
    <definedName name="_xlnm.Print_Titles" localSheetId="10">場所表_海田_更新!$2:$4</definedName>
    <definedName name="_xlnm.Print_Titles" localSheetId="2">場所表_海田_新規!$2:$4</definedName>
    <definedName name="_xlnm.Print_Titles" localSheetId="7">場所表_広島中央_更新!$2:$4</definedName>
    <definedName name="_xlnm.Print_Titles" localSheetId="6">場所表_広島中央_新規!$2:$4</definedName>
    <definedName name="_xlnm.Print_Titles" localSheetId="5">場所表_更新!$2:$4</definedName>
    <definedName name="_xlnm.Print_Titles" localSheetId="4">場所表_新規!$2:$4</definedName>
    <definedName name="_xlnm.Print_Titles" localSheetId="11">場所表_大竹_更新!$2:$4</definedName>
    <definedName name="_xlnm.Print_Titles" localSheetId="3">場所表_大竹_新規!$2:$4</definedName>
    <definedName name="PS_1" localSheetId="1">所属別事業量一覧表!$BJ$6</definedName>
    <definedName name="PS_10" localSheetId="1">所属別事業量一覧表!$V$6</definedName>
    <definedName name="PS_11" localSheetId="1">所属別事業量一覧表!$X$6</definedName>
    <definedName name="PS_12" localSheetId="1">所属別事業量一覧表!$AL$6</definedName>
    <definedName name="PS_13" localSheetId="1">所属別事業量一覧表!$AD$6</definedName>
    <definedName name="PS_14" localSheetId="1">所属別事業量一覧表!$AJ$6</definedName>
    <definedName name="PS_15" localSheetId="1">所属別事業量一覧表!$BL$6</definedName>
    <definedName name="PS_16" localSheetId="1">所属別事業量一覧表!$P$6</definedName>
    <definedName name="PS_17" localSheetId="1">所属別事業量一覧表!$BF$6</definedName>
    <definedName name="PS_18" localSheetId="1">所属別事業量一覧表!$Z$6</definedName>
    <definedName name="PS_19" localSheetId="1">所属別事業量一覧表!$AT$6</definedName>
    <definedName name="PS_2" localSheetId="1">所属別事業量一覧表!$BN$6</definedName>
    <definedName name="PS_20" localSheetId="1">所属別事業量一覧表!$AV$6</definedName>
    <definedName name="PS_21" localSheetId="1">所属別事業量一覧表!$AX$6</definedName>
    <definedName name="PS_22" localSheetId="1">所属別事業量一覧表!$AP$6</definedName>
    <definedName name="PS_23" localSheetId="1">所属別事業量一覧表!$AN$6</definedName>
    <definedName name="PS_24" localSheetId="1">所属別事業量一覧表!$AZ$6</definedName>
    <definedName name="PS_25" localSheetId="1">所属別事業量一覧表!$BD$6</definedName>
    <definedName name="PS_26" localSheetId="1">所属別事業量一覧表!$BB$6</definedName>
    <definedName name="PS_27" localSheetId="1">所属別事業量一覧表!$BH$6</definedName>
    <definedName name="PS_28" localSheetId="1">所属別事業量一覧表!$N$6</definedName>
    <definedName name="PS_29" localSheetId="1">所属別事業量一覧表!$J$6</definedName>
    <definedName name="PS_3" localSheetId="1">所属別事業量一覧表!$H$6</definedName>
    <definedName name="PS_30" localSheetId="1">所属別事業量一覧表!$AR$6</definedName>
    <definedName name="PS_31" localSheetId="1">所属別事業量一覧表!$R$6</definedName>
    <definedName name="PS_4" localSheetId="1">所属別事業量一覧表!$F$6</definedName>
    <definedName name="PS_5" localSheetId="1">所属別事業量一覧表!$L$6</definedName>
    <definedName name="PS_6" localSheetId="1">所属別事業量一覧表!$AB$6</definedName>
    <definedName name="PS_7" localSheetId="1">所属別事業量一覧表!$AF$6</definedName>
    <definedName name="PS_8" localSheetId="1">所属別事業量一覧表!$AH$6</definedName>
    <definedName name="PS_9" localSheetId="1">所属別事業量一覧表!$T$6</definedName>
    <definedName name="StartCol" localSheetId="9">場所表_安佐南_更新!$G$3:$G$77</definedName>
    <definedName name="StartCol" localSheetId="8">場所表_安佐南_新規!$H$3:$H$11</definedName>
    <definedName name="StartCol" localSheetId="10">場所表_海田_更新!$G$3:$G$74</definedName>
    <definedName name="StartCol" localSheetId="2">場所表_海田_新規!$G$3:$G$7</definedName>
    <definedName name="StartCol" localSheetId="7">場所表_広島中央_更新!$G$3:$G$57</definedName>
    <definedName name="StartCol" localSheetId="6">場所表_広島中央_新規!$H$3:$H$8</definedName>
    <definedName name="StartCol" localSheetId="5">場所表_更新!$F$3:$F$7</definedName>
    <definedName name="StartCol" localSheetId="4">場所表_新規!$G$3:$G$7</definedName>
    <definedName name="StartCol" localSheetId="11">場所表_大竹_更新!$G$3:$G$34</definedName>
    <definedName name="StartCol" localSheetId="3">場所表_大竹_新規!$G$3:$G$7</definedName>
    <definedName name="StartRow" localSheetId="9">場所表_安佐南_更新!$B$5:$K$5</definedName>
    <definedName name="StartRow" localSheetId="8">場所表_安佐南_新規!$B$5:$K$5</definedName>
    <definedName name="StartRow" localSheetId="10">場所表_海田_更新!$B$5:$L$5</definedName>
    <definedName name="StartRow" localSheetId="2">場所表_海田_新規!$A$5:$J$5</definedName>
    <definedName name="StartRow" localSheetId="7">場所表_広島中央_更新!$B$5:$L$5</definedName>
    <definedName name="StartRow" localSheetId="6">場所表_広島中央_新規!$B$5:$J$5</definedName>
    <definedName name="StartRow" localSheetId="5">場所表_更新!$A$5:$I$5</definedName>
    <definedName name="StartRow" localSheetId="4">場所表_新規!$A$5:$J$5</definedName>
    <definedName name="StartRow" localSheetId="11">場所表_大竹_更新!$B$5:$L$5</definedName>
    <definedName name="StartRow" localSheetId="3">場所表_大竹_新規!$A$5:$J$5</definedName>
    <definedName name="データ" localSheetId="1">所属別事業量一覧表!$A$6:$BO$14</definedName>
    <definedName name="一覧表" localSheetId="1">所属別事業量一覧表!$A$9:$BO$14</definedName>
    <definedName name="一覧表" localSheetId="9">場所表_安佐南_更新!$B$5:$K$77</definedName>
    <definedName name="一覧表" localSheetId="8">場所表_安佐南_新規!$B$5:$K$11</definedName>
    <definedName name="一覧表" localSheetId="10">場所表_海田_更新!$B$5:$L$74</definedName>
    <definedName name="一覧表" localSheetId="2">場所表_海田_新規!$A$5:$M$7</definedName>
    <definedName name="一覧表" localSheetId="7">場所表_広島中央_更新!$B$5:$L$57</definedName>
    <definedName name="一覧表" localSheetId="6">場所表_広島中央_新規!$B$5:$J$8</definedName>
    <definedName name="一覧表" localSheetId="5">場所表_更新!$A$5:$L$7</definedName>
    <definedName name="一覧表" localSheetId="4">場所表_新規!$A$5:$M$7</definedName>
    <definedName name="一覧表" localSheetId="11">場所表_大竹_更新!$B$5:$L$34</definedName>
    <definedName name="一覧表" localSheetId="3">場所表_大竹_新規!$A$5:$M$7</definedName>
    <definedName name="一覧表" localSheetId="0">設計書!$A$6:$H$11</definedName>
    <definedName name="規制番号" localSheetId="9">場所表_安佐南_更新!#REF!</definedName>
    <definedName name="規制番号" localSheetId="10">場所表_海田_更新!#REF!</definedName>
    <definedName name="規制番号" localSheetId="7">場所表_広島中央_更新!#REF!</definedName>
    <definedName name="規制番号" localSheetId="5">場所表_更新!$J$2</definedName>
    <definedName name="規制番号" localSheetId="11">場所表_大竹_更新!#REF!</definedName>
    <definedName name="区分" localSheetId="8">場所表_安佐南_新規!$C$2</definedName>
    <definedName name="区分" localSheetId="2">場所表_海田_新規!$B$2</definedName>
    <definedName name="区分" localSheetId="6">場所表_広島中央_新規!$C$2</definedName>
    <definedName name="区分" localSheetId="4">場所表_新規!$B$2</definedName>
    <definedName name="区分" localSheetId="3">場所表_大竹_新規!$B$2</definedName>
    <definedName name="警察署名" localSheetId="9">場所表_安佐南_更新!$K$1</definedName>
    <definedName name="警察署名" localSheetId="8">場所表_安佐南_新規!$K$1</definedName>
    <definedName name="警察署名" localSheetId="10">場所表_海田_更新!$L$1</definedName>
    <definedName name="警察署名" localSheetId="2">場所表_海田_新規!$J$1</definedName>
    <definedName name="警察署名" localSheetId="7">場所表_広島中央_更新!$L$1</definedName>
    <definedName name="警察署名" localSheetId="6">場所表_広島中央_新規!$J$1</definedName>
    <definedName name="警察署名" localSheetId="5">場所表_更新!$I$1</definedName>
    <definedName name="警察署名" localSheetId="4">場所表_新規!$J$1</definedName>
    <definedName name="警察署名" localSheetId="11">場所表_大竹_更新!$L$1</definedName>
    <definedName name="警察署名" localSheetId="3">場所表_大竹_新規!$J$1</definedName>
    <definedName name="交_通_規_制_課">設計書!$H$3</definedName>
    <definedName name="交通整理員" localSheetId="0">設計書!$D$13:$G$16</definedName>
    <definedName name="交通整理員Ａ" localSheetId="0">設計書!$E$13</definedName>
    <definedName name="交通整理員Ａ_夜間" localSheetId="0">設計書!$E$14</definedName>
    <definedName name="交通整理員B" localSheetId="0">設計書!$E$15</definedName>
    <definedName name="交通整理員Ｂ_夜間" localSheetId="0">設計書!$E$16</definedName>
    <definedName name="更新合計" localSheetId="9">場所表_安佐南_更新!$E$78</definedName>
    <definedName name="更新合計" localSheetId="10">場所表_海田_更新!$E$75</definedName>
    <definedName name="更新合計" localSheetId="7">場所表_広島中央_更新!$E$58</definedName>
    <definedName name="更新合計" localSheetId="5">場所表_更新!$D$8</definedName>
    <definedName name="更新合計" localSheetId="11">場所表_大竹_更新!$E$35</definedName>
    <definedName name="合計" localSheetId="0">設計書!$H$23</definedName>
    <definedName name="事業量" localSheetId="9">場所表_安佐南_更新!$G$3:$K$77</definedName>
    <definedName name="事業量" localSheetId="8">場所表_安佐南_新規!$H$3:$K$11</definedName>
    <definedName name="事業量" localSheetId="10">場所表_海田_更新!$G$3:$L$74</definedName>
    <definedName name="事業量" localSheetId="2">場所表_海田_新規!$G$3:$J$7</definedName>
    <definedName name="事業量" localSheetId="7">場所表_広島中央_更新!$G$3:$L$57</definedName>
    <definedName name="事業量" localSheetId="6">場所表_広島中央_新規!$H$3:$J$8</definedName>
    <definedName name="事業量" localSheetId="5">場所表_更新!$F$3:$I$7</definedName>
    <definedName name="事業量" localSheetId="4">場所表_新規!$G$3:$J$7</definedName>
    <definedName name="事業量" localSheetId="11">場所表_大竹_更新!$G$3:$L$34</definedName>
    <definedName name="事業量" localSheetId="3">場所表_大竹_新規!$G$3:$J$7</definedName>
    <definedName name="事業量新規更新合計" localSheetId="9">場所表_安佐南_更新!$G$3:$J$81</definedName>
    <definedName name="事業量新規更新合計" localSheetId="10">場所表_海田_更新!$G$3:$K$78</definedName>
    <definedName name="事業量新規更新合計" localSheetId="7">場所表_広島中央_更新!$G$3:$K$61</definedName>
    <definedName name="事業量新規更新合計" localSheetId="5">場所表_更新!$F$3:$H$11</definedName>
    <definedName name="事業量新規更新合計" localSheetId="11">場所表_大竹_更新!$G$3:$K$38</definedName>
    <definedName name="事業量新規合計" localSheetId="8">場所表_安佐南_新規!$H$3:$J$13</definedName>
    <definedName name="事業量新規合計" localSheetId="2">場所表_海田_新規!$G$3:$I$9</definedName>
    <definedName name="事業量新規合計" localSheetId="6">場所表_広島中央_新規!$H$3:$I$10</definedName>
    <definedName name="事業量新規合計" localSheetId="4">場所表_新規!$G$3:$I$9</definedName>
    <definedName name="事業量新規合計" localSheetId="3">場所表_大竹_新規!$G$3:$I$9</definedName>
    <definedName name="場所" localSheetId="9">場所表_安佐南_更新!#REF!</definedName>
    <definedName name="場所" localSheetId="8">場所表_安佐南_新規!#REF!</definedName>
    <definedName name="場所" localSheetId="10">場所表_海田_更新!#REF!</definedName>
    <definedName name="場所" localSheetId="2">場所表_海田_新規!$M$2</definedName>
    <definedName name="場所" localSheetId="7">場所表_広島中央_更新!#REF!</definedName>
    <definedName name="場所" localSheetId="6">場所表_広島中央_新規!#REF!</definedName>
    <definedName name="場所" localSheetId="5">場所表_更新!$L$2</definedName>
    <definedName name="場所" localSheetId="4">場所表_新規!$M$2</definedName>
    <definedName name="場所" localSheetId="11">場所表_大竹_更新!#REF!</definedName>
    <definedName name="場所" localSheetId="3">場所表_大竹_新規!$M$2</definedName>
    <definedName name="新規更新合計" localSheetId="9">場所表_安佐南_更新!$B$80:$K$81</definedName>
    <definedName name="新規更新合計" localSheetId="10">場所表_海田_更新!$B$77:$L$78</definedName>
    <definedName name="新規更新合計" localSheetId="7">場所表_広島中央_更新!$B$60:$L$61</definedName>
    <definedName name="新規更新合計" localSheetId="5">場所表_更新!$A$10:$I$11</definedName>
    <definedName name="新規更新合計" localSheetId="11">場所表_大竹_更新!$B$37:$L$38</definedName>
    <definedName name="新規更新合計値" localSheetId="9">場所表_安佐南_更新!$E$80</definedName>
    <definedName name="新規更新合計値" localSheetId="10">場所表_海田_更新!$E$77</definedName>
    <definedName name="新規更新合計値" localSheetId="7">場所表_広島中央_更新!$E$60</definedName>
    <definedName name="新規更新合計値" localSheetId="5">場所表_更新!$D$10</definedName>
    <definedName name="新規更新合計値" localSheetId="11">場所表_大竹_更新!$E$37</definedName>
    <definedName name="新規合計" localSheetId="8">場所表_安佐南_新規!$F$12</definedName>
    <definedName name="新規合計" localSheetId="2">場所表_海田_新規!$E$8</definedName>
    <definedName name="新規合計" localSheetId="6">場所表_広島中央_新規!$F$9</definedName>
    <definedName name="新規合計" localSheetId="4">場所表_新規!$E$8</definedName>
    <definedName name="新規合計" localSheetId="3">場所表_大竹_新規!$E$8</definedName>
    <definedName name="数" localSheetId="9">場所表_安佐南_更新!$F$2</definedName>
    <definedName name="数" localSheetId="8">場所表_安佐南_新規!$G$2</definedName>
    <definedName name="数" localSheetId="10">場所表_海田_更新!$F$2</definedName>
    <definedName name="数" localSheetId="2">場所表_海田_新規!$F$2</definedName>
    <definedName name="数" localSheetId="7">場所表_広島中央_更新!$F$2</definedName>
    <definedName name="数" localSheetId="6">場所表_広島中央_新規!$G$2</definedName>
    <definedName name="数" localSheetId="5">場所表_更新!$E$2</definedName>
    <definedName name="数" localSheetId="4">場所表_新規!$F$2</definedName>
    <definedName name="数" localSheetId="11">場所表_大竹_更新!$F$2</definedName>
    <definedName name="数" localSheetId="3">場所表_大竹_新規!$F$2</definedName>
    <definedName name="整理番号" localSheetId="8">場所表_安佐南_新規!#REF!</definedName>
    <definedName name="整理番号" localSheetId="2">場所表_海田_新規!$K$2</definedName>
    <definedName name="整理番号" localSheetId="6">場所表_広島中央_新規!#REF!</definedName>
    <definedName name="整理番号" localSheetId="4">場所表_新規!$K$2</definedName>
    <definedName name="整理番号" localSheetId="3">場所表_大竹_新規!$K$2</definedName>
    <definedName name="単位" localSheetId="9">場所表_安佐南_更新!$G$4:$J$4</definedName>
    <definedName name="単位" localSheetId="8">場所表_安佐南_新規!$H$4:$J$4</definedName>
    <definedName name="単位" localSheetId="10">場所表_海田_更新!$G$4:$K$4</definedName>
    <definedName name="単位" localSheetId="2">場所表_海田_新規!$G$4:$I$4</definedName>
    <definedName name="単位" localSheetId="7">場所表_広島中央_更新!$G$4:$K$4</definedName>
    <definedName name="単位" localSheetId="6">場所表_広島中央_新規!$H$4:$I$4</definedName>
    <definedName name="単位" localSheetId="5">場所表_更新!$F$4:$H$4</definedName>
    <definedName name="単位" localSheetId="4">場所表_新規!$G$4:$I$4</definedName>
    <definedName name="単位" localSheetId="11">場所表_大竹_更新!$G$4:$K$4</definedName>
    <definedName name="単位" localSheetId="3">場所表_大竹_新規!$G$4:$I$4</definedName>
    <definedName name="単価" localSheetId="0">設計書!$G$5</definedName>
    <definedName name="道路種別" localSheetId="9">場所表_安佐南_更新!#REF!</definedName>
    <definedName name="道路種別" localSheetId="8">場所表_安佐南_新規!#REF!</definedName>
    <definedName name="道路種別" localSheetId="10">場所表_海田_更新!#REF!</definedName>
    <definedName name="道路種別" localSheetId="2">場所表_海田_新規!$L$2</definedName>
    <definedName name="道路種別" localSheetId="7">場所表_広島中央_更新!#REF!</definedName>
    <definedName name="道路種別" localSheetId="6">場所表_広島中央_新規!#REF!</definedName>
    <definedName name="道路種別" localSheetId="5">場所表_更新!$K$2</definedName>
    <definedName name="道路種別" localSheetId="4">場所表_新規!$L$2</definedName>
    <definedName name="道路種別" localSheetId="11">場所表_大竹_更新!#REF!</definedName>
    <definedName name="道路種別" localSheetId="3">場所表_大竹_新規!$L$2</definedName>
    <definedName name="発注分類" localSheetId="9">場所表_安佐南_更新!$G$3:$J$3</definedName>
    <definedName name="発注分類" localSheetId="8">場所表_安佐南_新規!$H$3:$J$3</definedName>
    <definedName name="発注分類" localSheetId="10">場所表_海田_更新!$G$3:$K$3</definedName>
    <definedName name="発注分類" localSheetId="2">場所表_海田_新規!$G$3:$I$3</definedName>
    <definedName name="発注分類" localSheetId="7">場所表_広島中央_更新!$G$3:$K$3</definedName>
    <definedName name="発注分類" localSheetId="6">場所表_広島中央_新規!$H$3:$I$3</definedName>
    <definedName name="発注分類" localSheetId="5">場所表_更新!$F$3:$H$3</definedName>
    <definedName name="発注分類" localSheetId="4">場所表_新規!$G$3:$I$3</definedName>
    <definedName name="発注分類" localSheetId="11">場所表_大竹_更新!$G$3:$K$3</definedName>
    <definedName name="発注分類" localSheetId="3">場所表_大竹_新規!$G$3:$I$3</definedName>
    <definedName name="備考" localSheetId="9">場所表_安佐南_更新!$K$3</definedName>
    <definedName name="備考" localSheetId="8">場所表_安佐南_新規!$K$3</definedName>
    <definedName name="備考" localSheetId="10">場所表_海田_更新!$L$3</definedName>
    <definedName name="備考" localSheetId="2">場所表_海田_新規!$J$3</definedName>
    <definedName name="備考" localSheetId="7">場所表_広島中央_更新!$L$3</definedName>
    <definedName name="備考" localSheetId="6">場所表_広島中央_新規!$J$3</definedName>
    <definedName name="備考" localSheetId="5">場所表_更新!$I$3</definedName>
    <definedName name="備考" localSheetId="4">場所表_新規!$J$3</definedName>
    <definedName name="備考" localSheetId="11">場所表_大竹_更新!$L$3</definedName>
    <definedName name="備考" localSheetId="3">場所表_大竹_新規!$J$3</definedName>
    <definedName name="標示種別" localSheetId="9">場所表_安佐南_更新!$E$2</definedName>
    <definedName name="標示種別" localSheetId="8">場所表_安佐南_新規!$F$2</definedName>
    <definedName name="標示種別" localSheetId="10">場所表_海田_更新!$E$2</definedName>
    <definedName name="標示種別" localSheetId="2">場所表_海田_新規!$E$2</definedName>
    <definedName name="標示種別" localSheetId="7">場所表_広島中央_更新!$E$2</definedName>
    <definedName name="標示種別" localSheetId="6">場所表_広島中央_新規!$F$2</definedName>
    <definedName name="標示種別" localSheetId="5">場所表_更新!$D$2</definedName>
    <definedName name="標示種別" localSheetId="4">場所表_新規!$E$2</definedName>
    <definedName name="標示種別" localSheetId="11">場所表_大竹_更新!$E$2</definedName>
    <definedName name="標示種別" localSheetId="3">場所表_大竹_新規!$E$2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47" l="1"/>
  <c r="H9" i="47"/>
  <c r="G9" i="47"/>
  <c r="I8" i="47"/>
  <c r="H8" i="47"/>
  <c r="G8" i="47"/>
  <c r="A8" i="47"/>
  <c r="N7" i="47"/>
  <c r="D7" i="47"/>
  <c r="C7" i="47"/>
  <c r="A7" i="47"/>
  <c r="B7" i="47" s="1"/>
  <c r="N6" i="47"/>
  <c r="D6" i="47"/>
  <c r="C6" i="47"/>
  <c r="A6" i="47"/>
  <c r="B6" i="47" s="1"/>
  <c r="N5" i="47"/>
  <c r="D5" i="47"/>
  <c r="C5" i="47"/>
  <c r="B5" i="47"/>
  <c r="A5" i="47"/>
  <c r="I9" i="45"/>
  <c r="H9" i="45"/>
  <c r="G9" i="45"/>
  <c r="I8" i="45"/>
  <c r="H8" i="45"/>
  <c r="G8" i="45"/>
  <c r="A8" i="45"/>
  <c r="N7" i="45"/>
  <c r="D7" i="45"/>
  <c r="C7" i="45"/>
  <c r="A7" i="45"/>
  <c r="B7" i="45" s="1"/>
  <c r="N6" i="45"/>
  <c r="D6" i="45"/>
  <c r="C6" i="45"/>
  <c r="A6" i="45"/>
  <c r="B6" i="45" s="1"/>
  <c r="N5" i="45"/>
  <c r="D5" i="45"/>
  <c r="C5" i="45"/>
  <c r="A5" i="45"/>
  <c r="B5" i="45" s="1"/>
  <c r="M6" i="38"/>
  <c r="M7" i="38"/>
  <c r="M5" i="38"/>
  <c r="N6" i="37"/>
  <c r="N7" i="37"/>
  <c r="N5" i="37"/>
  <c r="B7" i="38"/>
  <c r="B6" i="38"/>
  <c r="C7" i="37"/>
  <c r="C6" i="37"/>
  <c r="C7" i="38"/>
  <c r="C6" i="38"/>
  <c r="D6" i="37"/>
  <c r="D7" i="37"/>
  <c r="A7" i="37"/>
  <c r="B7" i="37" s="1"/>
  <c r="A6" i="37"/>
  <c r="B6" i="37" s="1"/>
  <c r="D10" i="38"/>
  <c r="C5" i="38"/>
  <c r="B5" i="38"/>
  <c r="A5" i="38"/>
  <c r="A7" i="38"/>
  <c r="D5" i="37"/>
  <c r="C5" i="37"/>
  <c r="A5" i="37"/>
  <c r="B5" i="37" s="1"/>
  <c r="G8" i="38"/>
  <c r="H8" i="38"/>
  <c r="F8" i="38"/>
  <c r="H8" i="37"/>
  <c r="G10" i="38" s="1"/>
  <c r="I8" i="37"/>
  <c r="H10" i="38" s="1"/>
  <c r="G8" i="37"/>
  <c r="F10" i="38"/>
  <c r="A6" i="38"/>
  <c r="C1" i="37"/>
  <c r="G9" i="38"/>
  <c r="G11" i="38" s="1"/>
  <c r="H9" i="38"/>
  <c r="A10" i="38"/>
  <c r="H9" i="37"/>
  <c r="F9" i="38"/>
  <c r="A8" i="38"/>
  <c r="I9" i="37"/>
  <c r="H11" i="38" s="1"/>
  <c r="G9" i="37"/>
  <c r="F11" i="38" s="1"/>
  <c r="A8" i="37"/>
  <c r="C1" i="47" l="1"/>
  <c r="C1" i="45"/>
  <c r="B1" i="38"/>
</calcChain>
</file>

<file path=xl/sharedStrings.xml><?xml version="1.0" encoding="utf-8"?>
<sst xmlns="http://schemas.openxmlformats.org/spreadsheetml/2006/main" count="1525" uniqueCount="482">
  <si>
    <t>発注分類</t>
  </si>
  <si>
    <t>幅</t>
    <rPh sb="0" eb="1">
      <t>ハバ</t>
    </rPh>
    <phoneticPr fontId="2"/>
  </si>
  <si>
    <t>詳細設定</t>
    <rPh sb="0" eb="2">
      <t>ショウサイ</t>
    </rPh>
    <rPh sb="2" eb="4">
      <t>セッテイ</t>
    </rPh>
    <phoneticPr fontId="2"/>
  </si>
  <si>
    <t>塗装種類</t>
    <rPh sb="0" eb="2">
      <t>トソウ</t>
    </rPh>
    <rPh sb="2" eb="4">
      <t>シュルイ</t>
    </rPh>
    <phoneticPr fontId="2"/>
  </si>
  <si>
    <t>事業量</t>
    <rPh sb="0" eb="3">
      <t>ジギョウリョウ</t>
    </rPh>
    <phoneticPr fontId="2"/>
  </si>
  <si>
    <t>単位</t>
    <rPh sb="0" eb="2">
      <t>タンイ</t>
    </rPh>
    <phoneticPr fontId="2"/>
  </si>
  <si>
    <t>単価（円）</t>
    <rPh sb="0" eb="2">
      <t>タンカ</t>
    </rPh>
    <rPh sb="3" eb="4">
      <t>エン</t>
    </rPh>
    <phoneticPr fontId="2"/>
  </si>
  <si>
    <t>金額（円）</t>
    <rPh sb="0" eb="2">
      <t>キンガク</t>
    </rPh>
    <rPh sb="3" eb="4">
      <t>エン</t>
    </rPh>
    <phoneticPr fontId="2"/>
  </si>
  <si>
    <t>小計</t>
    <rPh sb="0" eb="2">
      <t>ショウケイ</t>
    </rPh>
    <phoneticPr fontId="2"/>
  </si>
  <si>
    <t>小　　　　　　　　　　　計</t>
    <rPh sb="0" eb="1">
      <t>ショウ</t>
    </rPh>
    <rPh sb="12" eb="13">
      <t>ケイ</t>
    </rPh>
    <phoneticPr fontId="2"/>
  </si>
  <si>
    <t>交通整理員Ａ</t>
    <rPh sb="0" eb="2">
      <t>コウツウ</t>
    </rPh>
    <rPh sb="2" eb="4">
      <t>セイリ</t>
    </rPh>
    <rPh sb="4" eb="5">
      <t>イン</t>
    </rPh>
    <phoneticPr fontId="2"/>
  </si>
  <si>
    <t>人</t>
    <rPh sb="0" eb="1">
      <t>ニン</t>
    </rPh>
    <phoneticPr fontId="2"/>
  </si>
  <si>
    <t>交通整理員Ａ（夜間）</t>
    <rPh sb="7" eb="9">
      <t>ヤカン</t>
    </rPh>
    <phoneticPr fontId="2"/>
  </si>
  <si>
    <t>交通整理員Ｂ（夜間）</t>
    <rPh sb="7" eb="9">
      <t>ヤカン</t>
    </rPh>
    <phoneticPr fontId="2"/>
  </si>
  <si>
    <t>共　　通　　仮　　設　　費</t>
    <rPh sb="0" eb="1">
      <t>トモ</t>
    </rPh>
    <rPh sb="3" eb="4">
      <t>ツウ</t>
    </rPh>
    <rPh sb="6" eb="7">
      <t>カリ</t>
    </rPh>
    <rPh sb="9" eb="10">
      <t>セツ</t>
    </rPh>
    <rPh sb="12" eb="13">
      <t>ヒ</t>
    </rPh>
    <phoneticPr fontId="2"/>
  </si>
  <si>
    <t>現　　場　　管　　理　　費</t>
    <rPh sb="0" eb="1">
      <t>ゲン</t>
    </rPh>
    <rPh sb="3" eb="4">
      <t>バ</t>
    </rPh>
    <rPh sb="6" eb="7">
      <t>カン</t>
    </rPh>
    <rPh sb="9" eb="10">
      <t>リ</t>
    </rPh>
    <rPh sb="12" eb="13">
      <t>ヒ</t>
    </rPh>
    <phoneticPr fontId="2"/>
  </si>
  <si>
    <t>一　　般　　管　　理　　費</t>
    <rPh sb="0" eb="1">
      <t>イチ</t>
    </rPh>
    <rPh sb="3" eb="4">
      <t>ハン</t>
    </rPh>
    <rPh sb="6" eb="7">
      <t>カン</t>
    </rPh>
    <rPh sb="9" eb="10">
      <t>リ</t>
    </rPh>
    <rPh sb="12" eb="13">
      <t>ヒ</t>
    </rPh>
    <phoneticPr fontId="2"/>
  </si>
  <si>
    <t>計</t>
    <rPh sb="0" eb="1">
      <t>ケイ</t>
    </rPh>
    <phoneticPr fontId="2"/>
  </si>
  <si>
    <t>消　　費　　税　　相　　当　　分</t>
    <rPh sb="0" eb="1">
      <t>ショウ</t>
    </rPh>
    <rPh sb="3" eb="4">
      <t>ヒ</t>
    </rPh>
    <rPh sb="6" eb="7">
      <t>ゼイ</t>
    </rPh>
    <rPh sb="9" eb="10">
      <t>ソウ</t>
    </rPh>
    <rPh sb="12" eb="13">
      <t>トウ</t>
    </rPh>
    <rPh sb="15" eb="16">
      <t>ブン</t>
    </rPh>
    <phoneticPr fontId="2"/>
  </si>
  <si>
    <t>合　　　　　　　　　　　計</t>
    <rPh sb="0" eb="1">
      <t>ア</t>
    </rPh>
    <rPh sb="12" eb="13">
      <t>ケイ</t>
    </rPh>
    <phoneticPr fontId="2"/>
  </si>
  <si>
    <t>所　属　別　事　業　量　一　覧　表</t>
    <rPh sb="0" eb="1">
      <t>ショ</t>
    </rPh>
    <rPh sb="2" eb="3">
      <t>ゾク</t>
    </rPh>
    <rPh sb="4" eb="5">
      <t>ベツ</t>
    </rPh>
    <rPh sb="6" eb="7">
      <t>コト</t>
    </rPh>
    <rPh sb="8" eb="9">
      <t>ギョウ</t>
    </rPh>
    <rPh sb="10" eb="11">
      <t>リョウ</t>
    </rPh>
    <rPh sb="12" eb="13">
      <t>イチ</t>
    </rPh>
    <rPh sb="14" eb="15">
      <t>ラン</t>
    </rPh>
    <rPh sb="16" eb="17">
      <t>ヒョウ</t>
    </rPh>
    <phoneticPr fontId="2"/>
  </si>
  <si>
    <t>計</t>
    <phoneticPr fontId="2"/>
  </si>
  <si>
    <t>箇所数</t>
    <phoneticPr fontId="2"/>
  </si>
  <si>
    <t>標示種類</t>
    <rPh sb="0" eb="2">
      <t>ヒョウジ</t>
    </rPh>
    <rPh sb="2" eb="4">
      <t>シュルイ</t>
    </rPh>
    <phoneticPr fontId="2"/>
  </si>
  <si>
    <t>個数</t>
    <phoneticPr fontId="2"/>
  </si>
  <si>
    <t>施工長</t>
    <rPh sb="0" eb="2">
      <t>セコウ</t>
    </rPh>
    <rPh sb="2" eb="3">
      <t>チョウ</t>
    </rPh>
    <phoneticPr fontId="2"/>
  </si>
  <si>
    <t>個数</t>
  </si>
  <si>
    <t>施工長</t>
    <phoneticPr fontId="2"/>
  </si>
  <si>
    <t>新規</t>
    <rPh sb="0" eb="2">
      <t>シンキ</t>
    </rPh>
    <phoneticPr fontId="2"/>
  </si>
  <si>
    <t>広島東</t>
    <rPh sb="0" eb="2">
      <t>ヒロシマ</t>
    </rPh>
    <rPh sb="2" eb="3">
      <t>ヒガシ</t>
    </rPh>
    <phoneticPr fontId="2"/>
  </si>
  <si>
    <t>整理番号
（規制番号）</t>
    <rPh sb="0" eb="2">
      <t>セイリ</t>
    </rPh>
    <rPh sb="2" eb="4">
      <t>バンゴウ</t>
    </rPh>
    <rPh sb="6" eb="8">
      <t>キセイ</t>
    </rPh>
    <rPh sb="8" eb="10">
      <t>バンゴウ</t>
    </rPh>
    <phoneticPr fontId="2"/>
  </si>
  <si>
    <t>区分</t>
    <rPh sb="0" eb="2">
      <t>クブン</t>
    </rPh>
    <phoneticPr fontId="2"/>
  </si>
  <si>
    <t>道路種別</t>
    <rPh sb="0" eb="2">
      <t>ドウロ</t>
    </rPh>
    <rPh sb="2" eb="4">
      <t>シュベツ</t>
    </rPh>
    <phoneticPr fontId="2"/>
  </si>
  <si>
    <t>場所・区間</t>
    <rPh sb="0" eb="2">
      <t>バショ</t>
    </rPh>
    <rPh sb="3" eb="5">
      <t>クカン</t>
    </rPh>
    <phoneticPr fontId="2"/>
  </si>
  <si>
    <t>標示種別</t>
    <rPh sb="0" eb="2">
      <t>ヒョウジ</t>
    </rPh>
    <rPh sb="2" eb="4">
      <t>シュベツ</t>
    </rPh>
    <phoneticPr fontId="2"/>
  </si>
  <si>
    <t>横断歩道本数
記号文字個数</t>
    <rPh sb="0" eb="2">
      <t>オウダン</t>
    </rPh>
    <rPh sb="2" eb="4">
      <t>ホドウ</t>
    </rPh>
    <rPh sb="4" eb="6">
      <t>ホンスウ</t>
    </rPh>
    <rPh sb="7" eb="9">
      <t>キゴウ</t>
    </rPh>
    <rPh sb="9" eb="11">
      <t>モジ</t>
    </rPh>
    <rPh sb="11" eb="13">
      <t>コスウ</t>
    </rPh>
    <phoneticPr fontId="2"/>
  </si>
  <si>
    <t>数</t>
    <phoneticPr fontId="2"/>
  </si>
  <si>
    <t>備考(縞数、方向等)</t>
    <rPh sb="0" eb="2">
      <t>ビコウ</t>
    </rPh>
    <rPh sb="3" eb="4">
      <t>シマ</t>
    </rPh>
    <rPh sb="4" eb="5">
      <t>スウ</t>
    </rPh>
    <rPh sb="6" eb="8">
      <t>ホウコウ</t>
    </rPh>
    <rPh sb="8" eb="9">
      <t>ナド</t>
    </rPh>
    <phoneticPr fontId="2"/>
  </si>
  <si>
    <t>新規合計</t>
    <rPh sb="0" eb="2">
      <t>シンキ</t>
    </rPh>
    <rPh sb="2" eb="4">
      <t>ゴウケイ</t>
    </rPh>
    <phoneticPr fontId="2"/>
  </si>
  <si>
    <t>更新</t>
    <rPh sb="0" eb="2">
      <t>コウシン</t>
    </rPh>
    <phoneticPr fontId="2"/>
  </si>
  <si>
    <t>規制番号</t>
    <rPh sb="0" eb="2">
      <t>キセイ</t>
    </rPh>
    <rPh sb="2" eb="4">
      <t>バンゴウ</t>
    </rPh>
    <phoneticPr fontId="2"/>
  </si>
  <si>
    <t>更新合計</t>
    <rPh sb="0" eb="2">
      <t>コウシン</t>
    </rPh>
    <rPh sb="2" eb="4">
      <t>ゴウケイ</t>
    </rPh>
    <phoneticPr fontId="2"/>
  </si>
  <si>
    <t>新規更新合計</t>
    <rPh sb="0" eb="2">
      <t>シンキ</t>
    </rPh>
    <rPh sb="2" eb="4">
      <t>コウシン</t>
    </rPh>
    <rPh sb="4" eb="6">
      <t>ゴウケイ</t>
    </rPh>
    <phoneticPr fontId="2"/>
  </si>
  <si>
    <t>道　路　標　示　工　事　設　計　書</t>
    <rPh sb="4" eb="5">
      <t>シルベ</t>
    </rPh>
    <rPh sb="6" eb="7">
      <t>シメス</t>
    </rPh>
    <rPh sb="8" eb="9">
      <t>コウ</t>
    </rPh>
    <rPh sb="10" eb="11">
      <t>コト</t>
    </rPh>
    <rPh sb="12" eb="13">
      <t>セツ</t>
    </rPh>
    <rPh sb="14" eb="15">
      <t>ケイ</t>
    </rPh>
    <rPh sb="16" eb="17">
      <t>ショ</t>
    </rPh>
    <phoneticPr fontId="2"/>
  </si>
  <si>
    <t>交　通　規　制　課</t>
    <phoneticPr fontId="2"/>
  </si>
  <si>
    <t>工事量</t>
    <phoneticPr fontId="2"/>
  </si>
  <si>
    <t>広島西</t>
    <rPh sb="0" eb="2">
      <t>ヒロシマ</t>
    </rPh>
    <rPh sb="2" eb="3">
      <t>ニシ</t>
    </rPh>
    <phoneticPr fontId="2"/>
  </si>
  <si>
    <t>広島南</t>
    <phoneticPr fontId="2"/>
  </si>
  <si>
    <t>安佐南</t>
    <phoneticPr fontId="2"/>
  </si>
  <si>
    <t>海田</t>
    <phoneticPr fontId="2"/>
  </si>
  <si>
    <t>廿日市</t>
    <phoneticPr fontId="2"/>
  </si>
  <si>
    <t>大竹</t>
    <phoneticPr fontId="2"/>
  </si>
  <si>
    <t>竹原</t>
    <phoneticPr fontId="2"/>
  </si>
  <si>
    <t>広</t>
    <phoneticPr fontId="2"/>
  </si>
  <si>
    <t>東広島</t>
    <phoneticPr fontId="2"/>
  </si>
  <si>
    <t>木江</t>
    <phoneticPr fontId="2"/>
  </si>
  <si>
    <t>安佐北</t>
    <phoneticPr fontId="2"/>
  </si>
  <si>
    <t>安芸高田</t>
    <phoneticPr fontId="2"/>
  </si>
  <si>
    <t>山県</t>
    <phoneticPr fontId="2"/>
  </si>
  <si>
    <t>尾道</t>
    <phoneticPr fontId="2"/>
  </si>
  <si>
    <t>因島</t>
    <phoneticPr fontId="2"/>
  </si>
  <si>
    <t>三原</t>
    <phoneticPr fontId="2"/>
  </si>
  <si>
    <t>福山西</t>
    <phoneticPr fontId="2"/>
  </si>
  <si>
    <t>福山東</t>
    <phoneticPr fontId="2"/>
  </si>
  <si>
    <t>福山北</t>
    <phoneticPr fontId="2"/>
  </si>
  <si>
    <t>府中</t>
    <phoneticPr fontId="2"/>
  </si>
  <si>
    <t>庄原</t>
    <phoneticPr fontId="2"/>
  </si>
  <si>
    <t>三次</t>
    <phoneticPr fontId="2"/>
  </si>
  <si>
    <t>世羅</t>
    <phoneticPr fontId="2"/>
  </si>
  <si>
    <t>高速隊</t>
    <phoneticPr fontId="2"/>
  </si>
  <si>
    <t>機動隊</t>
    <phoneticPr fontId="2"/>
  </si>
  <si>
    <t>個数</t>
    <phoneticPr fontId="2"/>
  </si>
  <si>
    <t>広島中央</t>
    <phoneticPr fontId="2"/>
  </si>
  <si>
    <t>呉</t>
    <phoneticPr fontId="2"/>
  </si>
  <si>
    <t>音戸</t>
    <phoneticPr fontId="2"/>
  </si>
  <si>
    <t>交通整理員Ｂ</t>
    <phoneticPr fontId="2"/>
  </si>
  <si>
    <t>江田島</t>
    <phoneticPr fontId="2"/>
  </si>
  <si>
    <t>文字の折り返しで行高さがおかしくならないように、最終的な出力セルより幅を大きくしてあります。</t>
    <rPh sb="0" eb="2">
      <t>モジ</t>
    </rPh>
    <rPh sb="3" eb="4">
      <t>オ</t>
    </rPh>
    <rPh sb="5" eb="6">
      <t>カエ</t>
    </rPh>
    <rPh sb="8" eb="9">
      <t>ギョウ</t>
    </rPh>
    <rPh sb="9" eb="10">
      <t>タカ</t>
    </rPh>
    <rPh sb="24" eb="27">
      <t>サイシュウテキ</t>
    </rPh>
    <rPh sb="28" eb="30">
      <t>シュツリョク</t>
    </rPh>
    <rPh sb="34" eb="35">
      <t>ハバ</t>
    </rPh>
    <rPh sb="36" eb="37">
      <t>オオ</t>
    </rPh>
    <phoneticPr fontId="2"/>
  </si>
  <si>
    <t>凸凹</t>
    <rPh sb="0" eb="2">
      <t>デコボコ</t>
    </rPh>
    <phoneticPr fontId="2"/>
  </si>
  <si>
    <t>佐伯</t>
    <rPh sb="0" eb="2">
      <t>サエキ</t>
    </rPh>
    <phoneticPr fontId="2"/>
  </si>
  <si>
    <t>交　通　誘　導　員　(　労　務　費　）</t>
    <rPh sb="0" eb="1">
      <t>コウ</t>
    </rPh>
    <rPh sb="2" eb="3">
      <t>ツウ</t>
    </rPh>
    <rPh sb="4" eb="5">
      <t>ユウ</t>
    </rPh>
    <rPh sb="6" eb="7">
      <t>シルベ</t>
    </rPh>
    <rPh sb="8" eb="9">
      <t>イン</t>
    </rPh>
    <rPh sb="12" eb="13">
      <t>ロウ</t>
    </rPh>
    <rPh sb="14" eb="15">
      <t>ツトム</t>
    </rPh>
    <rPh sb="16" eb="17">
      <t>ヒ</t>
    </rPh>
    <phoneticPr fontId="2"/>
  </si>
  <si>
    <t>広島市中区基町19番北東角先（基町交番前交差点）</t>
  </si>
  <si>
    <t>横断歩道等　実線４５㎝幅</t>
  </si>
  <si>
    <t>溶融式（白）</t>
  </si>
  <si>
    <t>m</t>
  </si>
  <si>
    <t>実線３０㎝幅</t>
  </si>
  <si>
    <t>実線１５㎝幅</t>
  </si>
  <si>
    <t>溶融式（黄）</t>
  </si>
  <si>
    <t>図示</t>
  </si>
  <si>
    <t>削除</t>
  </si>
  <si>
    <t>横断歩道　実線（白）</t>
  </si>
  <si>
    <t>広島市中区東千田町1丁目1番南東角先交差点</t>
  </si>
  <si>
    <t>市道</t>
  </si>
  <si>
    <t>東側3m9縞（新設）※道路の中心を基準に3m幅9縞で施工（詳細別途指示）</t>
  </si>
  <si>
    <t>251020293_x000D_
(第20-1-0178)</t>
  </si>
  <si>
    <t>停止線　実線（白）</t>
  </si>
  <si>
    <t>東側3.5m※既存の停止線を削除し、2.6m東側へ移設</t>
  </si>
  <si>
    <t>(削)停止線　実線（白）</t>
  </si>
  <si>
    <t>(削)その他　線</t>
  </si>
  <si>
    <t>東側　左路側線2.6m削除※横断歩道の新設に伴い停止線の位置を下げるため_x000D_
東側　右外側線（破線）2本削除※横断歩道を新設するため</t>
  </si>
  <si>
    <t>第20-1-0604</t>
  </si>
  <si>
    <t>南側3.2m9縞※各縞北端0.5m南端0.3m削除して、3.2m幅で更新_x000D_
東側3.2m9縞※各縞西端0.3m東端0.5m削除して、3.2m幅で更新_x000D_
北側2.4m1縞（東から3縞）3.2m6縞（他6縞）※各縞北端1.5m削除、南端0.7m増設_x000D_
西側3.2m12縞（全更新）</t>
  </si>
  <si>
    <t>南側4.2m_x000D_
東側4m※外側線の内側も施工_x000D_
北側2.8m※既存の停止線を削除し、1.5m南側へ移設_x000D_
西側2.6m</t>
  </si>
  <si>
    <t>(削)横断歩道　実線（白）</t>
  </si>
  <si>
    <t>その他　線</t>
  </si>
  <si>
    <t>南側　中央線0.3m延長※横断歩道削除部分_x000D_
東側　中央線0.5m延長※横断歩道削除部分_x000D_
東側　右外側線0.5m延長※横断歩道削除部分_x000D_
北側　中央線1.5m延長※横断歩道削除部分_x000D_
北側　左外側線0.8m延長※横断歩道削除部分</t>
  </si>
  <si>
    <t>第20-1-1011</t>
  </si>
  <si>
    <t>広島市中区基町20番3号先</t>
  </si>
  <si>
    <t>単路3m7縞※各縞両端0.5m削除し、3m幅で更新</t>
  </si>
  <si>
    <t>横断歩道予告　図示（白）</t>
  </si>
  <si>
    <t>北側　近位_x000D_
北側　遠位_x000D_
南側　近位_x000D_
南側　遠位</t>
  </si>
  <si>
    <t>北側3.5m_x000D_
南側3.3m</t>
  </si>
  <si>
    <t>北側　中央線0.5m延長※横断歩道削除部分_x000D_
南側　中央線0.5m延長※横断歩道削除部分</t>
  </si>
  <si>
    <t>第20-1-3383</t>
  </si>
  <si>
    <t>広島市中区基町20番先（基町小学校体育館北側）</t>
  </si>
  <si>
    <t>単路3m7縞※各縞北東端1m削除し、3m幅で更新</t>
  </si>
  <si>
    <t>北東側　近位_x000D_
北東側　遠位_x000D_
南西側　近位_x000D_
南西側　遠位</t>
  </si>
  <si>
    <t>南西側3.1m_x000D_
北東側3.5m※既存の停止線を削除し、1m南西側へ移設</t>
  </si>
  <si>
    <t>北東側　中央線1m延長※横断歩道削除部分</t>
  </si>
  <si>
    <t>第20-1-0336</t>
  </si>
  <si>
    <t>国道54号</t>
  </si>
  <si>
    <t>広島市中区基町20番北東角先（基町高校前交差点）</t>
  </si>
  <si>
    <t>西側4m※外側線の内側も施工</t>
  </si>
  <si>
    <t>第20-1-2808</t>
  </si>
  <si>
    <t>広島市中区光南3丁目11番南西角先（光南3丁目11番交差点）</t>
  </si>
  <si>
    <t>西側3m9縞※各縞両端0.4mずつ削除し、3m幅で更新_x000D_
北側2.4m2縞（西から4、5縞）3m5縞（他7縞）※各縞北端0.8m削除し、3m幅で更新_x000D_
東側3m9縞※各縞両端0.4mずつ削除し、3m幅で更新_x000D_
南側2.7m1縞（西から2縞）3m6縞（他6縞）※各縞南端0.8m削除し、3m幅で更新</t>
  </si>
  <si>
    <t>西側4.2m_x000D_
北側2.7m※既存の停止線を削除し、0.8m南側へ移設_x000D_
東側4.2m_x000D_
南側2.4m</t>
  </si>
  <si>
    <t>西側　中央線0.4m延長※横断歩道削除部分_x000D_
北側　左路側線0.8m延長※横断歩道削除部分_x000D_
北側　右路側線0.8m延長※横断歩道削除部分_x000D_
東側　中央線0.4m延長※横断歩道削除部分</t>
  </si>
  <si>
    <t>(削)その他　図示</t>
  </si>
  <si>
    <t>北側　自転車マーク削除※廃止済み（24の2-1-430）_x000D_
東側　自転車マーク削除※廃止済み（24の2-1-430）_x000D_
西側　自転車マーク削除※廃止済み（24の2-1-430）</t>
  </si>
  <si>
    <t>自転車横断帯19.5m削除（交差点全ての合計）※廃止済み（24の2-1-430）</t>
  </si>
  <si>
    <t>第20-1-0652</t>
  </si>
  <si>
    <t>広島市中区舟入南2丁目7番南西角先交差点</t>
  </si>
  <si>
    <t>北側2.5m1縞（東から1縞）3.2m3縞（他3縞）※既存4m幅を削除後、白黒反転加工</t>
  </si>
  <si>
    <t>北側　近位※時間規制の一方通行のため南行の中心へ施工する_x000D_
北側　遠位※時間規制の一方通行のため南行の中心に施工する_x000D_
南側　近位※時間規制の一方通行のため北行の中心へ施工する（30m位置）_x000D_
南側　遠位※時間規制の一方通行のため北行の中心へ施工する（50m位置）</t>
  </si>
  <si>
    <t>北側1.6m※時間規制の一方通行のため、半分で更新_x000D_
南側1.6m※時間規制の一方通行のため南側に停止線を新設</t>
  </si>
  <si>
    <t>西側路側線4m延長※横断歩道を反転加工するため路側線を接続</t>
  </si>
  <si>
    <t>第12-1-0523</t>
  </si>
  <si>
    <t>広島市中区西白島町4番1号先交差点</t>
  </si>
  <si>
    <t>止まれ文字　図示（白）</t>
  </si>
  <si>
    <t>南側　既存削除後縮小施工</t>
  </si>
  <si>
    <t>南側4.3m※北端15㎝削除し、30㎝幅で更新</t>
  </si>
  <si>
    <t>(削)止まれ文字　図示（白）</t>
  </si>
  <si>
    <t>第15の3-1-0002</t>
  </si>
  <si>
    <t>広島市中区中島町9番11号南東角先から同町10番6号南西角先までの間の道路の南側における道路標示で示された部分</t>
  </si>
  <si>
    <t>標章者専用　枠　実線（白）</t>
  </si>
  <si>
    <t>第1駐車枠（西から1枠目）_x000D_
第2駐車枠（西から2枠目）_x000D_
第3駐車枠（西から3枠目）_x000D_
第4駐車枠（西から4枠目）_x000D_
第5駐車枠（西から5枠目）_x000D_
第6駐車枠（西から6枠目）_x000D_
第7駐車枠（西から7枠目）</t>
  </si>
  <si>
    <t>第12-1-4283</t>
  </si>
  <si>
    <t>広島市中区東白島町11番北東角先交差点</t>
  </si>
  <si>
    <t>第20-1-5265</t>
  </si>
  <si>
    <t>県道(広島三次線)</t>
  </si>
  <si>
    <t>広島市中区東白島町16番南東角先交差点</t>
  </si>
  <si>
    <t>北側3m6縞※各縞南端1m削除し、3m幅で更新</t>
  </si>
  <si>
    <t>北側　近位_x000D_
北側　遠位</t>
  </si>
  <si>
    <t>北側2.1m※路側線の内側は削除</t>
  </si>
  <si>
    <t>第20-1-5313</t>
  </si>
  <si>
    <t>広島市中区東白島町１番南東角先交差点</t>
  </si>
  <si>
    <t>北側3.5m</t>
  </si>
  <si>
    <t>第12-1-1570</t>
  </si>
  <si>
    <t>広島市中区白島九軒町22番2号先交差点</t>
  </si>
  <si>
    <t>南側　既存削除後縮小施工_x000D_
北側　既存削除後縮小施工</t>
  </si>
  <si>
    <t>南側3m※既存の停止線を削除し、車道に平行に30㎝幅で施工_x000D_
北側3m※30㎝幅で更新</t>
  </si>
  <si>
    <t>第12-1-2524</t>
  </si>
  <si>
    <t>広島市中区白島九軒町22番4号先交差点</t>
  </si>
  <si>
    <t>北西側　既存削除後縮小施工_x000D_
南東側　既存削除後縮小施工</t>
  </si>
  <si>
    <t>北西側3.5m※北端1.4m分、残りの東端15㎝削除し、30㎝幅で更新_x000D_
南東側3.8m※南端0.8m分削除</t>
  </si>
  <si>
    <t>第20-1-4019</t>
  </si>
  <si>
    <t>広島市中区白島九軒町9番北東角先（神田橋南詰交差点）</t>
  </si>
  <si>
    <t>西側3m6縞※自転車横断帯が削除済みのため、西端を基準に3m幅で更新_x000D_
南側2.6m1縞（西から1縞）2.4m1縞（東から5縞）3.1m16縞（他16縞）_x000D_
東側1.8m1縞（南から1縞）3m7縞（他7縞）</t>
  </si>
  <si>
    <t>西側2.6m_x000D_
南側（西側下段）3m_x000D_
南側（東側上段）3m_x000D_
東側2.8m_x000D_
北側2.7m</t>
  </si>
  <si>
    <t>(削)自転車横断帯　実線（白）</t>
  </si>
  <si>
    <t>広島市安佐南区川内5丁目23番6号先（川内小学校（北）交差点）</t>
  </si>
  <si>
    <t>自転車横断帯実線6ｍ削除</t>
  </si>
  <si>
    <t>(削)自転車横断帯　自転車マーク</t>
  </si>
  <si>
    <t>広島市安佐南区伴中央6丁目13番31号先（伴中央駅南交差点）</t>
  </si>
  <si>
    <t>東側自転車マーク1個削除</t>
  </si>
  <si>
    <t>東側自転車横断帯実線5ｍ削除</t>
  </si>
  <si>
    <t>広島市安佐南区伴東2丁目10番南西角先（伴駅（西）交差点）</t>
  </si>
  <si>
    <t>北側自転車横断帯実線3ｍ×2本削除</t>
  </si>
  <si>
    <t>251260085_x000D_
(第24の2-1-0838)</t>
  </si>
  <si>
    <t>広島市安佐南区伴北7丁目50番北西角先</t>
  </si>
  <si>
    <t>横断歩道4ｍ6縞新設（要担当者確認）</t>
  </si>
  <si>
    <t>251260085_x000D_
(第20-1-5831)</t>
  </si>
  <si>
    <t>予告西側（近）新設_x000D_
予告西側（遠）新設_x000D_
予告東側（近）新設_x000D_
予告東側（遠）更新</t>
  </si>
  <si>
    <t>西側停止線3.5ｍ新設_x000D_
東側停止線3.5ｍ新設</t>
  </si>
  <si>
    <t>第20-1-2664</t>
  </si>
  <si>
    <t>県道（今井田緑井線）</t>
  </si>
  <si>
    <t>広島市安佐南区安東5丁目22番16号先交差点</t>
  </si>
  <si>
    <t>北側横断歩道4ｍ8縞更新_x000D_
東側横断歩道4ｍ8縞更新</t>
  </si>
  <si>
    <t>北側停止線3.5ｍ更新_x000D_
東側停止線3.5ｍ更新</t>
  </si>
  <si>
    <t>第20-1-4318</t>
  </si>
  <si>
    <t>広島市安佐南区安東5丁目34番北西角先交差点</t>
  </si>
  <si>
    <t>横断歩道3ｍ7縞更新</t>
  </si>
  <si>
    <t>予告（遠）更新</t>
  </si>
  <si>
    <t>東側停止線3m更新</t>
  </si>
  <si>
    <t>第20-1-3818</t>
  </si>
  <si>
    <t>広島市安佐南区古市2丁目2番29号先（古市駅（東）交差点）</t>
  </si>
  <si>
    <t>交差点北側横断歩道3ｍ8縞更新_x000D_
交差点南側横断歩道3ｍ10縞更新</t>
  </si>
  <si>
    <t>北側停止線3ｍ更新_x000D_
南側停止線3m更新</t>
  </si>
  <si>
    <t>第12-1-3120</t>
  </si>
  <si>
    <t>広島市安佐南区高取南2丁目11番4号先交差点</t>
  </si>
  <si>
    <t>停止線3ｍ更新　現在の位置より西側に約1ｍ下げる（署担当者要確認）</t>
  </si>
  <si>
    <t>停止線位置変更のため、現在の停止線を削除</t>
  </si>
  <si>
    <t>第12-1-4912</t>
  </si>
  <si>
    <t>広島市安佐南区上安2丁目40番3号先交差点</t>
  </si>
  <si>
    <t>止まれ縮小施行</t>
  </si>
  <si>
    <t>停止線2.5ｍ更新</t>
  </si>
  <si>
    <t>第20-1-2335</t>
  </si>
  <si>
    <t>広島市安佐南区上安4丁目33番18号先交差点</t>
  </si>
  <si>
    <t>南側横断歩道4ｍ5縞更新（西から2縞目を除く）_x000D_
西側横断歩道4ｍ5縞更新_x000D_
東側横断歩道4ｍ6縞更新_x000D_
北側横断歩道4ｍ5縞更新（東から2縞目を除く）</t>
  </si>
  <si>
    <t>南側予告（近）更新_x000D_
南側予告（遠）更新_x000D_
予告西側（近）更新_x000D_
予告西側（遠）更新_x000D_
予告東側（近）更新_x000D_
予告東側（遠）更新_x000D_
北側予告（近）更新_x000D_
北側予告（遠）更新</t>
  </si>
  <si>
    <t>南側停止線3ｍ更新_x000D_
西側停止線3ｍ更新_x000D_
東側停止線3ｍ更新_x000D_
北側停止線3ｍ更新</t>
  </si>
  <si>
    <t>第20-1-1282</t>
  </si>
  <si>
    <t>広島市安佐南区上安4丁目37番5号先（上安4丁目交差点）</t>
  </si>
  <si>
    <t>西側横断歩道4ｍ7縞更新</t>
  </si>
  <si>
    <t>西側停止線3ｍ更新</t>
  </si>
  <si>
    <t>第12-1-3559</t>
  </si>
  <si>
    <t>広島市安佐南区上安5丁目10番58号先交差点</t>
  </si>
  <si>
    <t>「止まれ」縮小施工</t>
  </si>
  <si>
    <t>既存の「止まれ」削除</t>
  </si>
  <si>
    <t>第12-1-3241</t>
  </si>
  <si>
    <t>広島市安佐南区上安5丁目21番南角先交差点</t>
  </si>
  <si>
    <t>既存削除後「止まれ」縮小施工</t>
  </si>
  <si>
    <t>停止線5ｍ更新</t>
  </si>
  <si>
    <t>第12-1-3240</t>
  </si>
  <si>
    <t>広島市安佐南区上安5丁目3番11号先交差点</t>
  </si>
  <si>
    <t>第20-1-3763</t>
  </si>
  <si>
    <t>県道</t>
  </si>
  <si>
    <t>広島市安佐南区上安6丁目26番1号先</t>
  </si>
  <si>
    <t>横断歩道3m6縞更新</t>
  </si>
  <si>
    <t>予告西側（近）更新_x000D_
予告西側（遠）更新_x000D_
予告東側（近）更新_x000D_
予告東側（遠）更新</t>
  </si>
  <si>
    <t>東側停止線2.5ｍ更新_x000D_
西側停止線2.5ｍ更新</t>
  </si>
  <si>
    <t>第12-1-5196</t>
  </si>
  <si>
    <t>広島市安佐南区川内1丁目27番30号先交差点</t>
  </si>
  <si>
    <t>「止まれ」（小）更新_x000D_
既存削除後「止まれ」縮小施工</t>
  </si>
  <si>
    <t>西側停止線2.5ｍ更新_x000D_
東側停止線2.5ｍ更新</t>
  </si>
  <si>
    <t>第20-1-2964</t>
  </si>
  <si>
    <t>広島市安佐南区大町東2丁目8番19号先（大町バスターミナル（西）交差点）</t>
  </si>
  <si>
    <t>交差点東側横断歩道4ｍ11縞更新_x000D_
交差点西側横断歩道2.8ｍ4縞更新（要担当者確認）</t>
  </si>
  <si>
    <t>東側停止線5ｍ更新_x000D_
西側停止線2.5ｍ更新・現在の停止線位置より約5ｍ西側へ（要担当者確認）</t>
  </si>
  <si>
    <t>西側停止線2ｍ削除</t>
  </si>
  <si>
    <t>第20-1-5704</t>
  </si>
  <si>
    <t>広島市安佐南区中筋3丁目10番10号先交差点</t>
  </si>
  <si>
    <t>横断歩道4ｍ6縞更新</t>
  </si>
  <si>
    <t>西側停止線更新_x000D_
東側停止線更新</t>
  </si>
  <si>
    <t>第12-1-0086</t>
  </si>
  <si>
    <t>広島市安佐南区中筋4丁目15番15号先交差点</t>
  </si>
  <si>
    <t>南側既存削除後「止まれ」縮小施工_x000D_
「止まれ」縮小施工</t>
  </si>
  <si>
    <t>北側停止線2.5ｍ更新_x000D_
南側停止線2.5ｍ更新</t>
  </si>
  <si>
    <t>第20-1-4449</t>
  </si>
  <si>
    <t>広島市安佐南区東原2丁目5番10号先（東原2丁目交差点）</t>
  </si>
  <si>
    <t>東側横断歩道4ｍ6縞更新</t>
  </si>
  <si>
    <t>東側停止線3ｍ更新</t>
  </si>
  <si>
    <t>第12-1-2301</t>
  </si>
  <si>
    <t>広島市安佐南区八木4丁目7番21号先交差点</t>
  </si>
  <si>
    <t>第20-1-0818</t>
  </si>
  <si>
    <t>広島市安佐南区八木8丁目1番29号先（太田川橋西詰交差点）</t>
  </si>
  <si>
    <t>南側横断歩道4ｍ15縞更新</t>
  </si>
  <si>
    <t>南側停止線6ｍ更新</t>
  </si>
  <si>
    <t>第20-1-4216</t>
  </si>
  <si>
    <t>県道(広島豊平線)</t>
  </si>
  <si>
    <t>北側横断歩道3ｍ9縞から南側へ1ｍ延ばし4ｍ9縞で更新（要担当者）</t>
  </si>
  <si>
    <t>北側停止線3ｍ更新</t>
  </si>
  <si>
    <t>北側横断歩道各縞北側から1ｍ削除</t>
  </si>
  <si>
    <t>第20-1-2286</t>
  </si>
  <si>
    <t>広島市安佐南区毘沙門台1丁目5番12号先交差点</t>
  </si>
  <si>
    <t>横断歩道4ｍ9縞更新</t>
  </si>
  <si>
    <t>西側停止線3.5ｍ更新_x000D_
東側停止線3.5ｍ更新</t>
  </si>
  <si>
    <t>第20-1-1489</t>
  </si>
  <si>
    <t>広島市安佐南区毘沙門台2丁目18番16号先交差点</t>
  </si>
  <si>
    <t>横断歩道3ｍ9縞更新</t>
  </si>
  <si>
    <t>予告北側（近）更新_x000D_
予告北側（遠）更新_x000D_
予告南側（近）更新_x000D_
予告南側（遠）更新</t>
  </si>
  <si>
    <t>南側停止線3.5ｍ更新_x000D_
北側停止線3.5ｍ更新</t>
  </si>
  <si>
    <t>第20-1-2099</t>
  </si>
  <si>
    <t>広島市安佐南区毘沙門台2丁目18番4号先（安古市高校（南）交差点）</t>
  </si>
  <si>
    <t>西側横断歩道4ｍ13縞更新_x000D_
北側横断歩道4ｍ13縞更新</t>
  </si>
  <si>
    <t>北側停止線4ｍ更新_x000D_
西側停止線3.5ｍ更新</t>
  </si>
  <si>
    <t>第20-1-2293</t>
  </si>
  <si>
    <t>広島市安佐南区毘沙門台3丁目22番27号先交差点</t>
  </si>
  <si>
    <t>北側予告（近）更新_x000D_
北側予告（遠）更新</t>
  </si>
  <si>
    <t>第20-1-2297</t>
  </si>
  <si>
    <t>広島市安佐南区毘沙門台3丁目23番28号先交差点</t>
  </si>
  <si>
    <t>南側横断歩道4ｍ9縞更新_x000D_
東側横断歩道4ｍ7縞更新_x000D_
北側横断歩道4ｍ8縞更新（西から1縞目を除く）</t>
  </si>
  <si>
    <t>予告北側（遠）更新_x000D_
予告北側（近）更新_x000D_
予告南側（近）更新_x000D_
予告南側（近）更新</t>
  </si>
  <si>
    <t>南側停止線3.5ｍ更新_x000D_
東側停止線3ｍ更新_x000D_
北側停止線3.5ｍ更新</t>
  </si>
  <si>
    <t>第20-1-2292</t>
  </si>
  <si>
    <t>広島市安佐南区毘沙門台3丁目7番12号先（安古市高校（北）交差点）</t>
  </si>
  <si>
    <t>南側横断歩道4ｍ8縞更新（一番西側の縞を除く）_x000D_
北側横断歩道3ｍ9縞更新</t>
  </si>
  <si>
    <t>第20-1-2298</t>
  </si>
  <si>
    <t>広島市安佐南区毘沙門台4丁目10番22号先交差点</t>
  </si>
  <si>
    <t>東側横断歩道4ｍ9縞更新（北から1.2縞目を除く）_x000D_
北側横断歩道4ｍ6縞更新</t>
  </si>
  <si>
    <t>東側停止線3.5ｍ更新_x000D_
北側停止線2.5ｍ更新</t>
  </si>
  <si>
    <t>第20-1-3351</t>
  </si>
  <si>
    <t>広島市安佐南区毘沙門台4丁目18番19号先</t>
  </si>
  <si>
    <t>東側停止線3.5ｍ更新_x000D_
西側停止線3.5ｍ更新</t>
  </si>
  <si>
    <t>第12-1-2866</t>
  </si>
  <si>
    <t>広島市安佐南区毘沙門台4丁目9番7号先交差点</t>
  </si>
  <si>
    <t>南側「止まれ」既存削除後縮小施工</t>
  </si>
  <si>
    <t>南側停止線2.5ｍ更新</t>
  </si>
  <si>
    <t>既存の「トマレ」削除</t>
  </si>
  <si>
    <t>第20-12-0421</t>
  </si>
  <si>
    <t>町道</t>
  </si>
  <si>
    <t>安芸郡海田町曙町10番34号先（海田郵便局前）</t>
  </si>
  <si>
    <t>4.0ｍ9縞</t>
  </si>
  <si>
    <t>北側（遠）</t>
  </si>
  <si>
    <t>北側4.3ｍ_x000D_
南側4.3ｍ</t>
  </si>
  <si>
    <t>第12-10-0038</t>
  </si>
  <si>
    <t>安芸郡海田町西浜3番31号先交差点</t>
  </si>
  <si>
    <t>西側標準施工_x000D_
東側標準施工</t>
  </si>
  <si>
    <t>第20-12-0443</t>
  </si>
  <si>
    <t>北側3.5m4縞（東端1縞除く）_x000D_
南側4ｍ4縞（東側1縞除く）</t>
  </si>
  <si>
    <t>北側2.3m_x000D_
南側2m</t>
  </si>
  <si>
    <t>第12-10-0600</t>
  </si>
  <si>
    <t>安芸郡海田町南幸町8番9号先交差点</t>
  </si>
  <si>
    <t>南側（既存削除後縮小施工）</t>
  </si>
  <si>
    <t>南側2.5ｍ</t>
  </si>
  <si>
    <t>第20-12-0695</t>
  </si>
  <si>
    <t>安芸郡海田町南幸町9番39号南西角先交差点</t>
  </si>
  <si>
    <t>東側4.0ｍ7縞_x000D_
北側4.0ｍ7縞（西端から2縞除く）_x000D_
西側4.0ｍ7縞（北端１縞除く）_x000D_
南側3.0ｍ5縞（東端1縞を除く）</t>
  </si>
  <si>
    <t>北側（近）_x000D_
南側（近）_x000D_
南側（遠）</t>
  </si>
  <si>
    <t>東側3.0ｍ_x000D_
北側2.5ｍ_x000D_
西側3.0ｍ_x000D_
南側2.5ｍ</t>
  </si>
  <si>
    <t>第12-10-0060</t>
  </si>
  <si>
    <t>安芸郡海田町南幸町9番南角先交差点</t>
  </si>
  <si>
    <t>北側（既存削除後縮小施工）</t>
  </si>
  <si>
    <t>北側3.0ｍ</t>
  </si>
  <si>
    <t>第20-12-0283</t>
  </si>
  <si>
    <t>安芸郡海田町南本町4番4号南東角先交差点</t>
  </si>
  <si>
    <t>西側3.0ｍ4縞（南端1縞を除く）</t>
  </si>
  <si>
    <t>西側2.5ｍ</t>
  </si>
  <si>
    <t>第20-12-0420</t>
  </si>
  <si>
    <t>安芸郡海田町日の出町10番3号先（海田郵便局（南）交差点）</t>
  </si>
  <si>
    <t>東側3.0ｍ6縞（北端1縞除く）_x000D_
北側3.0ｍ3縞（東端から3縞、0.5ｍエスコート除く）_x000D_
西側3.0ｍ7縞</t>
  </si>
  <si>
    <t>東側2.0ｍ</t>
  </si>
  <si>
    <t>第12-10-0640</t>
  </si>
  <si>
    <t>県道(矢野安浦線)</t>
  </si>
  <si>
    <t>安芸郡熊野町5,640番地1北東方60メートル先交差点</t>
  </si>
  <si>
    <t>東側、「止」の字のみ更新</t>
  </si>
  <si>
    <t>東側6.8m</t>
  </si>
  <si>
    <t>第9-7-0022</t>
  </si>
  <si>
    <t>安芸郡熊野町5640番地1北東角交差点</t>
  </si>
  <si>
    <t>はみ出し通行禁止　実線（黄）</t>
  </si>
  <si>
    <t>交差点北側約10m、南側約15m施工</t>
  </si>
  <si>
    <t>第9-19-0024</t>
  </si>
  <si>
    <t>安芸郡熊野町出来庭4丁目18番21号先から同町出来庭6丁目1番11号先までの間</t>
  </si>
  <si>
    <t>全更新1,100m</t>
  </si>
  <si>
    <t>第20-1-4167</t>
  </si>
  <si>
    <t>広島市安芸区上瀬野517番地1南東側</t>
  </si>
  <si>
    <t>北東側予告（近）_x000D_
北東側予告（遠）_x000D_
西側予告（近）_x000D_
西側予告（遠）</t>
  </si>
  <si>
    <t>西側2.5m_x000D_
北東側2.5m</t>
  </si>
  <si>
    <t>第20-1-4168</t>
  </si>
  <si>
    <t>広島市安芸区上瀬野517番地1北東角先交差点</t>
  </si>
  <si>
    <t>北東側3m8縞</t>
  </si>
  <si>
    <t>北東側予告（近）_x000D_
北東側予告（遠）_x000D_
南西側予告（近）_x000D_
南西側予告（遠）</t>
  </si>
  <si>
    <t>南西側4ｍ</t>
  </si>
  <si>
    <t>広島市安芸区上瀬野金山517番地の1北東角先交差点</t>
  </si>
  <si>
    <t>北東側3.7m</t>
  </si>
  <si>
    <t>広島市安芸区上瀬野町517番地1南東側</t>
  </si>
  <si>
    <t>3m6縞</t>
  </si>
  <si>
    <t>第12-1-5027</t>
  </si>
  <si>
    <t>広島市安芸区上瀬野町550番地1（広島市瀬野川公園管理棟）北西方80メートル先交差点</t>
  </si>
  <si>
    <t>既存削除後、縮小施工</t>
  </si>
  <si>
    <t>5.6m</t>
  </si>
  <si>
    <t>第20-1-4298</t>
  </si>
  <si>
    <t>北側3m7縞（停止線側から3m施工）_x000D_
南側3m7縞（停止線側から3m施工）</t>
  </si>
  <si>
    <t>北側予告（近）_x000D_
北側予告（遠）_x000D_
南側予告（近）_x000D_
南側予告（遠）</t>
  </si>
  <si>
    <t>北側2.5m_x000D_
南側2.9m</t>
  </si>
  <si>
    <t>第20-1-4166</t>
  </si>
  <si>
    <t>広島市安芸区上瀬野南2丁目21番12号先交差点</t>
  </si>
  <si>
    <t>南側3m5縞</t>
  </si>
  <si>
    <t>北側2.4m_x000D_
南側2.4m</t>
  </si>
  <si>
    <t>第20-1-4421</t>
  </si>
  <si>
    <t>広島市安芸区瀬野2丁目16番14号先交差点</t>
  </si>
  <si>
    <t>東側3.0ｍ7縞</t>
  </si>
  <si>
    <t>西側3.0ｍ_x000D_
東側3.0ｍ</t>
  </si>
  <si>
    <t>第20-1-2157</t>
  </si>
  <si>
    <t>広島市安芸区中野5丁目11番1号先（中野東小学校正門前）</t>
  </si>
  <si>
    <t>4m6縞</t>
  </si>
  <si>
    <t>南東側予告（遠）</t>
  </si>
  <si>
    <t>北西側2.5m_x000D_
南東側2.5m</t>
  </si>
  <si>
    <t>第20-1-2155</t>
  </si>
  <si>
    <t>広島市安芸区中野5丁目11番1号北西角先（中野東小学校北西交差点）</t>
  </si>
  <si>
    <t>4m6縞（4mの縞のみ更新）</t>
  </si>
  <si>
    <t>北西側予告（近）_x000D_
北西側予告（遠）_x000D_
南東側予告（近）</t>
  </si>
  <si>
    <t>第20-1-2156</t>
  </si>
  <si>
    <t>広島市安芸区中野5丁目12番1号先交差点（平原橋西詰）</t>
  </si>
  <si>
    <t>北西側予告（近）</t>
  </si>
  <si>
    <t>第12-1-2726</t>
  </si>
  <si>
    <t>広島市安芸区中野5丁目14番5号先交差点</t>
  </si>
  <si>
    <t>縮小施工</t>
  </si>
  <si>
    <t>3m（標識側1mを除き更新）</t>
  </si>
  <si>
    <t>第12-1-2724</t>
  </si>
  <si>
    <t>広島市安芸区中野5丁目17番東角先交差点</t>
  </si>
  <si>
    <t>既存削除後縮小施工</t>
  </si>
  <si>
    <t>2.5m</t>
  </si>
  <si>
    <t>第20-1-4085</t>
  </si>
  <si>
    <t>広島市安芸区中野5丁目9番18号先（広島中野東郵便局前交差点）</t>
  </si>
  <si>
    <t>南東側予告（近）_x000D_
南東側予告（遠）</t>
  </si>
  <si>
    <t>第20-1-4422</t>
  </si>
  <si>
    <t>広島市安芸区中野7丁目22番15号先</t>
  </si>
  <si>
    <t>3ｍ7縞</t>
  </si>
  <si>
    <t>第20-1-1375</t>
  </si>
  <si>
    <t>広島市安芸区中野7丁目24番6号先交差点</t>
  </si>
  <si>
    <t>3.0ｍ7縞_x000D_
北側3.0ｍ７縞（東端１縞除く）</t>
  </si>
  <si>
    <t>北側（近）_x000D_
北側（遠）</t>
  </si>
  <si>
    <t>東側3.0ｍ_x000D_
北側3.2ｍ_x000D_
南側3.2ｍ</t>
  </si>
  <si>
    <t>第20-1-3145</t>
  </si>
  <si>
    <t>広島市安芸区矢野6丁目37番26号先交差点</t>
  </si>
  <si>
    <t>4.0ｍ6縞</t>
  </si>
  <si>
    <t>北側2.7ｍ_x000D_
南側2.7ｍ</t>
  </si>
  <si>
    <t>第20-1-1837</t>
  </si>
  <si>
    <t>広島市安芸区矢野西6丁目21番10号先</t>
  </si>
  <si>
    <t>3m3縞</t>
  </si>
  <si>
    <t>南側1.3ｍ_x000D_
北側1.5ｍ</t>
  </si>
  <si>
    <t>第20-1-3200</t>
  </si>
  <si>
    <t>広島市安芸区矢野東6丁目33番29号先交差点（高下谷橋東詰）</t>
  </si>
  <si>
    <t>3ｍ5縞</t>
  </si>
  <si>
    <t>南北各２個</t>
  </si>
  <si>
    <t>北側2.5m</t>
  </si>
  <si>
    <t>第20-1-1829</t>
  </si>
  <si>
    <t>広島市安芸区矢野東6丁目37番12号先交差点</t>
  </si>
  <si>
    <t>3.0ｍ6縞</t>
  </si>
  <si>
    <t>第12-1-1358</t>
  </si>
  <si>
    <t>広島市安芸区矢野東6丁目37番26号先交差点</t>
  </si>
  <si>
    <t>2.7ｍ</t>
  </si>
  <si>
    <t>第12-9-0012</t>
  </si>
  <si>
    <t>大竹市玖波3丁目14番22号先交差点</t>
  </si>
  <si>
    <t>北西側　標準施行_x000D_
南西側　標準施行</t>
  </si>
  <si>
    <t>停止線3.8ｍ</t>
  </si>
  <si>
    <t>第20-11-0236</t>
  </si>
  <si>
    <t>北西側2.1ｍ７縞_x000D_
南西側2.1ｍ７縞</t>
  </si>
  <si>
    <t>北西側（遠）_x000D_
北西側（近）</t>
  </si>
  <si>
    <t>北西側2.8ｍ_x000D_
南西側3.0ｍ</t>
  </si>
  <si>
    <t>第12-9-0015</t>
  </si>
  <si>
    <t>大竹市玖波3丁目7番22号先交差点</t>
  </si>
  <si>
    <t>既存削除後縮小施行</t>
  </si>
  <si>
    <t>停止線1.8ｍ</t>
  </si>
  <si>
    <t>第12-9-0016</t>
  </si>
  <si>
    <t>大竹市玖波3丁目7番8号先交差点</t>
  </si>
  <si>
    <t>縮小施行</t>
  </si>
  <si>
    <t>停止線2.5ｍ</t>
  </si>
  <si>
    <t>第12-9-0215</t>
  </si>
  <si>
    <t>大竹市玖波3丁目8番3号先交差点</t>
  </si>
  <si>
    <t>北東側_x000D_
南西側</t>
  </si>
  <si>
    <t>南西側停止線1.9ｍ_x000D_
北東側停止線1.9ｍ</t>
  </si>
  <si>
    <t>南西側</t>
  </si>
  <si>
    <t>第12-9-0217</t>
  </si>
  <si>
    <t>大竹市玖波3丁目8番8号先交差点</t>
  </si>
  <si>
    <t>北東側　縮小施行_x000D_
南東側　縮小施行</t>
  </si>
  <si>
    <t>北東側停止線1.9ｍ_x000D_
南西側停止線1.8ｍ</t>
  </si>
  <si>
    <t>第12-9-0293</t>
  </si>
  <si>
    <t>大竹市港町1丁目1番7号先交差点</t>
  </si>
  <si>
    <t>停止線2.6ｍ</t>
  </si>
  <si>
    <t>第12-9-0168</t>
  </si>
  <si>
    <t>大竹市黒川2丁目8番18号先交差点</t>
  </si>
  <si>
    <t>第12-9-0239</t>
  </si>
  <si>
    <t>大竹市小方1丁目10番19号北東方20メートル先交差点</t>
  </si>
  <si>
    <t>標準施行</t>
  </si>
  <si>
    <t>第12-9-0238</t>
  </si>
  <si>
    <t>大竹市小方1丁目12番17号先交差点</t>
  </si>
  <si>
    <t>北東側　標準施行_x000D_
南西側　標準施行</t>
  </si>
  <si>
    <t>第12-9-0148</t>
  </si>
  <si>
    <t>大竹市新町1丁目11番7号先交差点</t>
  </si>
  <si>
    <t>停止線2.4ｍ</t>
  </si>
  <si>
    <t>第20-11-0044</t>
  </si>
  <si>
    <t>国道186号</t>
  </si>
  <si>
    <t>大竹市新町2丁目10番11号先（大竹郵便局（南）交差点）</t>
  </si>
  <si>
    <t>南東側4.0ｍ4縞塗替え</t>
  </si>
  <si>
    <t>第9-11-0008</t>
  </si>
  <si>
    <t>大竹市白石1丁目18番3号先から同市本町2丁目9番1号先までの間</t>
  </si>
  <si>
    <t>横断歩道上を除く、実線（黄）施工区間は署担当者に確認</t>
  </si>
  <si>
    <t>第20-11-0103</t>
  </si>
  <si>
    <t>大竹市立戸1丁目10番23号先交差点</t>
  </si>
  <si>
    <t>4.0ｍ4縞</t>
  </si>
  <si>
    <t>横断歩道北側（遠）_x000D_
横断歩道北側（近）_x000D_
横断歩道南側（近）_x000D_
横断歩道南側（遠）</t>
  </si>
  <si>
    <t>北側停止線2.5ｍ_x000D_
南側停止線2.0ｍ</t>
  </si>
  <si>
    <t>(№ 8-32)</t>
  </si>
  <si>
    <t>〃</t>
  </si>
  <si>
    <t>大竹</t>
  </si>
  <si>
    <t>海田</t>
  </si>
  <si>
    <t>安佐南</t>
  </si>
  <si>
    <t>新規</t>
  </si>
  <si>
    <t>広島中央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</si>
</sst>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quot;#,##0_);\(&quot;¥&quot;#,##0\)"/>
    <numFmt numFmtId="177" formatCode="#,##0_ "/>
    <numFmt numFmtId="178" formatCode="#,##0.00_ "/>
    <numFmt numFmtId="179" formatCode="#,##0.0_ "/>
    <numFmt numFmtId="180" formatCode="#,##0_);[Red]\(#,##0\)"/>
    <numFmt numFmtId="181" formatCode="[$-411]ggge&quot;年&quot;m&quot;月&quot;d&quot;日&quot;;@"/>
    <numFmt numFmtId="182" formatCode="&quot;第&quot;0&quot;回&quot;"/>
    <numFmt numFmtId="183" formatCode="&quot;W=&quot;0&quot;cm&quot;"/>
    <numFmt numFmtId="184" formatCode="&quot;W=&quot;@&quot;cm&quot;"/>
    <numFmt numFmtId="185" formatCode="#,##0.0_);[Red]\(#,##0.0\)"/>
    <numFmt numFmtId="186" formatCode="\(@\)"/>
    <numFmt numFmtId="187" formatCode="\№####"/>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4"/>
      <name val="ＭＳ 明朝"/>
      <family val="1"/>
      <charset val="128"/>
    </font>
    <font>
      <sz val="11"/>
      <color indexed="8"/>
      <name val="ＭＳ Ｐゴシック"/>
      <family val="3"/>
      <charset val="128"/>
    </font>
    <font>
      <sz val="10"/>
      <name val="ＭＳ Ｐゴシック"/>
      <family val="3"/>
      <charset val="128"/>
    </font>
    <font>
      <sz val="16"/>
      <name val="ＭＳ Ｐゴシック"/>
      <family val="3"/>
      <charset val="128"/>
    </font>
    <font>
      <sz val="9"/>
      <name val="ＭＳ Ｐゴシック"/>
      <family val="3"/>
      <charset val="128"/>
    </font>
    <font>
      <b/>
      <sz val="16"/>
      <color indexed="8"/>
      <name val="ＭＳ Ｐゴシック"/>
      <family val="3"/>
      <charset val="128"/>
    </font>
    <font>
      <b/>
      <sz val="14"/>
      <color indexed="8"/>
      <name val="ＭＳ Ｐゴシック"/>
      <family val="3"/>
      <charset val="128"/>
    </font>
    <font>
      <b/>
      <sz val="12"/>
      <name val="ＭＳ Ｐゴシック"/>
      <family val="3"/>
      <charset val="128"/>
    </font>
    <font>
      <sz val="12"/>
      <name val="ＭＳ Ｐゴシック"/>
      <family val="3"/>
      <charset val="128"/>
    </font>
    <font>
      <sz val="9"/>
      <color indexed="8"/>
      <name val="ＭＳ Ｐゴシック"/>
      <family val="3"/>
      <charset val="128"/>
    </font>
  </fonts>
  <fills count="3">
    <fill>
      <patternFill patternType="none"/>
    </fill>
    <fill>
      <patternFill patternType="gray125"/>
    </fill>
    <fill>
      <patternFill patternType="solid">
        <fgColor indexed="22"/>
        <bgColor indexed="64"/>
      </patternFill>
    </fill>
  </fills>
  <borders count="62">
    <border>
      <left/>
      <right/>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s>
  <cellStyleXfs count="14">
    <xf numFmtId="0" fontId="0" fillId="0" borderId="0"/>
    <xf numFmtId="0" fontId="3" fillId="0" borderId="0"/>
    <xf numFmtId="0" fontId="8" fillId="0" borderId="0"/>
    <xf numFmtId="0" fontId="8" fillId="0" borderId="0"/>
    <xf numFmtId="176" fontId="8" fillId="0" borderId="0" applyFill="0" applyBorder="0" applyProtection="0"/>
    <xf numFmtId="0" fontId="6" fillId="0" borderId="1"/>
    <xf numFmtId="49" fontId="11" fillId="0" borderId="0"/>
    <xf numFmtId="0" fontId="8" fillId="0" borderId="2"/>
    <xf numFmtId="0" fontId="12" fillId="0" borderId="0"/>
    <xf numFmtId="179" fontId="8" fillId="2" borderId="0" applyNumberFormat="0" applyFont="0" applyBorder="0" applyAlignment="0" applyProtection="0">
      <alignment shrinkToFit="1"/>
    </xf>
    <xf numFmtId="58" fontId="8" fillId="0" borderId="0">
      <alignment shrinkToFit="1"/>
    </xf>
    <xf numFmtId="0" fontId="1" fillId="0" borderId="0"/>
    <xf numFmtId="0" fontId="5" fillId="0" borderId="0">
      <alignment vertical="center"/>
    </xf>
    <xf numFmtId="0" fontId="4" fillId="0" borderId="0"/>
  </cellStyleXfs>
  <cellXfs count="221">
    <xf numFmtId="0" fontId="0" fillId="0" borderId="0" xfId="0"/>
    <xf numFmtId="0" fontId="0" fillId="0" borderId="0" xfId="0" applyNumberFormat="1" applyFont="1" applyFill="1" applyBorder="1" applyAlignment="1">
      <alignment horizontal="right" vertical="center"/>
    </xf>
    <xf numFmtId="0" fontId="8" fillId="0" borderId="0" xfId="0" applyFont="1"/>
    <xf numFmtId="0" fontId="0" fillId="0" borderId="0" xfId="0" applyFont="1" applyFill="1" applyBorder="1" applyAlignment="1">
      <alignment horizontal="right" vertical="center"/>
    </xf>
    <xf numFmtId="181" fontId="0" fillId="0" borderId="0" xfId="0" applyNumberFormat="1" applyFill="1" applyBorder="1" applyAlignment="1">
      <alignment vertical="center"/>
    </xf>
    <xf numFmtId="179" fontId="0" fillId="0" borderId="0" xfId="0" applyNumberFormat="1" applyFont="1" applyFill="1" applyBorder="1" applyAlignment="1">
      <alignment horizontal="right" vertical="center"/>
    </xf>
    <xf numFmtId="0" fontId="8" fillId="0" borderId="0" xfId="0" applyFont="1" applyFill="1" applyBorder="1" applyAlignment="1">
      <alignment horizontal="center" vertical="center"/>
    </xf>
    <xf numFmtId="181" fontId="0" fillId="0" borderId="0" xfId="0" applyNumberFormat="1" applyFill="1" applyBorder="1" applyAlignment="1">
      <alignment horizontal="left" vertical="center"/>
    </xf>
    <xf numFmtId="176" fontId="8" fillId="0" borderId="0" xfId="0" applyNumberFormat="1" applyFont="1" applyFill="1" applyBorder="1" applyAlignment="1">
      <alignment horizontal="right" vertical="center"/>
    </xf>
    <xf numFmtId="0" fontId="8" fillId="0" borderId="0" xfId="0" applyFont="1" applyFill="1" applyBorder="1" applyAlignment="1">
      <alignment horizontal="center" vertical="center" shrinkToFit="1"/>
    </xf>
    <xf numFmtId="0" fontId="8" fillId="0" borderId="0" xfId="0" applyNumberFormat="1" applyFont="1" applyFill="1" applyBorder="1" applyAlignment="1">
      <alignment horizontal="center" vertical="center" shrinkToFit="1"/>
    </xf>
    <xf numFmtId="179" fontId="8" fillId="0" borderId="0" xfId="0" applyNumberFormat="1" applyFont="1" applyFill="1" applyBorder="1" applyAlignment="1">
      <alignment horizontal="right" vertical="center" shrinkToFit="1"/>
    </xf>
    <xf numFmtId="182" fontId="0" fillId="0" borderId="0" xfId="0" applyNumberFormat="1" applyFont="1" applyFill="1" applyBorder="1" applyAlignment="1">
      <alignment horizontal="left" vertical="center" shrinkToFit="1"/>
    </xf>
    <xf numFmtId="176" fontId="8" fillId="0" borderId="0" xfId="0" applyNumberFormat="1" applyFont="1" applyFill="1" applyBorder="1" applyAlignment="1">
      <alignment horizontal="left" vertical="center" shrinkToFit="1"/>
    </xf>
    <xf numFmtId="0" fontId="8" fillId="0" borderId="6" xfId="0" applyFont="1" applyFill="1" applyBorder="1" applyAlignment="1">
      <alignment horizontal="center" vertical="center" shrinkToFit="1"/>
    </xf>
    <xf numFmtId="0" fontId="8" fillId="0" borderId="7" xfId="0" applyNumberFormat="1" applyFont="1" applyFill="1" applyBorder="1" applyAlignment="1">
      <alignment horizontal="center" vertical="center" shrinkToFit="1"/>
    </xf>
    <xf numFmtId="0" fontId="8" fillId="0" borderId="7" xfId="0" applyFont="1" applyFill="1" applyBorder="1" applyAlignment="1">
      <alignment horizontal="center" vertical="center" shrinkToFit="1"/>
    </xf>
    <xf numFmtId="179" fontId="8" fillId="0" borderId="7" xfId="0" applyNumberFormat="1" applyFont="1" applyFill="1" applyBorder="1" applyAlignment="1">
      <alignment horizontal="center" vertical="center" wrapText="1"/>
    </xf>
    <xf numFmtId="176" fontId="8" fillId="0" borderId="7" xfId="0" applyNumberFormat="1" applyFont="1" applyFill="1" applyBorder="1" applyAlignment="1">
      <alignment horizontal="center" vertical="center" shrinkToFit="1"/>
    </xf>
    <xf numFmtId="176" fontId="8" fillId="0" borderId="8" xfId="0" applyNumberFormat="1" applyFont="1" applyFill="1" applyBorder="1" applyAlignment="1">
      <alignment horizontal="center" vertical="center" shrinkToFit="1"/>
    </xf>
    <xf numFmtId="0" fontId="8" fillId="0" borderId="9" xfId="0" applyFont="1" applyFill="1" applyBorder="1" applyAlignment="1">
      <alignment vertical="center" wrapText="1" shrinkToFit="1"/>
    </xf>
    <xf numFmtId="183" fontId="8" fillId="0" borderId="10" xfId="0" applyNumberFormat="1" applyFont="1" applyFill="1" applyBorder="1" applyAlignment="1">
      <alignment horizontal="left" vertical="center" wrapText="1" shrinkToFit="1"/>
    </xf>
    <xf numFmtId="0" fontId="8" fillId="0" borderId="10" xfId="0" applyFont="1" applyFill="1" applyBorder="1" applyAlignment="1">
      <alignment vertical="center" wrapText="1" shrinkToFit="1"/>
    </xf>
    <xf numFmtId="0" fontId="8" fillId="0" borderId="10" xfId="0" applyNumberFormat="1" applyFont="1" applyFill="1" applyBorder="1" applyAlignment="1">
      <alignment vertical="center" wrapText="1" shrinkToFit="1"/>
    </xf>
    <xf numFmtId="176" fontId="8" fillId="0" borderId="11" xfId="0" applyNumberFormat="1" applyFont="1" applyFill="1" applyBorder="1" applyAlignment="1">
      <alignment vertical="center" wrapText="1" shrinkToFit="1"/>
    </xf>
    <xf numFmtId="0" fontId="8" fillId="0" borderId="0" xfId="0" applyFont="1" applyAlignment="1">
      <alignment vertical="center" wrapText="1"/>
    </xf>
    <xf numFmtId="0" fontId="8" fillId="0" borderId="12" xfId="9" applyNumberFormat="1" applyFont="1" applyFill="1" applyBorder="1" applyAlignment="1">
      <alignment vertical="center" wrapText="1" shrinkToFit="1"/>
    </xf>
    <xf numFmtId="183" fontId="8" fillId="0" borderId="13" xfId="9" applyNumberFormat="1" applyFont="1" applyFill="1" applyBorder="1" applyAlignment="1">
      <alignment horizontal="left" vertical="center" wrapText="1" shrinkToFit="1"/>
    </xf>
    <xf numFmtId="0" fontId="8" fillId="0" borderId="13" xfId="9" applyNumberFormat="1" applyFont="1" applyFill="1" applyBorder="1" applyAlignment="1">
      <alignment vertical="center" wrapText="1" shrinkToFit="1"/>
    </xf>
    <xf numFmtId="0" fontId="8" fillId="0" borderId="0" xfId="0" applyFont="1" applyAlignment="1">
      <alignment vertical="center"/>
    </xf>
    <xf numFmtId="0" fontId="8" fillId="0" borderId="10" xfId="0" applyNumberFormat="1" applyFont="1" applyFill="1" applyBorder="1" applyAlignment="1">
      <alignment horizontal="center" vertical="center" shrinkToFit="1"/>
    </xf>
    <xf numFmtId="0" fontId="8" fillId="0" borderId="15" xfId="0" applyNumberFormat="1" applyFont="1" applyFill="1" applyBorder="1" applyAlignment="1">
      <alignment horizontal="center" vertical="center" shrinkToFit="1"/>
    </xf>
    <xf numFmtId="176" fontId="8" fillId="0" borderId="0" xfId="0" applyNumberFormat="1" applyFont="1" applyAlignment="1">
      <alignment shrinkToFit="1"/>
    </xf>
    <xf numFmtId="0" fontId="8" fillId="0" borderId="0" xfId="0" applyFont="1" applyAlignment="1">
      <alignment shrinkToFit="1"/>
    </xf>
    <xf numFmtId="184" fontId="8" fillId="0" borderId="0" xfId="0" applyNumberFormat="1" applyFont="1" applyAlignment="1">
      <alignment shrinkToFit="1"/>
    </xf>
    <xf numFmtId="0" fontId="8" fillId="0" borderId="0" xfId="0" applyNumberFormat="1" applyFont="1" applyAlignment="1">
      <alignment shrinkToFit="1"/>
    </xf>
    <xf numFmtId="179" fontId="8" fillId="0" borderId="0" xfId="0" applyNumberFormat="1" applyFont="1" applyAlignment="1">
      <alignment shrinkToFit="1"/>
    </xf>
    <xf numFmtId="176" fontId="8" fillId="0" borderId="0" xfId="0" applyNumberFormat="1" applyFont="1" applyAlignment="1">
      <alignment horizontal="right" shrinkToFit="1"/>
    </xf>
    <xf numFmtId="0" fontId="0" fillId="0" borderId="0" xfId="0" applyNumberFormat="1" applyFont="1" applyFill="1" applyBorder="1" applyAlignment="1">
      <alignment vertical="center"/>
    </xf>
    <xf numFmtId="176" fontId="8" fillId="0" borderId="0" xfId="0" applyNumberFormat="1" applyFont="1" applyFill="1" applyBorder="1" applyAlignment="1">
      <alignment vertical="center"/>
    </xf>
    <xf numFmtId="185" fontId="8" fillId="0" borderId="0" xfId="0" applyNumberFormat="1" applyFont="1" applyAlignment="1">
      <alignment shrinkToFit="1"/>
    </xf>
    <xf numFmtId="185" fontId="8" fillId="0" borderId="21" xfId="0" applyNumberFormat="1" applyFont="1" applyFill="1" applyBorder="1" applyAlignment="1">
      <alignment horizontal="center" vertical="center" wrapText="1"/>
    </xf>
    <xf numFmtId="185" fontId="8" fillId="0" borderId="15" xfId="0" applyNumberFormat="1" applyFont="1" applyFill="1" applyBorder="1" applyAlignment="1">
      <alignment horizontal="center" vertical="center" wrapText="1"/>
    </xf>
    <xf numFmtId="185" fontId="8" fillId="0" borderId="22" xfId="0" applyNumberFormat="1" applyFont="1" applyFill="1" applyBorder="1" applyAlignment="1">
      <alignment horizontal="center" vertical="center" wrapText="1"/>
    </xf>
    <xf numFmtId="185" fontId="8" fillId="0" borderId="23" xfId="0" applyNumberFormat="1" applyFont="1" applyFill="1" applyBorder="1" applyAlignment="1">
      <alignment horizontal="center" vertical="center" shrinkToFit="1"/>
    </xf>
    <xf numFmtId="0" fontId="8" fillId="0" borderId="21" xfId="0" applyFont="1" applyFill="1" applyBorder="1" applyAlignment="1">
      <alignment vertical="center" wrapText="1"/>
    </xf>
    <xf numFmtId="183" fontId="8" fillId="0" borderId="15" xfId="0" applyNumberFormat="1" applyFont="1" applyFill="1" applyBorder="1" applyAlignment="1">
      <alignment horizontal="left" vertical="center" wrapText="1"/>
    </xf>
    <xf numFmtId="0" fontId="8" fillId="0" borderId="15" xfId="0" applyNumberFormat="1" applyFont="1" applyFill="1" applyBorder="1" applyAlignment="1">
      <alignment vertical="center" wrapText="1"/>
    </xf>
    <xf numFmtId="0" fontId="8" fillId="0" borderId="15" xfId="0" applyFont="1" applyFill="1" applyBorder="1" applyAlignment="1">
      <alignment vertical="center" wrapText="1"/>
    </xf>
    <xf numFmtId="58" fontId="8" fillId="0" borderId="24" xfId="10" applyFont="1" applyFill="1" applyBorder="1" applyAlignment="1">
      <alignment vertical="center" shrinkToFit="1"/>
    </xf>
    <xf numFmtId="0" fontId="8" fillId="0" borderId="25" xfId="0" applyNumberFormat="1" applyFont="1" applyFill="1" applyBorder="1" applyAlignment="1">
      <alignment vertical="center" shrinkToFit="1"/>
    </xf>
    <xf numFmtId="0" fontId="8" fillId="0" borderId="25" xfId="0" applyFont="1" applyFill="1" applyBorder="1" applyAlignment="1">
      <alignment vertical="center" shrinkToFit="1"/>
    </xf>
    <xf numFmtId="180" fontId="8" fillId="0" borderId="6" xfId="0" applyNumberFormat="1" applyFont="1" applyFill="1" applyBorder="1" applyAlignment="1">
      <alignment vertical="center" shrinkToFit="1"/>
    </xf>
    <xf numFmtId="180" fontId="8" fillId="0" borderId="7" xfId="0" applyNumberFormat="1" applyFont="1" applyFill="1" applyBorder="1" applyAlignment="1">
      <alignment vertical="center" shrinkToFit="1"/>
    </xf>
    <xf numFmtId="0" fontId="8" fillId="0" borderId="0" xfId="0" applyFont="1" applyAlignment="1">
      <alignment vertical="center" shrinkToFit="1"/>
    </xf>
    <xf numFmtId="0" fontId="8" fillId="0" borderId="0" xfId="0" applyFont="1" applyBorder="1" applyAlignment="1">
      <alignment shrinkToFit="1"/>
    </xf>
    <xf numFmtId="0" fontId="8" fillId="0" borderId="0" xfId="9" applyNumberFormat="1" applyFont="1" applyFill="1" applyAlignment="1">
      <alignment shrinkToFit="1"/>
    </xf>
    <xf numFmtId="0" fontId="0" fillId="0" borderId="0" xfId="0" applyBorder="1" applyAlignment="1">
      <alignment shrinkToFit="1"/>
    </xf>
    <xf numFmtId="185" fontId="8" fillId="0" borderId="0" xfId="9" applyNumberFormat="1" applyFont="1" applyFill="1" applyAlignment="1">
      <alignment shrinkToFit="1"/>
    </xf>
    <xf numFmtId="0" fontId="8" fillId="0" borderId="0" xfId="7" applyFont="1" applyBorder="1" applyAlignment="1">
      <alignment shrinkToFit="1"/>
    </xf>
    <xf numFmtId="0" fontId="0" fillId="0" borderId="0" xfId="0" applyAlignment="1">
      <alignment shrinkToFit="1"/>
    </xf>
    <xf numFmtId="0" fontId="0" fillId="0" borderId="0" xfId="0" applyNumberFormat="1" applyAlignment="1">
      <alignment shrinkToFit="1"/>
    </xf>
    <xf numFmtId="0" fontId="9" fillId="0" borderId="0" xfId="12" applyFont="1">
      <alignment vertical="center"/>
    </xf>
    <xf numFmtId="0" fontId="5" fillId="0" borderId="0" xfId="12">
      <alignment vertical="center"/>
    </xf>
    <xf numFmtId="0" fontId="5" fillId="0" borderId="0" xfId="12" applyAlignment="1">
      <alignment vertical="center" wrapText="1"/>
    </xf>
    <xf numFmtId="0" fontId="9" fillId="0" borderId="0" xfId="12" applyFont="1" applyAlignment="1">
      <alignment horizontal="right" vertical="center" wrapText="1"/>
    </xf>
    <xf numFmtId="0" fontId="5" fillId="0" borderId="16" xfId="12" applyBorder="1" applyAlignment="1">
      <alignment horizontal="center" vertical="center" wrapText="1"/>
    </xf>
    <xf numFmtId="0" fontId="5" fillId="0" borderId="26" xfId="12" applyBorder="1" applyAlignment="1">
      <alignment horizontal="center" vertical="center" wrapText="1"/>
    </xf>
    <xf numFmtId="0" fontId="5" fillId="0" borderId="27" xfId="12" applyBorder="1" applyAlignment="1">
      <alignment horizontal="center" vertical="center"/>
    </xf>
    <xf numFmtId="0" fontId="5" fillId="0" borderId="28" xfId="12" applyBorder="1" applyAlignment="1">
      <alignment vertical="center"/>
    </xf>
    <xf numFmtId="0" fontId="5" fillId="0" borderId="3" xfId="12" applyBorder="1" applyAlignment="1">
      <alignment horizontal="center" vertical="center" wrapText="1"/>
    </xf>
    <xf numFmtId="0" fontId="5" fillId="0" borderId="29" xfId="12" applyBorder="1" applyAlignment="1">
      <alignment horizontal="center" vertical="center" wrapText="1"/>
    </xf>
    <xf numFmtId="0" fontId="5" fillId="0" borderId="30" xfId="12" applyBorder="1" applyAlignment="1">
      <alignment horizontal="center" vertical="center" wrapText="1"/>
    </xf>
    <xf numFmtId="186" fontId="5" fillId="0" borderId="31" xfId="12" applyNumberFormat="1" applyBorder="1" applyAlignment="1">
      <alignment horizontal="center" vertical="center" wrapText="1"/>
    </xf>
    <xf numFmtId="186" fontId="5" fillId="0" borderId="32" xfId="12" applyNumberFormat="1" applyBorder="1" applyAlignment="1">
      <alignment horizontal="center" vertical="center" wrapText="1"/>
    </xf>
    <xf numFmtId="0" fontId="5" fillId="0" borderId="17" xfId="12" applyBorder="1" applyAlignment="1">
      <alignment vertical="center" wrapText="1"/>
    </xf>
    <xf numFmtId="0" fontId="5" fillId="0" borderId="18" xfId="12" applyBorder="1" applyAlignment="1">
      <alignment horizontal="center" vertical="center" wrapText="1"/>
    </xf>
    <xf numFmtId="0" fontId="5" fillId="0" borderId="19" xfId="12" applyBorder="1" applyAlignment="1">
      <alignment vertical="center" wrapText="1"/>
    </xf>
    <xf numFmtId="0" fontId="5" fillId="0" borderId="33" xfId="12" applyBorder="1" applyAlignment="1">
      <alignment vertical="center" wrapText="1"/>
    </xf>
    <xf numFmtId="0" fontId="5" fillId="0" borderId="34" xfId="12" applyBorder="1" applyAlignment="1">
      <alignment vertical="center" wrapText="1"/>
    </xf>
    <xf numFmtId="0" fontId="5" fillId="0" borderId="35" xfId="12" applyBorder="1" applyAlignment="1">
      <alignment vertical="center" wrapText="1"/>
    </xf>
    <xf numFmtId="0" fontId="8" fillId="0" borderId="0" xfId="0" applyFont="1" applyBorder="1" applyAlignment="1">
      <alignment vertical="center" wrapText="1"/>
    </xf>
    <xf numFmtId="0" fontId="8" fillId="0" borderId="21"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23" xfId="0" applyNumberFormat="1" applyFont="1" applyFill="1" applyBorder="1" applyAlignment="1">
      <alignment horizontal="center" vertical="center" shrinkToFit="1"/>
    </xf>
    <xf numFmtId="176" fontId="8" fillId="0" borderId="37" xfId="0" applyNumberFormat="1" applyFont="1" applyFill="1" applyBorder="1" applyAlignment="1">
      <alignment horizontal="center" vertical="center" shrinkToFit="1"/>
    </xf>
    <xf numFmtId="180" fontId="8" fillId="0" borderId="3" xfId="0" applyNumberFormat="1" applyFont="1" applyFill="1" applyBorder="1" applyAlignment="1">
      <alignment vertical="center" shrinkToFit="1"/>
    </xf>
    <xf numFmtId="180" fontId="8" fillId="0" borderId="15" xfId="0" applyNumberFormat="1" applyFont="1" applyFill="1" applyBorder="1" applyAlignment="1">
      <alignment vertical="center" shrinkToFit="1"/>
    </xf>
    <xf numFmtId="3" fontId="8" fillId="0" borderId="38" xfId="0" applyNumberFormat="1" applyFont="1" applyFill="1" applyBorder="1" applyAlignment="1">
      <alignment vertical="center" wrapText="1" shrinkToFit="1"/>
    </xf>
    <xf numFmtId="3" fontId="8" fillId="0" borderId="39" xfId="0" applyNumberFormat="1" applyFont="1" applyFill="1" applyBorder="1" applyAlignment="1">
      <alignment vertical="center" shrinkToFit="1"/>
    </xf>
    <xf numFmtId="3" fontId="8" fillId="0" borderId="0" xfId="0" applyNumberFormat="1" applyFont="1" applyFill="1" applyBorder="1" applyAlignment="1">
      <alignment vertical="center" shrinkToFit="1"/>
    </xf>
    <xf numFmtId="3" fontId="8" fillId="0" borderId="25" xfId="0" applyNumberFormat="1" applyFont="1" applyFill="1" applyBorder="1" applyAlignment="1">
      <alignment vertical="center" shrinkToFit="1"/>
    </xf>
    <xf numFmtId="0" fontId="5" fillId="0" borderId="40" xfId="12" applyBorder="1" applyAlignment="1">
      <alignment horizontal="center" vertical="center" wrapText="1"/>
    </xf>
    <xf numFmtId="0" fontId="10" fillId="0" borderId="36" xfId="12" applyFont="1" applyBorder="1" applyAlignment="1">
      <alignment horizontal="center" vertical="center" wrapText="1"/>
    </xf>
    <xf numFmtId="0" fontId="10" fillId="0" borderId="41" xfId="12" applyFont="1" applyBorder="1" applyAlignment="1">
      <alignment horizontal="center" vertical="center" wrapText="1"/>
    </xf>
    <xf numFmtId="0" fontId="10" fillId="0" borderId="26" xfId="12" applyFont="1" applyBorder="1" applyAlignment="1">
      <alignment horizontal="center" vertical="center" wrapText="1"/>
    </xf>
    <xf numFmtId="0" fontId="10" fillId="0" borderId="42" xfId="12" applyFont="1" applyBorder="1" applyAlignment="1">
      <alignment vertical="center" wrapText="1"/>
    </xf>
    <xf numFmtId="0" fontId="10" fillId="0" borderId="31" xfId="12" applyFont="1" applyBorder="1" applyAlignment="1">
      <alignment horizontal="center" vertical="center" wrapText="1"/>
    </xf>
    <xf numFmtId="0" fontId="10" fillId="0" borderId="15" xfId="12" applyFont="1" applyBorder="1" applyAlignment="1">
      <alignment horizontal="center" vertical="center" wrapText="1"/>
    </xf>
    <xf numFmtId="0" fontId="8" fillId="0" borderId="23" xfId="0" applyNumberFormat="1" applyFont="1" applyFill="1" applyBorder="1" applyAlignment="1">
      <alignment vertical="center" wrapText="1"/>
    </xf>
    <xf numFmtId="0" fontId="8" fillId="0" borderId="39" xfId="0" applyNumberFormat="1" applyFont="1" applyFill="1" applyBorder="1" applyAlignment="1">
      <alignment horizontal="right" vertical="center" shrinkToFit="1"/>
    </xf>
    <xf numFmtId="0" fontId="5" fillId="0" borderId="29" xfId="12" applyFont="1" applyBorder="1" applyAlignment="1">
      <alignment horizontal="center" vertical="center" wrapText="1"/>
    </xf>
    <xf numFmtId="0" fontId="5" fillId="0" borderId="30" xfId="12" applyFont="1" applyBorder="1" applyAlignment="1">
      <alignment horizontal="center" vertical="center" wrapText="1"/>
    </xf>
    <xf numFmtId="0" fontId="8" fillId="0" borderId="3" xfId="0" applyNumberFormat="1" applyFont="1" applyFill="1" applyBorder="1" applyAlignment="1">
      <alignment horizontal="left" vertical="center" shrinkToFit="1"/>
    </xf>
    <xf numFmtId="0" fontId="8" fillId="0" borderId="15" xfId="0" applyNumberFormat="1" applyFont="1" applyFill="1" applyBorder="1" applyAlignment="1">
      <alignment horizontal="left" vertical="center" shrinkToFit="1"/>
    </xf>
    <xf numFmtId="0" fontId="8" fillId="0" borderId="16" xfId="0" applyFont="1" applyFill="1" applyBorder="1" applyAlignment="1">
      <alignment vertical="center" wrapText="1"/>
    </xf>
    <xf numFmtId="183" fontId="8" fillId="0" borderId="26" xfId="0" applyNumberFormat="1" applyFont="1" applyFill="1" applyBorder="1" applyAlignment="1">
      <alignment horizontal="left" vertical="center" wrapText="1"/>
    </xf>
    <xf numFmtId="0" fontId="8" fillId="0" borderId="26" xfId="0" applyNumberFormat="1" applyFont="1" applyFill="1" applyBorder="1" applyAlignment="1">
      <alignment vertical="center" wrapText="1"/>
    </xf>
    <xf numFmtId="0" fontId="8" fillId="0" borderId="26" xfId="0" applyFont="1" applyFill="1" applyBorder="1" applyAlignment="1">
      <alignment vertical="center" wrapText="1"/>
    </xf>
    <xf numFmtId="0" fontId="8" fillId="0" borderId="17" xfId="0" applyNumberFormat="1" applyFont="1" applyFill="1" applyBorder="1" applyAlignment="1">
      <alignment vertical="center" wrapText="1"/>
    </xf>
    <xf numFmtId="0" fontId="8" fillId="0" borderId="18" xfId="0" applyFont="1" applyFill="1" applyBorder="1" applyAlignment="1">
      <alignment vertical="center" wrapText="1"/>
    </xf>
    <xf numFmtId="183" fontId="8" fillId="0" borderId="3" xfId="0" applyNumberFormat="1" applyFont="1" applyFill="1" applyBorder="1" applyAlignment="1">
      <alignment horizontal="left" vertical="center" wrapText="1"/>
    </xf>
    <xf numFmtId="0" fontId="8" fillId="0" borderId="3" xfId="0" applyNumberFormat="1" applyFont="1" applyFill="1" applyBorder="1" applyAlignment="1">
      <alignment vertical="center" wrapText="1"/>
    </xf>
    <xf numFmtId="0" fontId="8" fillId="0" borderId="3" xfId="0" applyFont="1" applyFill="1" applyBorder="1" applyAlignment="1">
      <alignment vertical="center" wrapText="1"/>
    </xf>
    <xf numFmtId="0" fontId="8" fillId="0" borderId="19" xfId="0" applyNumberFormat="1" applyFont="1" applyFill="1" applyBorder="1" applyAlignment="1">
      <alignment vertical="center" wrapText="1"/>
    </xf>
    <xf numFmtId="0" fontId="5" fillId="0" borderId="15" xfId="12" applyBorder="1" applyAlignment="1">
      <alignment horizontal="center" vertical="center" wrapText="1"/>
    </xf>
    <xf numFmtId="0" fontId="5" fillId="0" borderId="21" xfId="12" applyBorder="1" applyAlignment="1">
      <alignment horizontal="center" vertical="center" wrapText="1"/>
    </xf>
    <xf numFmtId="0" fontId="5" fillId="0" borderId="23" xfId="12" applyBorder="1" applyAlignment="1">
      <alignment vertical="center" wrapText="1"/>
    </xf>
    <xf numFmtId="0" fontId="5" fillId="0" borderId="16" xfId="12" applyFont="1" applyBorder="1" applyAlignment="1">
      <alignment horizontal="center" vertical="center" wrapText="1"/>
    </xf>
    <xf numFmtId="179" fontId="8" fillId="0" borderId="10" xfId="0" applyNumberFormat="1" applyFont="1" applyFill="1" applyBorder="1" applyAlignment="1">
      <alignment horizontal="center" vertical="center" shrinkToFit="1"/>
    </xf>
    <xf numFmtId="177" fontId="8" fillId="0" borderId="10" xfId="0" applyNumberFormat="1" applyFont="1" applyFill="1" applyBorder="1" applyAlignment="1">
      <alignment vertical="center" shrinkToFit="1"/>
    </xf>
    <xf numFmtId="177" fontId="8" fillId="0" borderId="20" xfId="0" applyNumberFormat="1" applyFont="1" applyFill="1" applyBorder="1" applyAlignment="1">
      <alignment vertical="center" shrinkToFit="1"/>
    </xf>
    <xf numFmtId="178" fontId="8" fillId="0" borderId="13" xfId="9" applyNumberFormat="1" applyFont="1" applyFill="1" applyBorder="1" applyAlignment="1">
      <alignment horizontal="center" vertical="center" shrinkToFit="1"/>
    </xf>
    <xf numFmtId="177" fontId="8" fillId="0" borderId="13" xfId="9" applyNumberFormat="1" applyFont="1" applyFill="1" applyBorder="1" applyAlignment="1">
      <alignment vertical="center" shrinkToFit="1"/>
    </xf>
    <xf numFmtId="177" fontId="8" fillId="0" borderId="43" xfId="9" applyNumberFormat="1" applyFont="1" applyFill="1" applyBorder="1" applyAlignment="1">
      <alignment vertical="center" shrinkToFit="1"/>
    </xf>
    <xf numFmtId="180" fontId="8" fillId="0" borderId="16" xfId="0" applyNumberFormat="1" applyFont="1" applyFill="1" applyBorder="1" applyAlignment="1">
      <alignment vertical="center" shrinkToFit="1"/>
    </xf>
    <xf numFmtId="180" fontId="8" fillId="0" borderId="26" xfId="0" applyNumberFormat="1" applyFont="1" applyFill="1" applyBorder="1" applyAlignment="1">
      <alignment vertical="center" shrinkToFit="1"/>
    </xf>
    <xf numFmtId="180" fontId="8" fillId="0" borderId="18" xfId="0" applyNumberFormat="1" applyFont="1" applyFill="1" applyBorder="1" applyAlignment="1">
      <alignment vertical="center" shrinkToFit="1"/>
    </xf>
    <xf numFmtId="180" fontId="8" fillId="0" borderId="21" xfId="0" applyNumberFormat="1" applyFont="1" applyFill="1" applyBorder="1" applyAlignment="1">
      <alignment vertical="center" shrinkToFit="1"/>
    </xf>
    <xf numFmtId="177" fontId="8" fillId="0" borderId="17" xfId="0" applyNumberFormat="1" applyFont="1" applyFill="1" applyBorder="1" applyAlignment="1">
      <alignment horizontal="right" vertical="center" shrinkToFit="1"/>
    </xf>
    <xf numFmtId="177" fontId="8" fillId="0" borderId="20" xfId="0" applyNumberFormat="1" applyFont="1" applyFill="1" applyBorder="1" applyAlignment="1">
      <alignment horizontal="right" vertical="center" shrinkToFit="1"/>
    </xf>
    <xf numFmtId="177" fontId="8" fillId="0" borderId="3" xfId="0" applyNumberFormat="1" applyFont="1" applyFill="1" applyBorder="1" applyAlignment="1">
      <alignment vertical="center" shrinkToFit="1"/>
    </xf>
    <xf numFmtId="177" fontId="8" fillId="0" borderId="15" xfId="0" applyNumberFormat="1" applyFont="1" applyFill="1" applyBorder="1" applyAlignment="1">
      <alignment vertical="center" shrinkToFit="1"/>
    </xf>
    <xf numFmtId="177" fontId="8" fillId="0" borderId="10" xfId="0" applyNumberFormat="1" applyFont="1" applyFill="1" applyBorder="1" applyAlignment="1">
      <alignment horizontal="right" vertical="center" shrinkToFit="1"/>
    </xf>
    <xf numFmtId="177" fontId="8" fillId="0" borderId="19" xfId="0" applyNumberFormat="1" applyFont="1" applyBorder="1" applyAlignment="1">
      <alignment vertical="center" shrinkToFit="1"/>
    </xf>
    <xf numFmtId="177" fontId="8" fillId="0" borderId="23" xfId="0" applyNumberFormat="1" applyFont="1" applyBorder="1" applyAlignment="1">
      <alignment vertical="center" shrinkToFit="1"/>
    </xf>
    <xf numFmtId="177" fontId="8" fillId="0" borderId="20" xfId="0" applyNumberFormat="1" applyFont="1" applyBorder="1" applyAlignment="1">
      <alignment vertical="center" shrinkToFit="1"/>
    </xf>
    <xf numFmtId="179" fontId="8" fillId="0" borderId="10" xfId="0" applyNumberFormat="1" applyFont="1" applyFill="1" applyBorder="1" applyAlignment="1">
      <alignment vertical="center" shrinkToFit="1"/>
    </xf>
    <xf numFmtId="179" fontId="8" fillId="0" borderId="13" xfId="9" applyNumberFormat="1" applyFont="1" applyFill="1" applyBorder="1" applyAlignment="1">
      <alignment vertical="center" shrinkToFit="1"/>
    </xf>
    <xf numFmtId="179" fontId="8" fillId="0" borderId="26" xfId="0" applyNumberFormat="1" applyFont="1" applyFill="1" applyBorder="1" applyAlignment="1">
      <alignment vertical="center" shrinkToFit="1"/>
    </xf>
    <xf numFmtId="179" fontId="8" fillId="0" borderId="3" xfId="0" applyNumberFormat="1" applyFont="1" applyFill="1" applyBorder="1" applyAlignment="1">
      <alignment vertical="center" shrinkToFit="1"/>
    </xf>
    <xf numFmtId="179" fontId="8" fillId="0" borderId="15" xfId="0" applyNumberFormat="1" applyFont="1" applyFill="1" applyBorder="1" applyAlignment="1">
      <alignment vertical="center" shrinkToFit="1"/>
    </xf>
    <xf numFmtId="179" fontId="8" fillId="0" borderId="7" xfId="0" applyNumberFormat="1" applyFont="1" applyFill="1" applyBorder="1" applyAlignment="1">
      <alignment vertical="center" shrinkToFit="1"/>
    </xf>
    <xf numFmtId="179" fontId="8" fillId="0" borderId="17" xfId="0" applyNumberFormat="1" applyFont="1" applyFill="1" applyBorder="1" applyAlignment="1">
      <alignment vertical="center" shrinkToFit="1"/>
    </xf>
    <xf numFmtId="179" fontId="8" fillId="0" borderId="19" xfId="0" applyNumberFormat="1" applyFont="1" applyFill="1" applyBorder="1" applyAlignment="1">
      <alignment vertical="center" shrinkToFit="1"/>
    </xf>
    <xf numFmtId="179" fontId="8" fillId="0" borderId="23" xfId="0" applyNumberFormat="1" applyFont="1" applyFill="1" applyBorder="1" applyAlignment="1">
      <alignment vertical="center" shrinkToFit="1"/>
    </xf>
    <xf numFmtId="179" fontId="8" fillId="0" borderId="44" xfId="0" applyNumberFormat="1" applyFont="1" applyFill="1" applyBorder="1" applyAlignment="1">
      <alignment vertical="center" shrinkToFit="1"/>
    </xf>
    <xf numFmtId="179" fontId="8" fillId="0" borderId="8" xfId="0" applyNumberFormat="1" applyFont="1" applyFill="1" applyBorder="1" applyAlignment="1">
      <alignment vertical="center" shrinkToFit="1"/>
    </xf>
    <xf numFmtId="187" fontId="13" fillId="0" borderId="0" xfId="12" applyNumberFormat="1" applyFont="1" applyAlignment="1">
      <alignment horizontal="center" vertical="center"/>
    </xf>
    <xf numFmtId="0" fontId="8" fillId="0" borderId="21" xfId="0" applyNumberFormat="1" applyFont="1" applyFill="1" applyBorder="1" applyAlignment="1">
      <alignment horizontal="center" vertical="center" shrinkToFit="1"/>
    </xf>
    <xf numFmtId="0" fontId="8" fillId="0" borderId="15" xfId="0" applyNumberFormat="1" applyFont="1" applyFill="1" applyBorder="1" applyAlignment="1">
      <alignment horizontal="center" vertical="center" shrinkToFit="1"/>
    </xf>
    <xf numFmtId="0" fontId="8" fillId="0" borderId="16" xfId="0" applyNumberFormat="1" applyFont="1" applyFill="1" applyBorder="1" applyAlignment="1">
      <alignment horizontal="center" vertical="center" shrinkToFit="1"/>
    </xf>
    <xf numFmtId="0" fontId="8" fillId="0" borderId="26" xfId="0" applyNumberFormat="1"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8" fillId="0" borderId="40" xfId="0" applyNumberFormat="1" applyFont="1" applyFill="1" applyBorder="1" applyAlignment="1">
      <alignment horizontal="center" vertical="center" shrinkToFit="1"/>
    </xf>
    <xf numFmtId="0" fontId="0" fillId="0" borderId="12" xfId="0" applyBorder="1"/>
    <xf numFmtId="0" fontId="0" fillId="0" borderId="47" xfId="0" applyBorder="1"/>
    <xf numFmtId="0" fontId="8" fillId="0" borderId="9" xfId="0" applyNumberFormat="1" applyFont="1" applyFill="1" applyBorder="1" applyAlignment="1">
      <alignment horizontal="center" vertical="center" shrinkToFit="1"/>
    </xf>
    <xf numFmtId="0" fontId="8" fillId="0" borderId="10" xfId="0" applyNumberFormat="1" applyFont="1" applyFill="1" applyBorder="1" applyAlignment="1">
      <alignment horizontal="center" vertical="center" shrinkToFit="1"/>
    </xf>
    <xf numFmtId="0" fontId="8" fillId="0" borderId="18" xfId="0" applyFont="1" applyBorder="1" applyAlignment="1">
      <alignment horizontal="center" shrinkToFit="1"/>
    </xf>
    <xf numFmtId="0" fontId="8" fillId="0" borderId="21" xfId="0" applyFont="1" applyBorder="1" applyAlignment="1">
      <alignment horizontal="center" shrinkToFit="1"/>
    </xf>
    <xf numFmtId="0" fontId="8" fillId="0" borderId="3" xfId="0" applyNumberFormat="1" applyFont="1" applyBorder="1" applyAlignment="1">
      <alignment horizontal="center" shrinkToFit="1"/>
    </xf>
    <xf numFmtId="0" fontId="8" fillId="0" borderId="15" xfId="0" applyNumberFormat="1" applyFont="1" applyBorder="1" applyAlignment="1">
      <alignment horizontal="center" shrinkToFit="1"/>
    </xf>
    <xf numFmtId="0" fontId="8" fillId="0" borderId="18" xfId="0" applyNumberFormat="1" applyFont="1" applyFill="1" applyBorder="1" applyAlignment="1">
      <alignment horizontal="center" vertical="center" shrinkToFit="1"/>
    </xf>
    <xf numFmtId="0" fontId="8" fillId="0" borderId="3" xfId="0" applyNumberFormat="1" applyFont="1" applyFill="1" applyBorder="1" applyAlignment="1">
      <alignment horizontal="center" vertical="center" shrinkToFit="1"/>
    </xf>
    <xf numFmtId="180" fontId="8" fillId="0" borderId="45" xfId="0" applyNumberFormat="1" applyFont="1" applyFill="1" applyBorder="1" applyAlignment="1">
      <alignment horizontal="center" vertical="center" wrapText="1"/>
    </xf>
    <xf numFmtId="180" fontId="8" fillId="0" borderId="46" xfId="0" applyNumberFormat="1" applyFont="1" applyFill="1" applyBorder="1" applyAlignment="1">
      <alignment horizontal="center" vertical="center" wrapText="1"/>
    </xf>
    <xf numFmtId="185" fontId="8" fillId="0" borderId="4" xfId="0" applyNumberFormat="1" applyFont="1" applyFill="1" applyBorder="1" applyAlignment="1">
      <alignment horizontal="center" vertical="center" wrapText="1"/>
    </xf>
    <xf numFmtId="185" fontId="8" fillId="0" borderId="5" xfId="0" applyNumberFormat="1" applyFont="1" applyFill="1" applyBorder="1" applyAlignment="1">
      <alignment horizontal="center" vertical="center" wrapText="1"/>
    </xf>
    <xf numFmtId="185" fontId="8" fillId="0" borderId="45" xfId="0" applyNumberFormat="1" applyFont="1" applyFill="1" applyBorder="1" applyAlignment="1">
      <alignment horizontal="center" vertical="center" wrapText="1"/>
    </xf>
    <xf numFmtId="185" fontId="8" fillId="0" borderId="46" xfId="0" applyNumberFormat="1" applyFont="1" applyFill="1" applyBorder="1" applyAlignment="1">
      <alignment horizontal="center" vertical="center" wrapText="1"/>
    </xf>
    <xf numFmtId="185" fontId="8" fillId="0" borderId="56" xfId="0" applyNumberFormat="1" applyFont="1" applyFill="1" applyBorder="1" applyAlignment="1">
      <alignment horizontal="center" vertical="center" wrapText="1"/>
    </xf>
    <xf numFmtId="185" fontId="8" fillId="0" borderId="57" xfId="0" applyNumberFormat="1" applyFont="1" applyFill="1" applyBorder="1" applyAlignment="1">
      <alignment horizontal="center" vertical="center" wrapText="1"/>
    </xf>
    <xf numFmtId="185" fontId="8" fillId="0" borderId="11" xfId="0" applyNumberFormat="1" applyFont="1" applyFill="1" applyBorder="1" applyAlignment="1">
      <alignment horizontal="center" vertical="center" wrapText="1"/>
    </xf>
    <xf numFmtId="180" fontId="8" fillId="0" borderId="58" xfId="0" applyNumberFormat="1" applyFont="1" applyFill="1" applyBorder="1" applyAlignment="1">
      <alignment horizontal="center" vertical="center" wrapText="1"/>
    </xf>
    <xf numFmtId="180" fontId="8" fillId="0" borderId="54" xfId="0" applyNumberFormat="1" applyFont="1" applyFill="1" applyBorder="1" applyAlignment="1">
      <alignment horizontal="center" vertical="center" shrinkToFit="1"/>
    </xf>
    <xf numFmtId="180" fontId="8" fillId="0" borderId="58" xfId="0" applyNumberFormat="1" applyFont="1" applyFill="1" applyBorder="1" applyAlignment="1">
      <alignment horizontal="center" vertical="center" shrinkToFit="1"/>
    </xf>
    <xf numFmtId="0" fontId="8" fillId="0" borderId="54" xfId="0" applyNumberFormat="1" applyFont="1" applyFill="1" applyBorder="1" applyAlignment="1">
      <alignment horizontal="center" vertical="center" shrinkToFit="1"/>
    </xf>
    <xf numFmtId="0" fontId="8" fillId="0" borderId="55" xfId="0" applyNumberFormat="1" applyFont="1" applyFill="1" applyBorder="1" applyAlignment="1">
      <alignment horizontal="center" vertical="center" shrinkToFit="1"/>
    </xf>
    <xf numFmtId="0" fontId="8" fillId="0" borderId="58" xfId="0" applyNumberFormat="1" applyFont="1" applyFill="1" applyBorder="1" applyAlignment="1">
      <alignment horizontal="center" vertical="center" shrinkToFit="1"/>
    </xf>
    <xf numFmtId="180" fontId="8" fillId="0" borderId="54" xfId="0" applyNumberFormat="1" applyFont="1" applyFill="1" applyBorder="1" applyAlignment="1">
      <alignment horizontal="center" vertical="center" wrapText="1"/>
    </xf>
    <xf numFmtId="185" fontId="8" fillId="0" borderId="18" xfId="0" applyNumberFormat="1" applyFont="1" applyFill="1" applyBorder="1" applyAlignment="1">
      <alignment horizontal="center" vertical="center" shrinkToFit="1"/>
    </xf>
    <xf numFmtId="185" fontId="8" fillId="0" borderId="19" xfId="0" applyNumberFormat="1" applyFont="1" applyFill="1" applyBorder="1" applyAlignment="1">
      <alignment horizontal="center" vertical="center" shrinkToFit="1"/>
    </xf>
    <xf numFmtId="0" fontId="8" fillId="0" borderId="48" xfId="0" applyNumberFormat="1" applyFont="1" applyFill="1" applyBorder="1" applyAlignment="1">
      <alignment horizontal="center" vertical="center" shrinkToFit="1"/>
    </xf>
    <xf numFmtId="0" fontId="8" fillId="0" borderId="49" xfId="0" applyNumberFormat="1" applyFont="1" applyFill="1" applyBorder="1" applyAlignment="1">
      <alignment horizontal="center" vertical="center" shrinkToFit="1"/>
    </xf>
    <xf numFmtId="0" fontId="8" fillId="0" borderId="50" xfId="0" applyNumberFormat="1" applyFont="1" applyFill="1" applyBorder="1" applyAlignment="1">
      <alignment horizontal="center" vertical="center" shrinkToFit="1"/>
    </xf>
    <xf numFmtId="0" fontId="8" fillId="0" borderId="51" xfId="0" applyNumberFormat="1" applyFont="1" applyFill="1" applyBorder="1" applyAlignment="1">
      <alignment horizontal="center" vertical="center" shrinkToFit="1"/>
    </xf>
    <xf numFmtId="0" fontId="8" fillId="0" borderId="52" xfId="0" applyNumberFormat="1" applyFont="1" applyFill="1" applyBorder="1" applyAlignment="1">
      <alignment horizontal="center" vertical="center" shrinkToFit="1"/>
    </xf>
    <xf numFmtId="0" fontId="8" fillId="0" borderId="53" xfId="0" applyNumberFormat="1" applyFont="1" applyFill="1" applyBorder="1" applyAlignment="1">
      <alignment horizontal="center" vertical="center" shrinkToFit="1"/>
    </xf>
    <xf numFmtId="185" fontId="8" fillId="0" borderId="54" xfId="0" applyNumberFormat="1" applyFont="1" applyFill="1" applyBorder="1" applyAlignment="1">
      <alignment horizontal="center" vertical="center" wrapText="1"/>
    </xf>
    <xf numFmtId="185" fontId="8" fillId="0" borderId="55" xfId="0" applyNumberFormat="1" applyFont="1" applyFill="1" applyBorder="1" applyAlignment="1">
      <alignment horizontal="center" vertical="center" wrapText="1"/>
    </xf>
    <xf numFmtId="0" fontId="5" fillId="0" borderId="13" xfId="12" applyBorder="1" applyAlignment="1">
      <alignment horizontal="center" vertical="center"/>
    </xf>
    <xf numFmtId="0" fontId="5" fillId="0" borderId="31" xfId="12" applyBorder="1" applyAlignment="1">
      <alignment horizontal="center" vertical="center"/>
    </xf>
    <xf numFmtId="0" fontId="5" fillId="0" borderId="33" xfId="12" applyBorder="1" applyAlignment="1">
      <alignment horizontal="center" vertical="center" wrapText="1"/>
    </xf>
    <xf numFmtId="0" fontId="5" fillId="0" borderId="61" xfId="12" applyBorder="1" applyAlignment="1">
      <alignment horizontal="center" vertical="center" wrapText="1"/>
    </xf>
    <xf numFmtId="0" fontId="9" fillId="0" borderId="59" xfId="12" applyFont="1" applyBorder="1">
      <alignment vertical="center"/>
    </xf>
    <xf numFmtId="0" fontId="9" fillId="0" borderId="36" xfId="12" applyFont="1" applyBorder="1">
      <alignment vertical="center"/>
    </xf>
    <xf numFmtId="0" fontId="9" fillId="0" borderId="60" xfId="12" applyFont="1" applyBorder="1">
      <alignment vertical="center"/>
    </xf>
    <xf numFmtId="0" fontId="9" fillId="0" borderId="42" xfId="12" applyFont="1" applyBorder="1">
      <alignment vertical="center"/>
    </xf>
    <xf numFmtId="0" fontId="9" fillId="0" borderId="36" xfId="12" applyFont="1" applyBorder="1" applyAlignment="1">
      <alignment vertical="center" wrapText="1"/>
    </xf>
    <xf numFmtId="0" fontId="9" fillId="0" borderId="42" xfId="12" applyFont="1" applyBorder="1" applyAlignment="1">
      <alignment vertical="center" wrapText="1"/>
    </xf>
    <xf numFmtId="0" fontId="13" fillId="0" borderId="42" xfId="12" applyFont="1" applyBorder="1" applyAlignment="1">
      <alignment horizontal="center" vertical="center"/>
    </xf>
    <xf numFmtId="0" fontId="5" fillId="0" borderId="16" xfId="12" applyBorder="1" applyAlignment="1">
      <alignment horizontal="center" vertical="center" wrapText="1"/>
    </xf>
    <xf numFmtId="0" fontId="5" fillId="0" borderId="18" xfId="12" applyBorder="1" applyAlignment="1">
      <alignment horizontal="center" vertical="center"/>
    </xf>
    <xf numFmtId="0" fontId="5" fillId="0" borderId="21" xfId="12" applyBorder="1" applyAlignment="1">
      <alignment horizontal="center" vertical="center"/>
    </xf>
    <xf numFmtId="0" fontId="5" fillId="0" borderId="41" xfId="12" applyBorder="1" applyAlignment="1">
      <alignment horizontal="center" vertical="center" wrapText="1"/>
    </xf>
    <xf numFmtId="0" fontId="5" fillId="0" borderId="13" xfId="12" applyBorder="1" applyAlignment="1">
      <alignment horizontal="center" vertical="center" wrapText="1"/>
    </xf>
    <xf numFmtId="0" fontId="5" fillId="0" borderId="31" xfId="12" applyBorder="1" applyAlignment="1">
      <alignment horizontal="center" vertical="center" wrapText="1"/>
    </xf>
    <xf numFmtId="0" fontId="5" fillId="0" borderId="26" xfId="12" applyBorder="1" applyAlignment="1">
      <alignment horizontal="center" vertical="center"/>
    </xf>
    <xf numFmtId="0" fontId="5" fillId="0" borderId="3" xfId="12" applyBorder="1" applyAlignment="1">
      <alignment horizontal="center" vertical="center"/>
    </xf>
    <xf numFmtId="0" fontId="5" fillId="0" borderId="15" xfId="12" applyBorder="1" applyAlignment="1">
      <alignment horizontal="center" vertical="center"/>
    </xf>
    <xf numFmtId="0" fontId="5" fillId="0" borderId="26" xfId="12" applyBorder="1" applyAlignment="1">
      <alignment horizontal="center" vertical="center" wrapText="1"/>
    </xf>
    <xf numFmtId="0" fontId="5" fillId="0" borderId="3" xfId="12" applyBorder="1" applyAlignment="1">
      <alignment horizontal="center" vertical="center" wrapText="1"/>
    </xf>
    <xf numFmtId="0" fontId="5" fillId="0" borderId="15" xfId="12" applyBorder="1" applyAlignment="1">
      <alignment horizontal="center" vertical="center" wrapText="1"/>
    </xf>
    <xf numFmtId="0" fontId="5" fillId="0" borderId="17" xfId="12" applyBorder="1" applyAlignment="1">
      <alignment horizontal="center" vertical="center"/>
    </xf>
    <xf numFmtId="0" fontId="9" fillId="0" borderId="0" xfId="12" applyFont="1" applyBorder="1" applyAlignment="1">
      <alignment vertical="center" wrapText="1"/>
    </xf>
    <xf numFmtId="0" fontId="9" fillId="0" borderId="14" xfId="12" applyFont="1" applyBorder="1">
      <alignment vertical="center"/>
    </xf>
    <xf numFmtId="0" fontId="9" fillId="0" borderId="0" xfId="12" applyFont="1" applyBorder="1">
      <alignment vertical="center"/>
    </xf>
    <xf numFmtId="0" fontId="5" fillId="0" borderId="59" xfId="12" applyBorder="1" applyAlignment="1">
      <alignment horizontal="center" vertical="center"/>
    </xf>
    <xf numFmtId="0" fontId="5" fillId="0" borderId="14" xfId="12" applyBorder="1" applyAlignment="1">
      <alignment horizontal="center" vertical="center"/>
    </xf>
    <xf numFmtId="0" fontId="5" fillId="0" borderId="60" xfId="12" applyBorder="1" applyAlignment="1">
      <alignment horizontal="center" vertical="center"/>
    </xf>
  </cellXfs>
  <cellStyles count="14">
    <cellStyle name="standard" xfId="1" xr:uid="{00000000-0005-0000-0000-000000000000}"/>
    <cellStyle name="その他" xfId="2" xr:uid="{00000000-0005-0000-0000-000001000000}"/>
    <cellStyle name="ヘッダー" xfId="3" xr:uid="{00000000-0005-0000-0000-000002000000}"/>
    <cellStyle name="金額" xfId="4" xr:uid="{00000000-0005-0000-0000-000003000000}"/>
    <cellStyle name="罫線" xfId="5" xr:uid="{00000000-0005-0000-0000-000004000000}"/>
    <cellStyle name="警察署" xfId="6" xr:uid="{00000000-0005-0000-0000-000005000000}"/>
    <cellStyle name="合計" xfId="7" xr:uid="{00000000-0005-0000-0000-000007000000}"/>
    <cellStyle name="場所" xfId="8" xr:uid="{00000000-0005-0000-0000-000008000000}"/>
    <cellStyle name="撤去" xfId="9" xr:uid="{00000000-0005-0000-0000-000009000000}"/>
    <cellStyle name="日付" xfId="10" xr:uid="{00000000-0005-0000-0000-00000A000000}"/>
    <cellStyle name="標準" xfId="0" builtinId="0"/>
    <cellStyle name="標準 2" xfId="11" xr:uid="{00000000-0005-0000-0000-00000C000000}"/>
    <cellStyle name="標準 3" xfId="12" xr:uid="{00000000-0005-0000-0000-00000D000000}"/>
    <cellStyle name="未定義" xfId="13" xr:uid="{00000000-0005-0000-0000-00000F000000}"/>
  </cellStyles>
  <dxfs count="8">
    <dxf>
      <font>
        <strike val="0"/>
        <color theme="0"/>
      </font>
    </dxf>
    <dxf>
      <font>
        <strike val="0"/>
        <color theme="0"/>
      </font>
    </dxf>
    <dxf>
      <font>
        <strike val="0"/>
        <color theme="0"/>
      </font>
    </dxf>
    <dxf>
      <font>
        <strike val="0"/>
        <color theme="0"/>
      </font>
    </dxf>
    <dxf>
      <font>
        <strike val="0"/>
        <color theme="0"/>
      </font>
    </dxf>
    <dxf>
      <font>
        <strike val="0"/>
        <color theme="0"/>
      </font>
    </dxf>
    <dxf>
      <fill>
        <patternFill>
          <bgColor indexed="55"/>
        </patternFill>
      </fill>
    </dxf>
    <dxf>
      <fill>
        <patternFill>
          <bgColor indexed="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1695450</xdr:colOff>
      <xdr:row>4</xdr:row>
      <xdr:rowOff>36195</xdr:rowOff>
    </xdr:from>
    <xdr:ext cx="530915" cy="242374"/>
    <xdr:sp macro="" textlink="">
      <xdr:nvSpPr>
        <xdr:cNvPr id="5" name="テキスト ボックス 4">
          <a:extLst>
            <a:ext uri="{FF2B5EF4-FFF2-40B4-BE49-F238E27FC236}">
              <a16:creationId xmlns:a16="http://schemas.microsoft.com/office/drawing/2014/main" id="{40962E98-753E-4CE8-B0CA-8896E9123FCF}"/>
            </a:ext>
          </a:extLst>
        </xdr:cNvPr>
        <xdr:cNvSpPr txBox="1"/>
      </xdr:nvSpPr>
      <xdr:spPr>
        <a:xfrm>
          <a:off x="1695450" y="859155"/>
          <a:ext cx="5309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警察署</a:t>
          </a:r>
        </a:p>
      </xdr:txBody>
    </xdr:sp>
    <xdr:clientData/>
  </xdr:oneCellAnchor>
  <xdr:oneCellAnchor>
    <xdr:from>
      <xdr:col>0</xdr:col>
      <xdr:colOff>120015</xdr:colOff>
      <xdr:row>4</xdr:row>
      <xdr:rowOff>118110</xdr:rowOff>
    </xdr:from>
    <xdr:ext cx="415498" cy="242374"/>
    <xdr:sp macro="" textlink="">
      <xdr:nvSpPr>
        <xdr:cNvPr id="6" name="テキスト ボックス 5">
          <a:extLst>
            <a:ext uri="{FF2B5EF4-FFF2-40B4-BE49-F238E27FC236}">
              <a16:creationId xmlns:a16="http://schemas.microsoft.com/office/drawing/2014/main" id="{DF802E68-9F28-4DF6-B872-82004217A618}"/>
            </a:ext>
          </a:extLst>
        </xdr:cNvPr>
        <xdr:cNvSpPr txBox="1"/>
      </xdr:nvSpPr>
      <xdr:spPr>
        <a:xfrm>
          <a:off x="120015" y="941070"/>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区分</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6"/>
  <sheetViews>
    <sheetView showZeros="0" tabSelected="1" view="pageBreakPreview" zoomScaleNormal="100" zoomScaleSheetLayoutView="100" workbookViewId="0">
      <selection sqref="A1:I1"/>
    </sheetView>
  </sheetViews>
  <sheetFormatPr defaultColWidth="9" defaultRowHeight="10.8" x14ac:dyDescent="0.15"/>
  <cols>
    <col min="1" max="1" width="34.109375" style="33" customWidth="1"/>
    <col min="2" max="2" width="8.77734375" style="34" hidden="1" customWidth="1"/>
    <col min="3" max="3" width="12.21875" style="33" hidden="1" customWidth="1"/>
    <col min="4" max="4" width="14.77734375" style="35" customWidth="1"/>
    <col min="5" max="6" width="8.6640625" style="36" customWidth="1"/>
    <col min="7" max="7" width="9.21875" style="32" customWidth="1"/>
    <col min="8" max="8" width="14.44140625" style="32" customWidth="1"/>
    <col min="9" max="9" width="10.77734375" style="32" hidden="1" customWidth="1"/>
    <col min="10" max="16384" width="9" style="2"/>
  </cols>
  <sheetData>
    <row r="1" spans="1:9" ht="33.75" customHeight="1" x14ac:dyDescent="0.15">
      <c r="A1" s="153" t="s">
        <v>43</v>
      </c>
      <c r="B1" s="153"/>
      <c r="C1" s="153"/>
      <c r="D1" s="153"/>
      <c r="E1" s="153"/>
      <c r="F1" s="153"/>
      <c r="G1" s="153"/>
      <c r="H1" s="153"/>
      <c r="I1" s="153"/>
    </row>
    <row r="2" spans="1:9" ht="13.2" x14ac:dyDescent="0.15">
      <c r="A2" s="3"/>
      <c r="B2" s="4"/>
      <c r="C2" s="4"/>
      <c r="D2" s="4"/>
      <c r="E2" s="5"/>
      <c r="F2" s="5"/>
      <c r="G2" s="1"/>
      <c r="H2" s="1" t="s">
        <v>475</v>
      </c>
      <c r="I2" s="1"/>
    </row>
    <row r="3" spans="1:9" ht="13.2" x14ac:dyDescent="0.15">
      <c r="A3" s="3"/>
      <c r="B3" s="7"/>
      <c r="C3" s="7"/>
      <c r="D3" s="7"/>
      <c r="E3" s="5"/>
      <c r="F3" s="5"/>
      <c r="G3" s="8"/>
      <c r="H3" s="8" t="s">
        <v>44</v>
      </c>
      <c r="I3" s="8"/>
    </row>
    <row r="4" spans="1:9" ht="4.5" customHeight="1" thickBot="1" x14ac:dyDescent="0.2">
      <c r="A4" s="9"/>
      <c r="B4" s="10"/>
      <c r="C4" s="9"/>
      <c r="D4" s="10"/>
      <c r="E4" s="11"/>
      <c r="F4" s="11"/>
      <c r="G4" s="12"/>
      <c r="H4" s="13"/>
      <c r="I4" s="13"/>
    </row>
    <row r="5" spans="1:9" ht="16.5" customHeight="1" thickBot="1" x14ac:dyDescent="0.2">
      <c r="A5" s="14" t="s">
        <v>0</v>
      </c>
      <c r="B5" s="15" t="s">
        <v>1</v>
      </c>
      <c r="C5" s="16" t="s">
        <v>2</v>
      </c>
      <c r="D5" s="15" t="s">
        <v>3</v>
      </c>
      <c r="E5" s="17" t="s">
        <v>4</v>
      </c>
      <c r="F5" s="17" t="s">
        <v>5</v>
      </c>
      <c r="G5" s="18" t="s">
        <v>6</v>
      </c>
      <c r="H5" s="19" t="s">
        <v>7</v>
      </c>
      <c r="I5" s="85" t="s">
        <v>8</v>
      </c>
    </row>
    <row r="6" spans="1:9" s="25" customFormat="1" ht="12.75" customHeight="1" x14ac:dyDescent="0.2">
      <c r="A6" s="20" t="s">
        <v>82</v>
      </c>
      <c r="B6" s="21">
        <v>45</v>
      </c>
      <c r="C6" s="22"/>
      <c r="D6" s="23" t="s">
        <v>83</v>
      </c>
      <c r="E6" s="137">
        <v>2284.4</v>
      </c>
      <c r="F6" s="119" t="s">
        <v>84</v>
      </c>
      <c r="G6" s="120"/>
      <c r="H6" s="121"/>
      <c r="I6" s="24"/>
    </row>
    <row r="7" spans="1:9" s="25" customFormat="1" ht="12.75" customHeight="1" x14ac:dyDescent="0.2">
      <c r="A7" s="20" t="s">
        <v>85</v>
      </c>
      <c r="B7" s="21">
        <v>30</v>
      </c>
      <c r="C7" s="22"/>
      <c r="D7" s="23" t="s">
        <v>83</v>
      </c>
      <c r="E7" s="137">
        <v>88.7</v>
      </c>
      <c r="F7" s="30" t="s">
        <v>84</v>
      </c>
      <c r="G7" s="120"/>
      <c r="H7" s="121"/>
      <c r="I7" s="88"/>
    </row>
    <row r="8" spans="1:9" s="25" customFormat="1" ht="12.75" customHeight="1" x14ac:dyDescent="0.2">
      <c r="A8" s="20" t="s">
        <v>86</v>
      </c>
      <c r="B8" s="21">
        <v>15</v>
      </c>
      <c r="C8" s="22"/>
      <c r="D8" s="23" t="s">
        <v>83</v>
      </c>
      <c r="E8" s="137">
        <v>74.2</v>
      </c>
      <c r="F8" s="30" t="s">
        <v>84</v>
      </c>
      <c r="G8" s="120"/>
      <c r="H8" s="121"/>
      <c r="I8" s="88"/>
    </row>
    <row r="9" spans="1:9" s="25" customFormat="1" ht="12.75" customHeight="1" x14ac:dyDescent="0.2">
      <c r="A9" s="20"/>
      <c r="B9" s="21"/>
      <c r="C9" s="22"/>
      <c r="D9" s="23" t="s">
        <v>87</v>
      </c>
      <c r="E9" s="137">
        <v>1769</v>
      </c>
      <c r="F9" s="30" t="s">
        <v>84</v>
      </c>
      <c r="G9" s="120"/>
      <c r="H9" s="121"/>
      <c r="I9" s="88"/>
    </row>
    <row r="10" spans="1:9" s="25" customFormat="1" ht="12.75" customHeight="1" x14ac:dyDescent="0.2">
      <c r="A10" s="20" t="s">
        <v>88</v>
      </c>
      <c r="B10" s="21"/>
      <c r="C10" s="22"/>
      <c r="D10" s="23" t="s">
        <v>83</v>
      </c>
      <c r="E10" s="137">
        <v>1308</v>
      </c>
      <c r="F10" s="30" t="s">
        <v>84</v>
      </c>
      <c r="G10" s="120"/>
      <c r="H10" s="121"/>
      <c r="I10" s="88"/>
    </row>
    <row r="11" spans="1:9" s="25" customFormat="1" ht="12.75" customHeight="1" thickBot="1" x14ac:dyDescent="0.25">
      <c r="A11" s="26" t="s">
        <v>89</v>
      </c>
      <c r="B11" s="27"/>
      <c r="C11" s="28"/>
      <c r="D11" s="28"/>
      <c r="E11" s="138">
        <v>582.70000000000005</v>
      </c>
      <c r="F11" s="122" t="s">
        <v>84</v>
      </c>
      <c r="G11" s="123"/>
      <c r="H11" s="124"/>
      <c r="I11" s="88"/>
    </row>
    <row r="12" spans="1:9" s="29" customFormat="1" ht="14.25" customHeight="1" thickBot="1" x14ac:dyDescent="0.25">
      <c r="A12" s="151" t="s">
        <v>9</v>
      </c>
      <c r="B12" s="152"/>
      <c r="C12" s="152"/>
      <c r="D12" s="152"/>
      <c r="E12" s="152"/>
      <c r="F12" s="152"/>
      <c r="G12" s="152"/>
      <c r="H12" s="129"/>
      <c r="I12" s="89"/>
    </row>
    <row r="13" spans="1:9" s="29" customFormat="1" x14ac:dyDescent="0.2">
      <c r="A13" s="154" t="s">
        <v>80</v>
      </c>
      <c r="B13" s="30"/>
      <c r="C13" s="30"/>
      <c r="D13" s="103" t="s">
        <v>10</v>
      </c>
      <c r="E13" s="131">
        <v>1</v>
      </c>
      <c r="F13" s="30" t="s">
        <v>11</v>
      </c>
      <c r="G13" s="133"/>
      <c r="H13" s="130"/>
      <c r="I13" s="90"/>
    </row>
    <row r="14" spans="1:9" s="29" customFormat="1" x14ac:dyDescent="0.2">
      <c r="A14" s="155"/>
      <c r="B14" s="30"/>
      <c r="C14" s="30"/>
      <c r="D14" s="103" t="s">
        <v>12</v>
      </c>
      <c r="E14" s="131"/>
      <c r="F14" s="30" t="s">
        <v>11</v>
      </c>
      <c r="G14" s="133"/>
      <c r="H14" s="130"/>
      <c r="I14" s="90"/>
    </row>
    <row r="15" spans="1:9" s="29" customFormat="1" x14ac:dyDescent="0.2">
      <c r="A15" s="155"/>
      <c r="B15" s="30"/>
      <c r="C15" s="30"/>
      <c r="D15" s="103" t="s">
        <v>75</v>
      </c>
      <c r="E15" s="131">
        <v>25</v>
      </c>
      <c r="F15" s="30" t="s">
        <v>11</v>
      </c>
      <c r="G15" s="133"/>
      <c r="H15" s="130"/>
      <c r="I15" s="90"/>
    </row>
    <row r="16" spans="1:9" s="29" customFormat="1" ht="11.4" thickBot="1" x14ac:dyDescent="0.25">
      <c r="A16" s="156"/>
      <c r="B16" s="30"/>
      <c r="C16" s="30"/>
      <c r="D16" s="104" t="s">
        <v>13</v>
      </c>
      <c r="E16" s="132"/>
      <c r="F16" s="30" t="s">
        <v>11</v>
      </c>
      <c r="G16" s="133"/>
      <c r="H16" s="130"/>
      <c r="I16" s="90"/>
    </row>
    <row r="17" spans="1:9" s="29" customFormat="1" ht="14.25" customHeight="1" thickBot="1" x14ac:dyDescent="0.25">
      <c r="A17" s="151" t="s">
        <v>9</v>
      </c>
      <c r="B17" s="152"/>
      <c r="C17" s="152"/>
      <c r="D17" s="152"/>
      <c r="E17" s="152"/>
      <c r="F17" s="152"/>
      <c r="G17" s="152"/>
      <c r="H17" s="129"/>
      <c r="I17" s="91"/>
    </row>
    <row r="18" spans="1:9" ht="11.4" customHeight="1" x14ac:dyDescent="0.15">
      <c r="A18" s="159"/>
      <c r="B18" s="161" t="s">
        <v>14</v>
      </c>
      <c r="C18" s="161"/>
      <c r="D18" s="161"/>
      <c r="E18" s="161"/>
      <c r="F18" s="161"/>
      <c r="G18" s="161"/>
      <c r="H18" s="134"/>
    </row>
    <row r="19" spans="1:9" ht="11.4" customHeight="1" x14ac:dyDescent="0.15">
      <c r="A19" s="159"/>
      <c r="B19" s="161" t="s">
        <v>15</v>
      </c>
      <c r="C19" s="161"/>
      <c r="D19" s="161"/>
      <c r="E19" s="161"/>
      <c r="F19" s="161"/>
      <c r="G19" s="161"/>
      <c r="H19" s="134"/>
    </row>
    <row r="20" spans="1:9" ht="11.4" customHeight="1" thickBot="1" x14ac:dyDescent="0.2">
      <c r="A20" s="160"/>
      <c r="B20" s="162" t="s">
        <v>16</v>
      </c>
      <c r="C20" s="162"/>
      <c r="D20" s="162"/>
      <c r="E20" s="162"/>
      <c r="F20" s="162"/>
      <c r="G20" s="162"/>
      <c r="H20" s="135"/>
    </row>
    <row r="21" spans="1:9" ht="11.4" customHeight="1" x14ac:dyDescent="0.15">
      <c r="A21" s="157" t="s">
        <v>17</v>
      </c>
      <c r="B21" s="158"/>
      <c r="C21" s="158"/>
      <c r="D21" s="158"/>
      <c r="E21" s="158"/>
      <c r="F21" s="158"/>
      <c r="G21" s="158"/>
      <c r="H21" s="136"/>
    </row>
    <row r="22" spans="1:9" ht="11.4" customHeight="1" x14ac:dyDescent="0.15">
      <c r="A22" s="163" t="s">
        <v>18</v>
      </c>
      <c r="B22" s="164"/>
      <c r="C22" s="164"/>
      <c r="D22" s="164"/>
      <c r="E22" s="164"/>
      <c r="F22" s="164"/>
      <c r="G22" s="164"/>
      <c r="H22" s="134"/>
    </row>
    <row r="23" spans="1:9" ht="21" customHeight="1" thickBot="1" x14ac:dyDescent="0.2">
      <c r="A23" s="149" t="s">
        <v>19</v>
      </c>
      <c r="B23" s="150"/>
      <c r="C23" s="150"/>
      <c r="D23" s="150"/>
      <c r="E23" s="150"/>
      <c r="F23" s="150"/>
      <c r="G23" s="150"/>
      <c r="H23" s="135"/>
    </row>
    <row r="24" spans="1:9" ht="16.5" customHeight="1" x14ac:dyDescent="0.15">
      <c r="H24" s="37"/>
    </row>
    <row r="25" spans="1:9" ht="11.4" customHeight="1" x14ac:dyDescent="0.15"/>
    <row r="26" spans="1:9" s="33" customFormat="1" ht="11.4" customHeight="1" x14ac:dyDescent="0.15">
      <c r="B26" s="34"/>
      <c r="D26" s="35"/>
      <c r="E26" s="36"/>
      <c r="F26" s="36"/>
      <c r="G26" s="32"/>
      <c r="H26" s="32"/>
      <c r="I26" s="32"/>
    </row>
  </sheetData>
  <mergeCells count="11">
    <mergeCell ref="A23:G23"/>
    <mergeCell ref="A17:G17"/>
    <mergeCell ref="A1:I1"/>
    <mergeCell ref="A12:G12"/>
    <mergeCell ref="A13:A16"/>
    <mergeCell ref="A21:G21"/>
    <mergeCell ref="A18:A20"/>
    <mergeCell ref="B18:G18"/>
    <mergeCell ref="B19:G19"/>
    <mergeCell ref="B20:G20"/>
    <mergeCell ref="A22:G22"/>
  </mergeCells>
  <phoneticPr fontId="2"/>
  <pageMargins left="0.75" right="0.75" top="1" bottom="1" header="0.51200000000000001" footer="0.51200000000000001"/>
  <pageSetup paperSize="9" scale="96" orientation="portrait" r:id="rId1"/>
  <headerFooter alignWithMargins="0"/>
  <colBreaks count="1" manualBreakCount="1">
    <brk id="8" max="30"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81"/>
  <sheetViews>
    <sheetView showZeros="0" view="pageBreakPreview" zoomScaleNormal="100" workbookViewId="0">
      <selection activeCell="U10" sqref="U10"/>
    </sheetView>
  </sheetViews>
  <sheetFormatPr defaultColWidth="9" defaultRowHeight="13.2" x14ac:dyDescent="0.2"/>
  <cols>
    <col min="1" max="1" width="9" style="63"/>
    <col min="2" max="2" width="22.33203125" style="63" customWidth="1"/>
    <col min="3" max="3" width="9" style="63"/>
    <col min="4" max="4" width="25.6640625" style="64" customWidth="1"/>
    <col min="5" max="5" width="13.44140625" style="63" customWidth="1"/>
    <col min="6" max="6" width="3.44140625" style="63" bestFit="1" customWidth="1"/>
    <col min="7" max="10" width="10.6640625" style="63" customWidth="1"/>
    <col min="11" max="11" width="22.44140625" style="64" customWidth="1"/>
    <col min="12" max="16384" width="9" style="63"/>
  </cols>
  <sheetData>
    <row r="1" spans="1:11" ht="19.8" thickBot="1" x14ac:dyDescent="0.25">
      <c r="B1" s="62" t="s">
        <v>39</v>
      </c>
      <c r="C1" s="63" t="s">
        <v>475</v>
      </c>
      <c r="K1" s="65" t="s">
        <v>48</v>
      </c>
    </row>
    <row r="2" spans="1:11" x14ac:dyDescent="0.2">
      <c r="B2" s="218" t="s">
        <v>40</v>
      </c>
      <c r="C2" s="208" t="s">
        <v>32</v>
      </c>
      <c r="D2" s="211" t="s">
        <v>33</v>
      </c>
      <c r="E2" s="68" t="s">
        <v>34</v>
      </c>
      <c r="F2" s="69"/>
      <c r="G2" s="208" t="s">
        <v>4</v>
      </c>
      <c r="H2" s="208"/>
      <c r="I2" s="208"/>
      <c r="J2" s="208"/>
      <c r="K2" s="214"/>
    </row>
    <row r="3" spans="1:11" ht="39.6" x14ac:dyDescent="0.2">
      <c r="B3" s="219"/>
      <c r="C3" s="209"/>
      <c r="D3" s="212"/>
      <c r="E3" s="212" t="s">
        <v>35</v>
      </c>
      <c r="F3" s="191" t="s">
        <v>36</v>
      </c>
      <c r="G3" s="71" t="s">
        <v>82</v>
      </c>
      <c r="H3" s="72" t="s">
        <v>85</v>
      </c>
      <c r="I3" s="72" t="s">
        <v>88</v>
      </c>
      <c r="J3" s="71" t="s">
        <v>89</v>
      </c>
      <c r="K3" s="193" t="s">
        <v>37</v>
      </c>
    </row>
    <row r="4" spans="1:11" ht="13.8" thickBot="1" x14ac:dyDescent="0.25">
      <c r="B4" s="220"/>
      <c r="C4" s="210"/>
      <c r="D4" s="213"/>
      <c r="E4" s="213"/>
      <c r="F4" s="192"/>
      <c r="G4" s="73" t="s">
        <v>84</v>
      </c>
      <c r="H4" s="74" t="s">
        <v>84</v>
      </c>
      <c r="I4" s="74" t="s">
        <v>84</v>
      </c>
      <c r="J4" s="73" t="s">
        <v>84</v>
      </c>
      <c r="K4" s="194"/>
    </row>
    <row r="5" spans="1:11" ht="52.8" x14ac:dyDescent="0.2">
      <c r="A5" s="148">
        <v>5</v>
      </c>
      <c r="B5" s="66" t="s">
        <v>185</v>
      </c>
      <c r="C5" s="67" t="s">
        <v>186</v>
      </c>
      <c r="D5" s="67" t="s">
        <v>187</v>
      </c>
      <c r="E5" s="67" t="s">
        <v>90</v>
      </c>
      <c r="F5" s="67">
        <v>2</v>
      </c>
      <c r="G5" s="67">
        <v>64</v>
      </c>
      <c r="H5" s="67"/>
      <c r="I5" s="67"/>
      <c r="J5" s="67"/>
      <c r="K5" s="75" t="s">
        <v>188</v>
      </c>
    </row>
    <row r="6" spans="1:11" ht="26.4" x14ac:dyDescent="0.2">
      <c r="A6" s="148">
        <v>5</v>
      </c>
      <c r="B6" s="76" t="s">
        <v>476</v>
      </c>
      <c r="C6" s="70" t="s">
        <v>476</v>
      </c>
      <c r="D6" s="70" t="s">
        <v>476</v>
      </c>
      <c r="E6" s="70" t="s">
        <v>95</v>
      </c>
      <c r="F6" s="70">
        <v>2</v>
      </c>
      <c r="G6" s="70">
        <v>6.5</v>
      </c>
      <c r="H6" s="70"/>
      <c r="I6" s="70"/>
      <c r="J6" s="70"/>
      <c r="K6" s="77" t="s">
        <v>189</v>
      </c>
    </row>
    <row r="7" spans="1:11" ht="26.4" x14ac:dyDescent="0.2">
      <c r="A7" s="148">
        <v>6</v>
      </c>
      <c r="B7" s="76" t="s">
        <v>190</v>
      </c>
      <c r="C7" s="70" t="s">
        <v>476</v>
      </c>
      <c r="D7" s="70" t="s">
        <v>191</v>
      </c>
      <c r="E7" s="70" t="s">
        <v>90</v>
      </c>
      <c r="F7" s="70">
        <v>1</v>
      </c>
      <c r="G7" s="70">
        <v>21</v>
      </c>
      <c r="H7" s="70"/>
      <c r="I7" s="70"/>
      <c r="J7" s="70"/>
      <c r="K7" s="77" t="s">
        <v>192</v>
      </c>
    </row>
    <row r="8" spans="1:11" ht="26.4" x14ac:dyDescent="0.2">
      <c r="A8" s="148">
        <v>6</v>
      </c>
      <c r="B8" s="76" t="s">
        <v>476</v>
      </c>
      <c r="C8" s="70" t="s">
        <v>476</v>
      </c>
      <c r="D8" s="70" t="s">
        <v>476</v>
      </c>
      <c r="E8" s="70" t="s">
        <v>109</v>
      </c>
      <c r="F8" s="70">
        <v>1</v>
      </c>
      <c r="G8" s="70"/>
      <c r="H8" s="70"/>
      <c r="I8" s="70">
        <v>9</v>
      </c>
      <c r="J8" s="70"/>
      <c r="K8" s="77" t="s">
        <v>193</v>
      </c>
    </row>
    <row r="9" spans="1:11" ht="26.4" x14ac:dyDescent="0.2">
      <c r="A9" s="148">
        <v>6</v>
      </c>
      <c r="B9" s="76" t="s">
        <v>476</v>
      </c>
      <c r="C9" s="70" t="s">
        <v>476</v>
      </c>
      <c r="D9" s="70" t="s">
        <v>476</v>
      </c>
      <c r="E9" s="70" t="s">
        <v>95</v>
      </c>
      <c r="F9" s="70">
        <v>1</v>
      </c>
      <c r="G9" s="70">
        <v>3</v>
      </c>
      <c r="H9" s="70"/>
      <c r="I9" s="70"/>
      <c r="J9" s="70"/>
      <c r="K9" s="77" t="s">
        <v>194</v>
      </c>
    </row>
    <row r="10" spans="1:11" ht="52.8" x14ac:dyDescent="0.2">
      <c r="A10" s="148">
        <v>7</v>
      </c>
      <c r="B10" s="76" t="s">
        <v>195</v>
      </c>
      <c r="C10" s="70" t="s">
        <v>92</v>
      </c>
      <c r="D10" s="70" t="s">
        <v>196</v>
      </c>
      <c r="E10" s="70" t="s">
        <v>90</v>
      </c>
      <c r="F10" s="70">
        <v>2</v>
      </c>
      <c r="G10" s="70">
        <v>54</v>
      </c>
      <c r="H10" s="70"/>
      <c r="I10" s="70"/>
      <c r="J10" s="70"/>
      <c r="K10" s="77" t="s">
        <v>197</v>
      </c>
    </row>
    <row r="11" spans="1:11" ht="26.4" x14ac:dyDescent="0.2">
      <c r="A11" s="148">
        <v>7</v>
      </c>
      <c r="B11" s="76" t="s">
        <v>476</v>
      </c>
      <c r="C11" s="70" t="s">
        <v>476</v>
      </c>
      <c r="D11" s="70" t="s">
        <v>476</v>
      </c>
      <c r="E11" s="70" t="s">
        <v>95</v>
      </c>
      <c r="F11" s="70">
        <v>2</v>
      </c>
      <c r="G11" s="70">
        <v>6</v>
      </c>
      <c r="H11" s="70"/>
      <c r="I11" s="70"/>
      <c r="J11" s="70"/>
      <c r="K11" s="77" t="s">
        <v>198</v>
      </c>
    </row>
    <row r="12" spans="1:11" ht="39.6" x14ac:dyDescent="0.2">
      <c r="A12" s="148">
        <v>8</v>
      </c>
      <c r="B12" s="76" t="s">
        <v>199</v>
      </c>
      <c r="C12" s="70" t="s">
        <v>476</v>
      </c>
      <c r="D12" s="70" t="s">
        <v>200</v>
      </c>
      <c r="E12" s="70" t="s">
        <v>95</v>
      </c>
      <c r="F12" s="70">
        <v>1</v>
      </c>
      <c r="G12" s="70"/>
      <c r="H12" s="70">
        <v>3</v>
      </c>
      <c r="I12" s="70"/>
      <c r="J12" s="70"/>
      <c r="K12" s="77" t="s">
        <v>201</v>
      </c>
    </row>
    <row r="13" spans="1:11" ht="26.4" x14ac:dyDescent="0.2">
      <c r="A13" s="148">
        <v>8</v>
      </c>
      <c r="B13" s="76" t="s">
        <v>476</v>
      </c>
      <c r="C13" s="70" t="s">
        <v>476</v>
      </c>
      <c r="D13" s="70" t="s">
        <v>476</v>
      </c>
      <c r="E13" s="70" t="s">
        <v>97</v>
      </c>
      <c r="F13" s="70">
        <v>1</v>
      </c>
      <c r="G13" s="70"/>
      <c r="H13" s="70"/>
      <c r="I13" s="70"/>
      <c r="J13" s="70">
        <v>9</v>
      </c>
      <c r="K13" s="77" t="s">
        <v>202</v>
      </c>
    </row>
    <row r="14" spans="1:11" ht="26.4" x14ac:dyDescent="0.2">
      <c r="A14" s="148">
        <v>9</v>
      </c>
      <c r="B14" s="76" t="s">
        <v>203</v>
      </c>
      <c r="C14" s="70" t="s">
        <v>476</v>
      </c>
      <c r="D14" s="70" t="s">
        <v>204</v>
      </c>
      <c r="E14" s="70" t="s">
        <v>139</v>
      </c>
      <c r="F14" s="70">
        <v>1</v>
      </c>
      <c r="G14" s="70"/>
      <c r="H14" s="70"/>
      <c r="I14" s="70">
        <v>13</v>
      </c>
      <c r="J14" s="70"/>
      <c r="K14" s="77" t="s">
        <v>205</v>
      </c>
    </row>
    <row r="15" spans="1:11" ht="26.4" x14ac:dyDescent="0.2">
      <c r="A15" s="148">
        <v>9</v>
      </c>
      <c r="B15" s="76" t="s">
        <v>476</v>
      </c>
      <c r="C15" s="70" t="s">
        <v>476</v>
      </c>
      <c r="D15" s="70" t="s">
        <v>476</v>
      </c>
      <c r="E15" s="70" t="s">
        <v>95</v>
      </c>
      <c r="F15" s="70">
        <v>1</v>
      </c>
      <c r="G15" s="70"/>
      <c r="H15" s="70">
        <v>2.5</v>
      </c>
      <c r="I15" s="70"/>
      <c r="J15" s="70"/>
      <c r="K15" s="77" t="s">
        <v>206</v>
      </c>
    </row>
    <row r="16" spans="1:11" ht="105.6" x14ac:dyDescent="0.2">
      <c r="A16" s="148">
        <v>10</v>
      </c>
      <c r="B16" s="76" t="s">
        <v>207</v>
      </c>
      <c r="C16" s="70" t="s">
        <v>476</v>
      </c>
      <c r="D16" s="70" t="s">
        <v>208</v>
      </c>
      <c r="E16" s="70" t="s">
        <v>90</v>
      </c>
      <c r="F16" s="70">
        <v>4</v>
      </c>
      <c r="G16" s="70">
        <v>84</v>
      </c>
      <c r="H16" s="70"/>
      <c r="I16" s="70"/>
      <c r="J16" s="70"/>
      <c r="K16" s="77" t="s">
        <v>209</v>
      </c>
    </row>
    <row r="17" spans="1:11" ht="105.6" x14ac:dyDescent="0.2">
      <c r="A17" s="148">
        <v>10</v>
      </c>
      <c r="B17" s="76" t="s">
        <v>476</v>
      </c>
      <c r="C17" s="70" t="s">
        <v>476</v>
      </c>
      <c r="D17" s="70" t="s">
        <v>476</v>
      </c>
      <c r="E17" s="70" t="s">
        <v>109</v>
      </c>
      <c r="F17" s="70">
        <v>8</v>
      </c>
      <c r="G17" s="70"/>
      <c r="H17" s="70"/>
      <c r="I17" s="70">
        <v>72</v>
      </c>
      <c r="J17" s="70"/>
      <c r="K17" s="77" t="s">
        <v>210</v>
      </c>
    </row>
    <row r="18" spans="1:11" ht="52.8" x14ac:dyDescent="0.2">
      <c r="A18" s="148">
        <v>10</v>
      </c>
      <c r="B18" s="76" t="s">
        <v>476</v>
      </c>
      <c r="C18" s="70" t="s">
        <v>476</v>
      </c>
      <c r="D18" s="70" t="s">
        <v>476</v>
      </c>
      <c r="E18" s="70" t="s">
        <v>95</v>
      </c>
      <c r="F18" s="70">
        <v>4</v>
      </c>
      <c r="G18" s="70">
        <v>12</v>
      </c>
      <c r="H18" s="70"/>
      <c r="I18" s="70"/>
      <c r="J18" s="70"/>
      <c r="K18" s="77" t="s">
        <v>211</v>
      </c>
    </row>
    <row r="19" spans="1:11" ht="39.6" x14ac:dyDescent="0.2">
      <c r="A19" s="148">
        <v>11</v>
      </c>
      <c r="B19" s="76" t="s">
        <v>212</v>
      </c>
      <c r="C19" s="70" t="s">
        <v>476</v>
      </c>
      <c r="D19" s="70" t="s">
        <v>213</v>
      </c>
      <c r="E19" s="70" t="s">
        <v>90</v>
      </c>
      <c r="F19" s="70">
        <v>1</v>
      </c>
      <c r="G19" s="70">
        <v>28</v>
      </c>
      <c r="H19" s="70"/>
      <c r="I19" s="70"/>
      <c r="J19" s="70"/>
      <c r="K19" s="77" t="s">
        <v>214</v>
      </c>
    </row>
    <row r="20" spans="1:11" ht="26.4" x14ac:dyDescent="0.2">
      <c r="A20" s="148">
        <v>11</v>
      </c>
      <c r="B20" s="76" t="s">
        <v>476</v>
      </c>
      <c r="C20" s="70" t="s">
        <v>476</v>
      </c>
      <c r="D20" s="70" t="s">
        <v>476</v>
      </c>
      <c r="E20" s="70" t="s">
        <v>95</v>
      </c>
      <c r="F20" s="70">
        <v>1</v>
      </c>
      <c r="G20" s="70">
        <v>3</v>
      </c>
      <c r="H20" s="70"/>
      <c r="I20" s="70"/>
      <c r="J20" s="70"/>
      <c r="K20" s="77" t="s">
        <v>215</v>
      </c>
    </row>
    <row r="21" spans="1:11" ht="26.4" x14ac:dyDescent="0.2">
      <c r="A21" s="148">
        <v>12</v>
      </c>
      <c r="B21" s="76" t="s">
        <v>216</v>
      </c>
      <c r="C21" s="70" t="s">
        <v>476</v>
      </c>
      <c r="D21" s="70" t="s">
        <v>217</v>
      </c>
      <c r="E21" s="70" t="s">
        <v>139</v>
      </c>
      <c r="F21" s="70">
        <v>1</v>
      </c>
      <c r="G21" s="70"/>
      <c r="H21" s="70"/>
      <c r="I21" s="70">
        <v>13</v>
      </c>
      <c r="J21" s="70"/>
      <c r="K21" s="77" t="s">
        <v>218</v>
      </c>
    </row>
    <row r="22" spans="1:11" ht="26.4" x14ac:dyDescent="0.2">
      <c r="A22" s="148">
        <v>12</v>
      </c>
      <c r="B22" s="76" t="s">
        <v>476</v>
      </c>
      <c r="C22" s="70" t="s">
        <v>476</v>
      </c>
      <c r="D22" s="70" t="s">
        <v>476</v>
      </c>
      <c r="E22" s="70" t="s">
        <v>95</v>
      </c>
      <c r="F22" s="70">
        <v>1</v>
      </c>
      <c r="G22" s="70"/>
      <c r="H22" s="70">
        <v>2.5</v>
      </c>
      <c r="I22" s="70"/>
      <c r="J22" s="70"/>
      <c r="K22" s="77" t="s">
        <v>206</v>
      </c>
    </row>
    <row r="23" spans="1:11" ht="26.4" x14ac:dyDescent="0.2">
      <c r="A23" s="148">
        <v>12</v>
      </c>
      <c r="B23" s="76" t="s">
        <v>476</v>
      </c>
      <c r="C23" s="70" t="s">
        <v>476</v>
      </c>
      <c r="D23" s="70" t="s">
        <v>476</v>
      </c>
      <c r="E23" s="70" t="s">
        <v>142</v>
      </c>
      <c r="F23" s="70">
        <v>1</v>
      </c>
      <c r="G23" s="70"/>
      <c r="H23" s="70"/>
      <c r="I23" s="70"/>
      <c r="J23" s="70">
        <v>13</v>
      </c>
      <c r="K23" s="77" t="s">
        <v>219</v>
      </c>
    </row>
    <row r="24" spans="1:11" ht="26.4" x14ac:dyDescent="0.2">
      <c r="A24" s="148">
        <v>13</v>
      </c>
      <c r="B24" s="76" t="s">
        <v>220</v>
      </c>
      <c r="C24" s="70" t="s">
        <v>476</v>
      </c>
      <c r="D24" s="70" t="s">
        <v>221</v>
      </c>
      <c r="E24" s="70" t="s">
        <v>139</v>
      </c>
      <c r="F24" s="70">
        <v>1</v>
      </c>
      <c r="G24" s="70"/>
      <c r="H24" s="70"/>
      <c r="I24" s="70">
        <v>13</v>
      </c>
      <c r="J24" s="70"/>
      <c r="K24" s="77" t="s">
        <v>222</v>
      </c>
    </row>
    <row r="25" spans="1:11" ht="26.4" x14ac:dyDescent="0.2">
      <c r="A25" s="148">
        <v>13</v>
      </c>
      <c r="B25" s="76" t="s">
        <v>476</v>
      </c>
      <c r="C25" s="70" t="s">
        <v>476</v>
      </c>
      <c r="D25" s="70" t="s">
        <v>476</v>
      </c>
      <c r="E25" s="70" t="s">
        <v>95</v>
      </c>
      <c r="F25" s="70">
        <v>1</v>
      </c>
      <c r="G25" s="70"/>
      <c r="H25" s="70">
        <v>5</v>
      </c>
      <c r="I25" s="70"/>
      <c r="J25" s="70"/>
      <c r="K25" s="77" t="s">
        <v>223</v>
      </c>
    </row>
    <row r="26" spans="1:11" ht="26.4" x14ac:dyDescent="0.2">
      <c r="A26" s="148">
        <v>13</v>
      </c>
      <c r="B26" s="76" t="s">
        <v>476</v>
      </c>
      <c r="C26" s="70" t="s">
        <v>476</v>
      </c>
      <c r="D26" s="70" t="s">
        <v>476</v>
      </c>
      <c r="E26" s="70" t="s">
        <v>142</v>
      </c>
      <c r="F26" s="70">
        <v>1</v>
      </c>
      <c r="G26" s="70"/>
      <c r="H26" s="70"/>
      <c r="I26" s="70"/>
      <c r="J26" s="70">
        <v>20</v>
      </c>
      <c r="K26" s="77" t="s">
        <v>219</v>
      </c>
    </row>
    <row r="27" spans="1:11" ht="26.4" x14ac:dyDescent="0.2">
      <c r="A27" s="148">
        <v>14</v>
      </c>
      <c r="B27" s="76" t="s">
        <v>224</v>
      </c>
      <c r="C27" s="70" t="s">
        <v>476</v>
      </c>
      <c r="D27" s="70" t="s">
        <v>225</v>
      </c>
      <c r="E27" s="70" t="s">
        <v>139</v>
      </c>
      <c r="F27" s="70">
        <v>1</v>
      </c>
      <c r="G27" s="70"/>
      <c r="H27" s="70"/>
      <c r="I27" s="70">
        <v>13</v>
      </c>
      <c r="J27" s="70"/>
      <c r="K27" s="77" t="s">
        <v>222</v>
      </c>
    </row>
    <row r="28" spans="1:11" ht="26.4" x14ac:dyDescent="0.2">
      <c r="A28" s="148">
        <v>14</v>
      </c>
      <c r="B28" s="76" t="s">
        <v>476</v>
      </c>
      <c r="C28" s="70" t="s">
        <v>476</v>
      </c>
      <c r="D28" s="70" t="s">
        <v>476</v>
      </c>
      <c r="E28" s="70" t="s">
        <v>95</v>
      </c>
      <c r="F28" s="70">
        <v>1</v>
      </c>
      <c r="G28" s="70"/>
      <c r="H28" s="70">
        <v>5</v>
      </c>
      <c r="I28" s="70"/>
      <c r="J28" s="70"/>
      <c r="K28" s="77" t="s">
        <v>223</v>
      </c>
    </row>
    <row r="29" spans="1:11" ht="26.4" x14ac:dyDescent="0.2">
      <c r="A29" s="148">
        <v>14</v>
      </c>
      <c r="B29" s="76" t="s">
        <v>476</v>
      </c>
      <c r="C29" s="70" t="s">
        <v>476</v>
      </c>
      <c r="D29" s="70" t="s">
        <v>476</v>
      </c>
      <c r="E29" s="70" t="s">
        <v>142</v>
      </c>
      <c r="F29" s="70">
        <v>1</v>
      </c>
      <c r="G29" s="70"/>
      <c r="H29" s="70"/>
      <c r="I29" s="70"/>
      <c r="J29" s="70">
        <v>20</v>
      </c>
      <c r="K29" s="77" t="s">
        <v>219</v>
      </c>
    </row>
    <row r="30" spans="1:11" ht="26.4" x14ac:dyDescent="0.2">
      <c r="A30" s="148">
        <v>15</v>
      </c>
      <c r="B30" s="76" t="s">
        <v>226</v>
      </c>
      <c r="C30" s="70" t="s">
        <v>227</v>
      </c>
      <c r="D30" s="70" t="s">
        <v>228</v>
      </c>
      <c r="E30" s="70" t="s">
        <v>90</v>
      </c>
      <c r="F30" s="70">
        <v>1</v>
      </c>
      <c r="G30" s="70">
        <v>18</v>
      </c>
      <c r="H30" s="70"/>
      <c r="I30" s="70"/>
      <c r="J30" s="70"/>
      <c r="K30" s="77" t="s">
        <v>229</v>
      </c>
    </row>
    <row r="31" spans="1:11" ht="52.8" x14ac:dyDescent="0.2">
      <c r="A31" s="148">
        <v>15</v>
      </c>
      <c r="B31" s="76" t="s">
        <v>476</v>
      </c>
      <c r="C31" s="70" t="s">
        <v>476</v>
      </c>
      <c r="D31" s="70" t="s">
        <v>476</v>
      </c>
      <c r="E31" s="70" t="s">
        <v>109</v>
      </c>
      <c r="F31" s="70">
        <v>4</v>
      </c>
      <c r="G31" s="70"/>
      <c r="H31" s="70"/>
      <c r="I31" s="70">
        <v>36</v>
      </c>
      <c r="J31" s="70"/>
      <c r="K31" s="77" t="s">
        <v>230</v>
      </c>
    </row>
    <row r="32" spans="1:11" ht="26.4" x14ac:dyDescent="0.2">
      <c r="A32" s="148">
        <v>15</v>
      </c>
      <c r="B32" s="76" t="s">
        <v>476</v>
      </c>
      <c r="C32" s="70" t="s">
        <v>476</v>
      </c>
      <c r="D32" s="70" t="s">
        <v>476</v>
      </c>
      <c r="E32" s="70" t="s">
        <v>95</v>
      </c>
      <c r="F32" s="70">
        <v>2</v>
      </c>
      <c r="G32" s="70">
        <v>5</v>
      </c>
      <c r="H32" s="70"/>
      <c r="I32" s="70"/>
      <c r="J32" s="70"/>
      <c r="K32" s="77" t="s">
        <v>231</v>
      </c>
    </row>
    <row r="33" spans="1:11" ht="39.6" x14ac:dyDescent="0.2">
      <c r="A33" s="148">
        <v>16</v>
      </c>
      <c r="B33" s="76" t="s">
        <v>232</v>
      </c>
      <c r="C33" s="70" t="s">
        <v>92</v>
      </c>
      <c r="D33" s="70" t="s">
        <v>233</v>
      </c>
      <c r="E33" s="70" t="s">
        <v>139</v>
      </c>
      <c r="F33" s="70">
        <v>2</v>
      </c>
      <c r="G33" s="70"/>
      <c r="H33" s="70"/>
      <c r="I33" s="70">
        <v>26</v>
      </c>
      <c r="J33" s="70"/>
      <c r="K33" s="77" t="s">
        <v>234</v>
      </c>
    </row>
    <row r="34" spans="1:11" ht="26.4" x14ac:dyDescent="0.2">
      <c r="A34" s="148">
        <v>16</v>
      </c>
      <c r="B34" s="76" t="s">
        <v>476</v>
      </c>
      <c r="C34" s="70" t="s">
        <v>476</v>
      </c>
      <c r="D34" s="70" t="s">
        <v>476</v>
      </c>
      <c r="E34" s="70" t="s">
        <v>95</v>
      </c>
      <c r="F34" s="70">
        <v>2</v>
      </c>
      <c r="G34" s="70"/>
      <c r="H34" s="70">
        <v>5</v>
      </c>
      <c r="I34" s="70"/>
      <c r="J34" s="70"/>
      <c r="K34" s="77" t="s">
        <v>235</v>
      </c>
    </row>
    <row r="35" spans="1:11" ht="26.4" x14ac:dyDescent="0.2">
      <c r="A35" s="148">
        <v>16</v>
      </c>
      <c r="B35" s="76" t="s">
        <v>476</v>
      </c>
      <c r="C35" s="70" t="s">
        <v>476</v>
      </c>
      <c r="D35" s="70" t="s">
        <v>476</v>
      </c>
      <c r="E35" s="70" t="s">
        <v>142</v>
      </c>
      <c r="F35" s="70">
        <v>1</v>
      </c>
      <c r="G35" s="70"/>
      <c r="H35" s="70"/>
      <c r="I35" s="70"/>
      <c r="J35" s="70">
        <v>20</v>
      </c>
      <c r="K35" s="77" t="s">
        <v>219</v>
      </c>
    </row>
    <row r="36" spans="1:11" ht="66" x14ac:dyDescent="0.2">
      <c r="A36" s="148">
        <v>17</v>
      </c>
      <c r="B36" s="76" t="s">
        <v>236</v>
      </c>
      <c r="C36" s="70" t="s">
        <v>476</v>
      </c>
      <c r="D36" s="70" t="s">
        <v>237</v>
      </c>
      <c r="E36" s="70" t="s">
        <v>90</v>
      </c>
      <c r="F36" s="70">
        <v>2</v>
      </c>
      <c r="G36" s="70">
        <v>54</v>
      </c>
      <c r="H36" s="70"/>
      <c r="I36" s="70"/>
      <c r="J36" s="70"/>
      <c r="K36" s="77" t="s">
        <v>238</v>
      </c>
    </row>
    <row r="37" spans="1:11" ht="66" x14ac:dyDescent="0.2">
      <c r="A37" s="148">
        <v>17</v>
      </c>
      <c r="B37" s="76" t="s">
        <v>476</v>
      </c>
      <c r="C37" s="70" t="s">
        <v>476</v>
      </c>
      <c r="D37" s="70" t="s">
        <v>476</v>
      </c>
      <c r="E37" s="70" t="s">
        <v>95</v>
      </c>
      <c r="F37" s="70">
        <v>2</v>
      </c>
      <c r="G37" s="70"/>
      <c r="H37" s="70">
        <v>7.5</v>
      </c>
      <c r="I37" s="70"/>
      <c r="J37" s="70"/>
      <c r="K37" s="77" t="s">
        <v>239</v>
      </c>
    </row>
    <row r="38" spans="1:11" ht="26.4" x14ac:dyDescent="0.2">
      <c r="A38" s="148">
        <v>17</v>
      </c>
      <c r="B38" s="76" t="s">
        <v>476</v>
      </c>
      <c r="C38" s="70" t="s">
        <v>476</v>
      </c>
      <c r="D38" s="70" t="s">
        <v>476</v>
      </c>
      <c r="E38" s="70" t="s">
        <v>97</v>
      </c>
      <c r="F38" s="70">
        <v>1</v>
      </c>
      <c r="G38" s="70"/>
      <c r="H38" s="70"/>
      <c r="I38" s="70"/>
      <c r="J38" s="70">
        <v>6</v>
      </c>
      <c r="K38" s="77" t="s">
        <v>240</v>
      </c>
    </row>
    <row r="39" spans="1:11" ht="26.4" x14ac:dyDescent="0.2">
      <c r="A39" s="148">
        <v>18</v>
      </c>
      <c r="B39" s="76" t="s">
        <v>241</v>
      </c>
      <c r="C39" s="70" t="s">
        <v>476</v>
      </c>
      <c r="D39" s="70" t="s">
        <v>242</v>
      </c>
      <c r="E39" s="70" t="s">
        <v>90</v>
      </c>
      <c r="F39" s="70">
        <v>1</v>
      </c>
      <c r="G39" s="70">
        <v>24</v>
      </c>
      <c r="H39" s="70"/>
      <c r="I39" s="70"/>
      <c r="J39" s="70"/>
      <c r="K39" s="77" t="s">
        <v>243</v>
      </c>
    </row>
    <row r="40" spans="1:11" ht="52.8" x14ac:dyDescent="0.2">
      <c r="A40" s="148">
        <v>18</v>
      </c>
      <c r="B40" s="76" t="s">
        <v>476</v>
      </c>
      <c r="C40" s="70" t="s">
        <v>476</v>
      </c>
      <c r="D40" s="70" t="s">
        <v>476</v>
      </c>
      <c r="E40" s="70" t="s">
        <v>109</v>
      </c>
      <c r="F40" s="70">
        <v>4</v>
      </c>
      <c r="G40" s="70"/>
      <c r="H40" s="70"/>
      <c r="I40" s="70">
        <v>36</v>
      </c>
      <c r="J40" s="70"/>
      <c r="K40" s="77" t="s">
        <v>230</v>
      </c>
    </row>
    <row r="41" spans="1:11" ht="26.4" x14ac:dyDescent="0.2">
      <c r="A41" s="148">
        <v>18</v>
      </c>
      <c r="B41" s="76" t="s">
        <v>476</v>
      </c>
      <c r="C41" s="70" t="s">
        <v>476</v>
      </c>
      <c r="D41" s="70" t="s">
        <v>476</v>
      </c>
      <c r="E41" s="70" t="s">
        <v>95</v>
      </c>
      <c r="F41" s="70">
        <v>2</v>
      </c>
      <c r="G41" s="70">
        <v>6</v>
      </c>
      <c r="H41" s="70"/>
      <c r="I41" s="70"/>
      <c r="J41" s="70"/>
      <c r="K41" s="77" t="s">
        <v>244</v>
      </c>
    </row>
    <row r="42" spans="1:11" ht="39.6" x14ac:dyDescent="0.2">
      <c r="A42" s="148">
        <v>19</v>
      </c>
      <c r="B42" s="76" t="s">
        <v>245</v>
      </c>
      <c r="C42" s="70" t="s">
        <v>476</v>
      </c>
      <c r="D42" s="70" t="s">
        <v>246</v>
      </c>
      <c r="E42" s="70" t="s">
        <v>139</v>
      </c>
      <c r="F42" s="70">
        <v>2</v>
      </c>
      <c r="G42" s="70"/>
      <c r="H42" s="70"/>
      <c r="I42" s="70">
        <v>26</v>
      </c>
      <c r="J42" s="70"/>
      <c r="K42" s="77" t="s">
        <v>247</v>
      </c>
    </row>
    <row r="43" spans="1:11" ht="26.4" x14ac:dyDescent="0.2">
      <c r="A43" s="148">
        <v>19</v>
      </c>
      <c r="B43" s="76" t="s">
        <v>476</v>
      </c>
      <c r="C43" s="70" t="s">
        <v>476</v>
      </c>
      <c r="D43" s="70" t="s">
        <v>476</v>
      </c>
      <c r="E43" s="70" t="s">
        <v>95</v>
      </c>
      <c r="F43" s="70">
        <v>2</v>
      </c>
      <c r="G43" s="70"/>
      <c r="H43" s="70">
        <v>5</v>
      </c>
      <c r="I43" s="70"/>
      <c r="J43" s="70"/>
      <c r="K43" s="77" t="s">
        <v>248</v>
      </c>
    </row>
    <row r="44" spans="1:11" ht="26.4" x14ac:dyDescent="0.2">
      <c r="A44" s="148">
        <v>19</v>
      </c>
      <c r="B44" s="76" t="s">
        <v>476</v>
      </c>
      <c r="C44" s="70" t="s">
        <v>476</v>
      </c>
      <c r="D44" s="70" t="s">
        <v>476</v>
      </c>
      <c r="E44" s="70" t="s">
        <v>142</v>
      </c>
      <c r="F44" s="70">
        <v>1</v>
      </c>
      <c r="G44" s="70"/>
      <c r="H44" s="70"/>
      <c r="I44" s="70"/>
      <c r="J44" s="70">
        <v>20</v>
      </c>
      <c r="K44" s="77" t="s">
        <v>219</v>
      </c>
    </row>
    <row r="45" spans="1:11" ht="39.6" x14ac:dyDescent="0.2">
      <c r="A45" s="148">
        <v>20</v>
      </c>
      <c r="B45" s="76" t="s">
        <v>249</v>
      </c>
      <c r="C45" s="70" t="s">
        <v>476</v>
      </c>
      <c r="D45" s="70" t="s">
        <v>250</v>
      </c>
      <c r="E45" s="70" t="s">
        <v>90</v>
      </c>
      <c r="F45" s="70">
        <v>1</v>
      </c>
      <c r="G45" s="70">
        <v>24</v>
      </c>
      <c r="H45" s="70"/>
      <c r="I45" s="70"/>
      <c r="J45" s="70"/>
      <c r="K45" s="77" t="s">
        <v>251</v>
      </c>
    </row>
    <row r="46" spans="1:11" ht="26.4" x14ac:dyDescent="0.2">
      <c r="A46" s="148">
        <v>20</v>
      </c>
      <c r="B46" s="76" t="s">
        <v>476</v>
      </c>
      <c r="C46" s="70" t="s">
        <v>476</v>
      </c>
      <c r="D46" s="70" t="s">
        <v>476</v>
      </c>
      <c r="E46" s="70" t="s">
        <v>95</v>
      </c>
      <c r="F46" s="70">
        <v>1</v>
      </c>
      <c r="G46" s="70">
        <v>3</v>
      </c>
      <c r="H46" s="70"/>
      <c r="I46" s="70"/>
      <c r="J46" s="70"/>
      <c r="K46" s="77" t="s">
        <v>252</v>
      </c>
    </row>
    <row r="47" spans="1:11" ht="26.4" x14ac:dyDescent="0.2">
      <c r="A47" s="148">
        <v>21</v>
      </c>
      <c r="B47" s="76" t="s">
        <v>253</v>
      </c>
      <c r="C47" s="70" t="s">
        <v>476</v>
      </c>
      <c r="D47" s="70" t="s">
        <v>254</v>
      </c>
      <c r="E47" s="70" t="s">
        <v>139</v>
      </c>
      <c r="F47" s="70">
        <v>1</v>
      </c>
      <c r="G47" s="70"/>
      <c r="H47" s="70"/>
      <c r="I47" s="70">
        <v>13</v>
      </c>
      <c r="J47" s="70"/>
      <c r="K47" s="77" t="s">
        <v>222</v>
      </c>
    </row>
    <row r="48" spans="1:11" ht="26.4" x14ac:dyDescent="0.2">
      <c r="A48" s="148">
        <v>21</v>
      </c>
      <c r="B48" s="76" t="s">
        <v>476</v>
      </c>
      <c r="C48" s="70" t="s">
        <v>476</v>
      </c>
      <c r="D48" s="70" t="s">
        <v>476</v>
      </c>
      <c r="E48" s="70" t="s">
        <v>95</v>
      </c>
      <c r="F48" s="70">
        <v>1</v>
      </c>
      <c r="G48" s="70"/>
      <c r="H48" s="70">
        <v>5</v>
      </c>
      <c r="I48" s="70"/>
      <c r="J48" s="70"/>
      <c r="K48" s="77" t="s">
        <v>223</v>
      </c>
    </row>
    <row r="49" spans="1:11" ht="26.4" x14ac:dyDescent="0.2">
      <c r="A49" s="148">
        <v>21</v>
      </c>
      <c r="B49" s="76" t="s">
        <v>476</v>
      </c>
      <c r="C49" s="70" t="s">
        <v>476</v>
      </c>
      <c r="D49" s="70" t="s">
        <v>476</v>
      </c>
      <c r="E49" s="70" t="s">
        <v>142</v>
      </c>
      <c r="F49" s="70">
        <v>1</v>
      </c>
      <c r="G49" s="70"/>
      <c r="H49" s="70"/>
      <c r="I49" s="70"/>
      <c r="J49" s="70">
        <v>20</v>
      </c>
      <c r="K49" s="77" t="s">
        <v>219</v>
      </c>
    </row>
    <row r="50" spans="1:11" ht="39.6" x14ac:dyDescent="0.2">
      <c r="A50" s="148">
        <v>22</v>
      </c>
      <c r="B50" s="76" t="s">
        <v>255</v>
      </c>
      <c r="C50" s="70" t="s">
        <v>227</v>
      </c>
      <c r="D50" s="70" t="s">
        <v>256</v>
      </c>
      <c r="E50" s="70" t="s">
        <v>90</v>
      </c>
      <c r="F50" s="70">
        <v>1</v>
      </c>
      <c r="G50" s="70">
        <v>60</v>
      </c>
      <c r="H50" s="70"/>
      <c r="I50" s="70"/>
      <c r="J50" s="70"/>
      <c r="K50" s="77" t="s">
        <v>257</v>
      </c>
    </row>
    <row r="51" spans="1:11" ht="26.4" x14ac:dyDescent="0.2">
      <c r="A51" s="148">
        <v>22</v>
      </c>
      <c r="B51" s="76" t="s">
        <v>476</v>
      </c>
      <c r="C51" s="70" t="s">
        <v>120</v>
      </c>
      <c r="D51" s="70" t="s">
        <v>476</v>
      </c>
      <c r="E51" s="70" t="s">
        <v>95</v>
      </c>
      <c r="F51" s="70">
        <v>1</v>
      </c>
      <c r="G51" s="70">
        <v>6</v>
      </c>
      <c r="H51" s="70"/>
      <c r="I51" s="70"/>
      <c r="J51" s="70"/>
      <c r="K51" s="77" t="s">
        <v>258</v>
      </c>
    </row>
    <row r="52" spans="1:11" ht="39.6" x14ac:dyDescent="0.2">
      <c r="A52" s="148">
        <v>23</v>
      </c>
      <c r="B52" s="76" t="s">
        <v>259</v>
      </c>
      <c r="C52" s="70" t="s">
        <v>260</v>
      </c>
      <c r="D52" s="70" t="s">
        <v>177</v>
      </c>
      <c r="E52" s="70" t="s">
        <v>90</v>
      </c>
      <c r="F52" s="70">
        <v>1</v>
      </c>
      <c r="G52" s="70">
        <v>36</v>
      </c>
      <c r="H52" s="70"/>
      <c r="I52" s="70"/>
      <c r="J52" s="70"/>
      <c r="K52" s="77" t="s">
        <v>261</v>
      </c>
    </row>
    <row r="53" spans="1:11" ht="26.4" x14ac:dyDescent="0.2">
      <c r="A53" s="148">
        <v>23</v>
      </c>
      <c r="B53" s="76" t="s">
        <v>476</v>
      </c>
      <c r="C53" s="70" t="s">
        <v>476</v>
      </c>
      <c r="D53" s="70" t="s">
        <v>476</v>
      </c>
      <c r="E53" s="70" t="s">
        <v>95</v>
      </c>
      <c r="F53" s="70">
        <v>1</v>
      </c>
      <c r="G53" s="70">
        <v>3</v>
      </c>
      <c r="H53" s="70"/>
      <c r="I53" s="70"/>
      <c r="J53" s="70"/>
      <c r="K53" s="77" t="s">
        <v>262</v>
      </c>
    </row>
    <row r="54" spans="1:11" ht="26.4" x14ac:dyDescent="0.2">
      <c r="A54" s="148">
        <v>23</v>
      </c>
      <c r="B54" s="76" t="s">
        <v>476</v>
      </c>
      <c r="C54" s="70" t="s">
        <v>476</v>
      </c>
      <c r="D54" s="70" t="s">
        <v>476</v>
      </c>
      <c r="E54" s="70" t="s">
        <v>103</v>
      </c>
      <c r="F54" s="70">
        <v>1</v>
      </c>
      <c r="G54" s="70"/>
      <c r="H54" s="70"/>
      <c r="I54" s="70"/>
      <c r="J54" s="70">
        <v>27</v>
      </c>
      <c r="K54" s="77" t="s">
        <v>263</v>
      </c>
    </row>
    <row r="55" spans="1:11" ht="26.4" x14ac:dyDescent="0.2">
      <c r="A55" s="148">
        <v>24</v>
      </c>
      <c r="B55" s="76" t="s">
        <v>264</v>
      </c>
      <c r="C55" s="70" t="s">
        <v>227</v>
      </c>
      <c r="D55" s="70" t="s">
        <v>265</v>
      </c>
      <c r="E55" s="70" t="s">
        <v>90</v>
      </c>
      <c r="F55" s="70">
        <v>1</v>
      </c>
      <c r="G55" s="70">
        <v>36</v>
      </c>
      <c r="H55" s="70"/>
      <c r="I55" s="70"/>
      <c r="J55" s="70"/>
      <c r="K55" s="77" t="s">
        <v>266</v>
      </c>
    </row>
    <row r="56" spans="1:11" ht="52.8" x14ac:dyDescent="0.2">
      <c r="A56" s="148">
        <v>24</v>
      </c>
      <c r="B56" s="76" t="s">
        <v>476</v>
      </c>
      <c r="C56" s="70" t="s">
        <v>476</v>
      </c>
      <c r="D56" s="70" t="s">
        <v>476</v>
      </c>
      <c r="E56" s="70" t="s">
        <v>109</v>
      </c>
      <c r="F56" s="70">
        <v>4</v>
      </c>
      <c r="G56" s="70"/>
      <c r="H56" s="70"/>
      <c r="I56" s="70">
        <v>36</v>
      </c>
      <c r="J56" s="70"/>
      <c r="K56" s="77" t="s">
        <v>230</v>
      </c>
    </row>
    <row r="57" spans="1:11" ht="26.4" x14ac:dyDescent="0.2">
      <c r="A57" s="148">
        <v>24</v>
      </c>
      <c r="B57" s="76" t="s">
        <v>476</v>
      </c>
      <c r="C57" s="70" t="s">
        <v>476</v>
      </c>
      <c r="D57" s="70" t="s">
        <v>476</v>
      </c>
      <c r="E57" s="70" t="s">
        <v>95</v>
      </c>
      <c r="F57" s="70">
        <v>2</v>
      </c>
      <c r="G57" s="70">
        <v>7</v>
      </c>
      <c r="H57" s="70"/>
      <c r="I57" s="70"/>
      <c r="J57" s="70"/>
      <c r="K57" s="77" t="s">
        <v>267</v>
      </c>
    </row>
    <row r="58" spans="1:11" ht="26.4" x14ac:dyDescent="0.2">
      <c r="A58" s="148">
        <v>25</v>
      </c>
      <c r="B58" s="76" t="s">
        <v>268</v>
      </c>
      <c r="C58" s="70" t="s">
        <v>476</v>
      </c>
      <c r="D58" s="70" t="s">
        <v>269</v>
      </c>
      <c r="E58" s="70" t="s">
        <v>90</v>
      </c>
      <c r="F58" s="70">
        <v>1</v>
      </c>
      <c r="G58" s="70">
        <v>27</v>
      </c>
      <c r="H58" s="70"/>
      <c r="I58" s="70"/>
      <c r="J58" s="70"/>
      <c r="K58" s="77" t="s">
        <v>270</v>
      </c>
    </row>
    <row r="59" spans="1:11" ht="52.8" x14ac:dyDescent="0.2">
      <c r="A59" s="148">
        <v>25</v>
      </c>
      <c r="B59" s="76" t="s">
        <v>476</v>
      </c>
      <c r="C59" s="70" t="s">
        <v>476</v>
      </c>
      <c r="D59" s="70" t="s">
        <v>476</v>
      </c>
      <c r="E59" s="70" t="s">
        <v>109</v>
      </c>
      <c r="F59" s="70">
        <v>4</v>
      </c>
      <c r="G59" s="70"/>
      <c r="H59" s="70"/>
      <c r="I59" s="70">
        <v>36</v>
      </c>
      <c r="J59" s="70"/>
      <c r="K59" s="77" t="s">
        <v>271</v>
      </c>
    </row>
    <row r="60" spans="1:11" ht="26.4" x14ac:dyDescent="0.2">
      <c r="A60" s="148">
        <v>25</v>
      </c>
      <c r="B60" s="76" t="s">
        <v>476</v>
      </c>
      <c r="C60" s="70" t="s">
        <v>476</v>
      </c>
      <c r="D60" s="70" t="s">
        <v>476</v>
      </c>
      <c r="E60" s="70" t="s">
        <v>95</v>
      </c>
      <c r="F60" s="70">
        <v>2</v>
      </c>
      <c r="G60" s="70">
        <v>7</v>
      </c>
      <c r="H60" s="70"/>
      <c r="I60" s="70"/>
      <c r="J60" s="70"/>
      <c r="K60" s="77" t="s">
        <v>272</v>
      </c>
    </row>
    <row r="61" spans="1:11" ht="52.8" x14ac:dyDescent="0.2">
      <c r="A61" s="148">
        <v>26</v>
      </c>
      <c r="B61" s="76" t="s">
        <v>273</v>
      </c>
      <c r="C61" s="70" t="s">
        <v>476</v>
      </c>
      <c r="D61" s="70" t="s">
        <v>274</v>
      </c>
      <c r="E61" s="70" t="s">
        <v>90</v>
      </c>
      <c r="F61" s="70">
        <v>2</v>
      </c>
      <c r="G61" s="70">
        <v>104</v>
      </c>
      <c r="H61" s="70"/>
      <c r="I61" s="70"/>
      <c r="J61" s="70"/>
      <c r="K61" s="77" t="s">
        <v>275</v>
      </c>
    </row>
    <row r="62" spans="1:11" ht="26.4" x14ac:dyDescent="0.2">
      <c r="A62" s="148">
        <v>26</v>
      </c>
      <c r="B62" s="76" t="s">
        <v>476</v>
      </c>
      <c r="C62" s="70" t="s">
        <v>476</v>
      </c>
      <c r="D62" s="70" t="s">
        <v>476</v>
      </c>
      <c r="E62" s="70" t="s">
        <v>95</v>
      </c>
      <c r="F62" s="70">
        <v>2</v>
      </c>
      <c r="G62" s="70">
        <v>7.5</v>
      </c>
      <c r="H62" s="70"/>
      <c r="I62" s="70"/>
      <c r="J62" s="70"/>
      <c r="K62" s="77" t="s">
        <v>276</v>
      </c>
    </row>
    <row r="63" spans="1:11" ht="26.4" x14ac:dyDescent="0.2">
      <c r="A63" s="148">
        <v>27</v>
      </c>
      <c r="B63" s="76" t="s">
        <v>277</v>
      </c>
      <c r="C63" s="70" t="s">
        <v>476</v>
      </c>
      <c r="D63" s="70" t="s">
        <v>278</v>
      </c>
      <c r="E63" s="70" t="s">
        <v>90</v>
      </c>
      <c r="F63" s="70">
        <v>1</v>
      </c>
      <c r="G63" s="70">
        <v>36</v>
      </c>
      <c r="H63" s="70"/>
      <c r="I63" s="70"/>
      <c r="J63" s="70"/>
      <c r="K63" s="77" t="s">
        <v>266</v>
      </c>
    </row>
    <row r="64" spans="1:11" ht="26.4" x14ac:dyDescent="0.2">
      <c r="A64" s="148">
        <v>27</v>
      </c>
      <c r="B64" s="76" t="s">
        <v>476</v>
      </c>
      <c r="C64" s="70" t="s">
        <v>476</v>
      </c>
      <c r="D64" s="70" t="s">
        <v>476</v>
      </c>
      <c r="E64" s="70" t="s">
        <v>109</v>
      </c>
      <c r="F64" s="70">
        <v>2</v>
      </c>
      <c r="G64" s="70"/>
      <c r="H64" s="70"/>
      <c r="I64" s="70">
        <v>18</v>
      </c>
      <c r="J64" s="70"/>
      <c r="K64" s="77" t="s">
        <v>279</v>
      </c>
    </row>
    <row r="65" spans="1:11" ht="26.4" x14ac:dyDescent="0.2">
      <c r="A65" s="148">
        <v>27</v>
      </c>
      <c r="B65" s="76" t="s">
        <v>476</v>
      </c>
      <c r="C65" s="70" t="s">
        <v>476</v>
      </c>
      <c r="D65" s="70" t="s">
        <v>476</v>
      </c>
      <c r="E65" s="70" t="s">
        <v>95</v>
      </c>
      <c r="F65" s="70">
        <v>2</v>
      </c>
      <c r="G65" s="70">
        <v>7</v>
      </c>
      <c r="H65" s="70"/>
      <c r="I65" s="70"/>
      <c r="J65" s="70"/>
      <c r="K65" s="77" t="s">
        <v>272</v>
      </c>
    </row>
    <row r="66" spans="1:11" ht="79.2" x14ac:dyDescent="0.2">
      <c r="A66" s="148">
        <v>28</v>
      </c>
      <c r="B66" s="76" t="s">
        <v>280</v>
      </c>
      <c r="C66" s="70" t="s">
        <v>476</v>
      </c>
      <c r="D66" s="70" t="s">
        <v>281</v>
      </c>
      <c r="E66" s="70" t="s">
        <v>90</v>
      </c>
      <c r="F66" s="70">
        <v>3</v>
      </c>
      <c r="G66" s="70">
        <v>96</v>
      </c>
      <c r="H66" s="70"/>
      <c r="I66" s="70"/>
      <c r="J66" s="70"/>
      <c r="K66" s="77" t="s">
        <v>282</v>
      </c>
    </row>
    <row r="67" spans="1:11" ht="52.8" x14ac:dyDescent="0.2">
      <c r="A67" s="148">
        <v>28</v>
      </c>
      <c r="B67" s="76" t="s">
        <v>476</v>
      </c>
      <c r="C67" s="70" t="s">
        <v>476</v>
      </c>
      <c r="D67" s="70" t="s">
        <v>476</v>
      </c>
      <c r="E67" s="70" t="s">
        <v>109</v>
      </c>
      <c r="F67" s="70">
        <v>4</v>
      </c>
      <c r="G67" s="70"/>
      <c r="H67" s="70"/>
      <c r="I67" s="70">
        <v>36</v>
      </c>
      <c r="J67" s="70"/>
      <c r="K67" s="77" t="s">
        <v>283</v>
      </c>
    </row>
    <row r="68" spans="1:11" ht="39.6" x14ac:dyDescent="0.2">
      <c r="A68" s="148">
        <v>28</v>
      </c>
      <c r="B68" s="76" t="s">
        <v>476</v>
      </c>
      <c r="C68" s="70" t="s">
        <v>476</v>
      </c>
      <c r="D68" s="70" t="s">
        <v>476</v>
      </c>
      <c r="E68" s="70" t="s">
        <v>95</v>
      </c>
      <c r="F68" s="70">
        <v>3</v>
      </c>
      <c r="G68" s="70">
        <v>10</v>
      </c>
      <c r="H68" s="70"/>
      <c r="I68" s="70"/>
      <c r="J68" s="70"/>
      <c r="K68" s="77" t="s">
        <v>284</v>
      </c>
    </row>
    <row r="69" spans="1:11" ht="52.8" x14ac:dyDescent="0.2">
      <c r="A69" s="148">
        <v>29</v>
      </c>
      <c r="B69" s="76" t="s">
        <v>285</v>
      </c>
      <c r="C69" s="70" t="s">
        <v>476</v>
      </c>
      <c r="D69" s="70" t="s">
        <v>286</v>
      </c>
      <c r="E69" s="70" t="s">
        <v>90</v>
      </c>
      <c r="F69" s="70">
        <v>2</v>
      </c>
      <c r="G69" s="70">
        <v>59</v>
      </c>
      <c r="H69" s="70"/>
      <c r="I69" s="70"/>
      <c r="J69" s="70"/>
      <c r="K69" s="77" t="s">
        <v>287</v>
      </c>
    </row>
    <row r="70" spans="1:11" ht="26.4" x14ac:dyDescent="0.2">
      <c r="A70" s="148">
        <v>29</v>
      </c>
      <c r="B70" s="76" t="s">
        <v>476</v>
      </c>
      <c r="C70" s="70" t="s">
        <v>476</v>
      </c>
      <c r="D70" s="70" t="s">
        <v>476</v>
      </c>
      <c r="E70" s="70" t="s">
        <v>95</v>
      </c>
      <c r="F70" s="70">
        <v>2</v>
      </c>
      <c r="G70" s="70">
        <v>7</v>
      </c>
      <c r="H70" s="70"/>
      <c r="I70" s="70"/>
      <c r="J70" s="70"/>
      <c r="K70" s="77" t="s">
        <v>272</v>
      </c>
    </row>
    <row r="71" spans="1:11" ht="52.8" x14ac:dyDescent="0.2">
      <c r="A71" s="148">
        <v>30</v>
      </c>
      <c r="B71" s="76" t="s">
        <v>288</v>
      </c>
      <c r="C71" s="70" t="s">
        <v>476</v>
      </c>
      <c r="D71" s="70" t="s">
        <v>289</v>
      </c>
      <c r="E71" s="70" t="s">
        <v>90</v>
      </c>
      <c r="F71" s="70">
        <v>2</v>
      </c>
      <c r="G71" s="70">
        <v>60</v>
      </c>
      <c r="H71" s="70"/>
      <c r="I71" s="70"/>
      <c r="J71" s="70"/>
      <c r="K71" s="77" t="s">
        <v>290</v>
      </c>
    </row>
    <row r="72" spans="1:11" ht="26.4" x14ac:dyDescent="0.2">
      <c r="A72" s="148">
        <v>30</v>
      </c>
      <c r="B72" s="76" t="s">
        <v>476</v>
      </c>
      <c r="C72" s="70" t="s">
        <v>476</v>
      </c>
      <c r="D72" s="70" t="s">
        <v>476</v>
      </c>
      <c r="E72" s="70" t="s">
        <v>95</v>
      </c>
      <c r="F72" s="70">
        <v>2</v>
      </c>
      <c r="G72" s="70">
        <v>6</v>
      </c>
      <c r="H72" s="70"/>
      <c r="I72" s="70"/>
      <c r="J72" s="70"/>
      <c r="K72" s="77" t="s">
        <v>291</v>
      </c>
    </row>
    <row r="73" spans="1:11" ht="26.4" x14ac:dyDescent="0.2">
      <c r="A73" s="148">
        <v>31</v>
      </c>
      <c r="B73" s="76" t="s">
        <v>292</v>
      </c>
      <c r="C73" s="70" t="s">
        <v>476</v>
      </c>
      <c r="D73" s="70" t="s">
        <v>293</v>
      </c>
      <c r="E73" s="70" t="s">
        <v>90</v>
      </c>
      <c r="F73" s="70">
        <v>1</v>
      </c>
      <c r="G73" s="70">
        <v>36</v>
      </c>
      <c r="H73" s="70"/>
      <c r="I73" s="70"/>
      <c r="J73" s="70"/>
      <c r="K73" s="77" t="s">
        <v>266</v>
      </c>
    </row>
    <row r="74" spans="1:11" ht="26.4" x14ac:dyDescent="0.2">
      <c r="A74" s="148">
        <v>31</v>
      </c>
      <c r="B74" s="76" t="s">
        <v>476</v>
      </c>
      <c r="C74" s="70" t="s">
        <v>476</v>
      </c>
      <c r="D74" s="70" t="s">
        <v>476</v>
      </c>
      <c r="E74" s="70" t="s">
        <v>95</v>
      </c>
      <c r="F74" s="70">
        <v>2</v>
      </c>
      <c r="G74" s="70">
        <v>7</v>
      </c>
      <c r="H74" s="70"/>
      <c r="I74" s="70"/>
      <c r="J74" s="70"/>
      <c r="K74" s="77" t="s">
        <v>294</v>
      </c>
    </row>
    <row r="75" spans="1:11" ht="26.4" x14ac:dyDescent="0.2">
      <c r="A75" s="148">
        <v>32</v>
      </c>
      <c r="B75" s="76" t="s">
        <v>295</v>
      </c>
      <c r="C75" s="70" t="s">
        <v>92</v>
      </c>
      <c r="D75" s="70" t="s">
        <v>296</v>
      </c>
      <c r="E75" s="70" t="s">
        <v>139</v>
      </c>
      <c r="F75" s="70">
        <v>1</v>
      </c>
      <c r="G75" s="70"/>
      <c r="H75" s="70"/>
      <c r="I75" s="70">
        <v>13</v>
      </c>
      <c r="J75" s="70"/>
      <c r="K75" s="77" t="s">
        <v>297</v>
      </c>
    </row>
    <row r="76" spans="1:11" ht="26.4" x14ac:dyDescent="0.2">
      <c r="A76" s="148">
        <v>32</v>
      </c>
      <c r="B76" s="76" t="s">
        <v>476</v>
      </c>
      <c r="C76" s="70" t="s">
        <v>476</v>
      </c>
      <c r="D76" s="70" t="s">
        <v>476</v>
      </c>
      <c r="E76" s="70" t="s">
        <v>95</v>
      </c>
      <c r="F76" s="70">
        <v>1</v>
      </c>
      <c r="G76" s="70"/>
      <c r="H76" s="70">
        <v>2.5</v>
      </c>
      <c r="I76" s="70"/>
      <c r="J76" s="70"/>
      <c r="K76" s="77" t="s">
        <v>298</v>
      </c>
    </row>
    <row r="77" spans="1:11" ht="27" thickBot="1" x14ac:dyDescent="0.25">
      <c r="A77" s="148">
        <v>32</v>
      </c>
      <c r="B77" s="76" t="s">
        <v>476</v>
      </c>
      <c r="C77" s="70" t="s">
        <v>476</v>
      </c>
      <c r="D77" s="70" t="s">
        <v>476</v>
      </c>
      <c r="E77" s="71" t="s">
        <v>142</v>
      </c>
      <c r="F77" s="71">
        <v>1</v>
      </c>
      <c r="G77" s="71"/>
      <c r="H77" s="71"/>
      <c r="I77" s="71"/>
      <c r="J77" s="71">
        <v>1</v>
      </c>
      <c r="K77" s="78" t="s">
        <v>299</v>
      </c>
    </row>
    <row r="78" spans="1:11" ht="16.2" x14ac:dyDescent="0.2">
      <c r="B78" s="195" t="s">
        <v>479</v>
      </c>
      <c r="C78" s="196"/>
      <c r="D78" s="199" t="s">
        <v>41</v>
      </c>
      <c r="E78" s="93">
        <v>28</v>
      </c>
      <c r="F78" s="94"/>
      <c r="G78" s="95">
        <v>30</v>
      </c>
      <c r="H78" s="95">
        <v>0</v>
      </c>
      <c r="I78" s="95">
        <v>41</v>
      </c>
      <c r="J78" s="95">
        <v>0</v>
      </c>
      <c r="K78" s="79"/>
    </row>
    <row r="79" spans="1:11" ht="16.8" thickBot="1" x14ac:dyDescent="0.25">
      <c r="B79" s="197"/>
      <c r="C79" s="198"/>
      <c r="D79" s="200"/>
      <c r="E79" s="96"/>
      <c r="F79" s="97"/>
      <c r="G79" s="98">
        <v>1033</v>
      </c>
      <c r="H79" s="98">
        <v>43</v>
      </c>
      <c r="I79" s="98">
        <v>409</v>
      </c>
      <c r="J79" s="98">
        <v>156</v>
      </c>
      <c r="K79" s="80"/>
    </row>
    <row r="80" spans="1:11" ht="16.2" x14ac:dyDescent="0.2">
      <c r="B80" s="195" t="s">
        <v>479</v>
      </c>
      <c r="C80" s="196"/>
      <c r="D80" s="199" t="s">
        <v>42</v>
      </c>
      <c r="E80" s="93">
        <v>32</v>
      </c>
      <c r="F80" s="94"/>
      <c r="G80" s="95">
        <v>31</v>
      </c>
      <c r="H80" s="95">
        <v>0</v>
      </c>
      <c r="I80" s="95">
        <v>45</v>
      </c>
      <c r="J80" s="95">
        <v>0</v>
      </c>
      <c r="K80" s="79"/>
    </row>
    <row r="81" spans="2:11" ht="16.8" thickBot="1" x14ac:dyDescent="0.25">
      <c r="B81" s="197"/>
      <c r="C81" s="198"/>
      <c r="D81" s="200"/>
      <c r="E81" s="96"/>
      <c r="F81" s="97"/>
      <c r="G81" s="98">
        <v>1064</v>
      </c>
      <c r="H81" s="98">
        <v>43</v>
      </c>
      <c r="I81" s="98">
        <v>445</v>
      </c>
      <c r="J81" s="98">
        <v>171</v>
      </c>
      <c r="K81" s="80"/>
    </row>
  </sheetData>
  <mergeCells count="11">
    <mergeCell ref="B80:C81"/>
    <mergeCell ref="D80:D81"/>
    <mergeCell ref="B2:B4"/>
    <mergeCell ref="C2:C4"/>
    <mergeCell ref="D2:D4"/>
    <mergeCell ref="G2:K2"/>
    <mergeCell ref="E3:E4"/>
    <mergeCell ref="F3:F4"/>
    <mergeCell ref="K3:K4"/>
    <mergeCell ref="B78:C79"/>
    <mergeCell ref="D78:D79"/>
  </mergeCells>
  <phoneticPr fontId="2"/>
  <conditionalFormatting sqref="A5:A77">
    <cfRule type="expression" dxfId="2" priority="1">
      <formula>(A5=OFFSET(A5,-1,0))</formula>
    </cfRule>
  </conditionalFormatting>
  <pageMargins left="0.75" right="0.75" top="1" bottom="1" header="0.51200000000000001" footer="0.51200000000000001"/>
  <pageSetup paperSize="9" scale="5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78"/>
  <sheetViews>
    <sheetView showZeros="0" view="pageBreakPreview" zoomScaleNormal="100" workbookViewId="0">
      <selection activeCell="U9" sqref="U9"/>
    </sheetView>
  </sheetViews>
  <sheetFormatPr defaultColWidth="9" defaultRowHeight="13.2" x14ac:dyDescent="0.2"/>
  <cols>
    <col min="1" max="1" width="9" style="63"/>
    <col min="2" max="2" width="22.33203125" style="63" customWidth="1"/>
    <col min="3" max="3" width="9" style="63"/>
    <col min="4" max="4" width="25.6640625" style="64" customWidth="1"/>
    <col min="5" max="5" width="13.44140625" style="63" customWidth="1"/>
    <col min="6" max="6" width="3.44140625" style="63" bestFit="1" customWidth="1"/>
    <col min="7" max="11" width="10.6640625" style="63" customWidth="1"/>
    <col min="12" max="12" width="22.44140625" style="64" customWidth="1"/>
    <col min="13" max="16384" width="9" style="63"/>
  </cols>
  <sheetData>
    <row r="1" spans="1:12" ht="19.8" thickBot="1" x14ac:dyDescent="0.25">
      <c r="B1" s="62" t="s">
        <v>39</v>
      </c>
      <c r="C1" s="63" t="s">
        <v>475</v>
      </c>
      <c r="L1" s="65" t="s">
        <v>49</v>
      </c>
    </row>
    <row r="2" spans="1:12" x14ac:dyDescent="0.2">
      <c r="B2" s="218" t="s">
        <v>40</v>
      </c>
      <c r="C2" s="208" t="s">
        <v>32</v>
      </c>
      <c r="D2" s="211" t="s">
        <v>33</v>
      </c>
      <c r="E2" s="68" t="s">
        <v>34</v>
      </c>
      <c r="F2" s="69"/>
      <c r="G2" s="208" t="s">
        <v>4</v>
      </c>
      <c r="H2" s="208"/>
      <c r="I2" s="208"/>
      <c r="J2" s="208"/>
      <c r="K2" s="208"/>
      <c r="L2" s="214"/>
    </row>
    <row r="3" spans="1:12" ht="39.6" x14ac:dyDescent="0.2">
      <c r="B3" s="219"/>
      <c r="C3" s="209"/>
      <c r="D3" s="212"/>
      <c r="E3" s="212" t="s">
        <v>35</v>
      </c>
      <c r="F3" s="191" t="s">
        <v>36</v>
      </c>
      <c r="G3" s="71" t="s">
        <v>82</v>
      </c>
      <c r="H3" s="72" t="s">
        <v>85</v>
      </c>
      <c r="I3" s="72" t="s">
        <v>86</v>
      </c>
      <c r="J3" s="72" t="s">
        <v>88</v>
      </c>
      <c r="K3" s="71" t="s">
        <v>89</v>
      </c>
      <c r="L3" s="193" t="s">
        <v>37</v>
      </c>
    </row>
    <row r="4" spans="1:12" ht="13.8" thickBot="1" x14ac:dyDescent="0.25">
      <c r="B4" s="220"/>
      <c r="C4" s="210"/>
      <c r="D4" s="213"/>
      <c r="E4" s="213"/>
      <c r="F4" s="192"/>
      <c r="G4" s="73" t="s">
        <v>84</v>
      </c>
      <c r="H4" s="74" t="s">
        <v>84</v>
      </c>
      <c r="I4" s="74" t="s">
        <v>84</v>
      </c>
      <c r="J4" s="74" t="s">
        <v>84</v>
      </c>
      <c r="K4" s="73" t="s">
        <v>84</v>
      </c>
      <c r="L4" s="194"/>
    </row>
    <row r="5" spans="1:12" ht="26.4" x14ac:dyDescent="0.2">
      <c r="A5" s="148">
        <v>1</v>
      </c>
      <c r="B5" s="66" t="s">
        <v>300</v>
      </c>
      <c r="C5" s="67" t="s">
        <v>301</v>
      </c>
      <c r="D5" s="67" t="s">
        <v>302</v>
      </c>
      <c r="E5" s="67" t="s">
        <v>90</v>
      </c>
      <c r="F5" s="67">
        <v>1</v>
      </c>
      <c r="G5" s="67">
        <v>36</v>
      </c>
      <c r="H5" s="67"/>
      <c r="I5" s="67"/>
      <c r="J5" s="67"/>
      <c r="K5" s="67"/>
      <c r="L5" s="75" t="s">
        <v>303</v>
      </c>
    </row>
    <row r="6" spans="1:12" ht="26.4" x14ac:dyDescent="0.2">
      <c r="A6" s="148">
        <v>1</v>
      </c>
      <c r="B6" s="76" t="s">
        <v>476</v>
      </c>
      <c r="C6" s="70" t="s">
        <v>476</v>
      </c>
      <c r="D6" s="70" t="s">
        <v>476</v>
      </c>
      <c r="E6" s="70" t="s">
        <v>109</v>
      </c>
      <c r="F6" s="70">
        <v>1</v>
      </c>
      <c r="G6" s="70"/>
      <c r="H6" s="70"/>
      <c r="I6" s="70"/>
      <c r="J6" s="70">
        <v>9</v>
      </c>
      <c r="K6" s="70"/>
      <c r="L6" s="77" t="s">
        <v>304</v>
      </c>
    </row>
    <row r="7" spans="1:12" ht="26.4" x14ac:dyDescent="0.2">
      <c r="A7" s="148">
        <v>1</v>
      </c>
      <c r="B7" s="76" t="s">
        <v>476</v>
      </c>
      <c r="C7" s="70" t="s">
        <v>476</v>
      </c>
      <c r="D7" s="70" t="s">
        <v>476</v>
      </c>
      <c r="E7" s="70" t="s">
        <v>95</v>
      </c>
      <c r="F7" s="70">
        <v>2</v>
      </c>
      <c r="G7" s="70">
        <v>8.6</v>
      </c>
      <c r="H7" s="70"/>
      <c r="I7" s="70"/>
      <c r="J7" s="70"/>
      <c r="K7" s="70"/>
      <c r="L7" s="77" t="s">
        <v>305</v>
      </c>
    </row>
    <row r="8" spans="1:12" ht="26.4" x14ac:dyDescent="0.2">
      <c r="A8" s="148">
        <v>2</v>
      </c>
      <c r="B8" s="76" t="s">
        <v>306</v>
      </c>
      <c r="C8" s="70" t="s">
        <v>476</v>
      </c>
      <c r="D8" s="70" t="s">
        <v>307</v>
      </c>
      <c r="E8" s="70" t="s">
        <v>139</v>
      </c>
      <c r="F8" s="70">
        <v>2</v>
      </c>
      <c r="G8" s="70"/>
      <c r="H8" s="70"/>
      <c r="I8" s="70"/>
      <c r="J8" s="70">
        <v>40</v>
      </c>
      <c r="K8" s="70"/>
      <c r="L8" s="77" t="s">
        <v>308</v>
      </c>
    </row>
    <row r="9" spans="1:12" ht="52.8" x14ac:dyDescent="0.2">
      <c r="A9" s="148">
        <v>2</v>
      </c>
      <c r="B9" s="76" t="s">
        <v>309</v>
      </c>
      <c r="C9" s="70" t="s">
        <v>476</v>
      </c>
      <c r="D9" s="70" t="s">
        <v>476</v>
      </c>
      <c r="E9" s="70" t="s">
        <v>90</v>
      </c>
      <c r="F9" s="70">
        <v>2</v>
      </c>
      <c r="G9" s="70">
        <v>30</v>
      </c>
      <c r="H9" s="70"/>
      <c r="I9" s="70"/>
      <c r="J9" s="70"/>
      <c r="K9" s="70"/>
      <c r="L9" s="77" t="s">
        <v>310</v>
      </c>
    </row>
    <row r="10" spans="1:12" ht="26.4" x14ac:dyDescent="0.2">
      <c r="A10" s="148">
        <v>2</v>
      </c>
      <c r="B10" s="76" t="s">
        <v>476</v>
      </c>
      <c r="C10" s="70" t="s">
        <v>476</v>
      </c>
      <c r="D10" s="70" t="s">
        <v>476</v>
      </c>
      <c r="E10" s="70" t="s">
        <v>95</v>
      </c>
      <c r="F10" s="70">
        <v>2</v>
      </c>
      <c r="G10" s="70">
        <v>4.3</v>
      </c>
      <c r="H10" s="70"/>
      <c r="I10" s="70"/>
      <c r="J10" s="70"/>
      <c r="K10" s="70"/>
      <c r="L10" s="77" t="s">
        <v>311</v>
      </c>
    </row>
    <row r="11" spans="1:12" ht="26.4" x14ac:dyDescent="0.2">
      <c r="A11" s="148">
        <v>3</v>
      </c>
      <c r="B11" s="76" t="s">
        <v>312</v>
      </c>
      <c r="C11" s="70" t="s">
        <v>476</v>
      </c>
      <c r="D11" s="70" t="s">
        <v>313</v>
      </c>
      <c r="E11" s="70" t="s">
        <v>139</v>
      </c>
      <c r="F11" s="70">
        <v>1</v>
      </c>
      <c r="G11" s="70"/>
      <c r="H11" s="70"/>
      <c r="I11" s="70"/>
      <c r="J11" s="70">
        <v>13</v>
      </c>
      <c r="K11" s="70"/>
      <c r="L11" s="77" t="s">
        <v>314</v>
      </c>
    </row>
    <row r="12" spans="1:12" ht="26.4" x14ac:dyDescent="0.2">
      <c r="A12" s="148">
        <v>3</v>
      </c>
      <c r="B12" s="76" t="s">
        <v>476</v>
      </c>
      <c r="C12" s="70" t="s">
        <v>476</v>
      </c>
      <c r="D12" s="70" t="s">
        <v>476</v>
      </c>
      <c r="E12" s="70" t="s">
        <v>95</v>
      </c>
      <c r="F12" s="70">
        <v>1</v>
      </c>
      <c r="G12" s="70">
        <v>2.5</v>
      </c>
      <c r="H12" s="70"/>
      <c r="I12" s="70"/>
      <c r="J12" s="70"/>
      <c r="K12" s="70"/>
      <c r="L12" s="77" t="s">
        <v>315</v>
      </c>
    </row>
    <row r="13" spans="1:12" ht="26.4" x14ac:dyDescent="0.2">
      <c r="A13" s="148">
        <v>3</v>
      </c>
      <c r="B13" s="76" t="s">
        <v>476</v>
      </c>
      <c r="C13" s="70" t="s">
        <v>476</v>
      </c>
      <c r="D13" s="70" t="s">
        <v>476</v>
      </c>
      <c r="E13" s="70" t="s">
        <v>142</v>
      </c>
      <c r="F13" s="70">
        <v>1</v>
      </c>
      <c r="G13" s="70"/>
      <c r="H13" s="70"/>
      <c r="I13" s="70"/>
      <c r="J13" s="70"/>
      <c r="K13" s="70">
        <v>20</v>
      </c>
      <c r="L13" s="77"/>
    </row>
    <row r="14" spans="1:12" ht="92.4" x14ac:dyDescent="0.2">
      <c r="A14" s="148">
        <v>4</v>
      </c>
      <c r="B14" s="76" t="s">
        <v>316</v>
      </c>
      <c r="C14" s="70" t="s">
        <v>476</v>
      </c>
      <c r="D14" s="70" t="s">
        <v>317</v>
      </c>
      <c r="E14" s="70" t="s">
        <v>90</v>
      </c>
      <c r="F14" s="70">
        <v>4</v>
      </c>
      <c r="G14" s="70">
        <v>99</v>
      </c>
      <c r="H14" s="70"/>
      <c r="I14" s="70"/>
      <c r="J14" s="70"/>
      <c r="K14" s="70"/>
      <c r="L14" s="77" t="s">
        <v>318</v>
      </c>
    </row>
    <row r="15" spans="1:12" ht="39.6" x14ac:dyDescent="0.2">
      <c r="A15" s="148">
        <v>4</v>
      </c>
      <c r="B15" s="76" t="s">
        <v>476</v>
      </c>
      <c r="C15" s="70" t="s">
        <v>476</v>
      </c>
      <c r="D15" s="70" t="s">
        <v>476</v>
      </c>
      <c r="E15" s="70" t="s">
        <v>109</v>
      </c>
      <c r="F15" s="70">
        <v>3</v>
      </c>
      <c r="G15" s="70"/>
      <c r="H15" s="70"/>
      <c r="I15" s="70"/>
      <c r="J15" s="70">
        <v>27</v>
      </c>
      <c r="K15" s="70"/>
      <c r="L15" s="77" t="s">
        <v>319</v>
      </c>
    </row>
    <row r="16" spans="1:12" ht="52.8" x14ac:dyDescent="0.2">
      <c r="A16" s="148">
        <v>4</v>
      </c>
      <c r="B16" s="76" t="s">
        <v>476</v>
      </c>
      <c r="C16" s="70" t="s">
        <v>476</v>
      </c>
      <c r="D16" s="70" t="s">
        <v>476</v>
      </c>
      <c r="E16" s="70" t="s">
        <v>95</v>
      </c>
      <c r="F16" s="70">
        <v>4</v>
      </c>
      <c r="G16" s="70">
        <v>11</v>
      </c>
      <c r="H16" s="70"/>
      <c r="I16" s="70"/>
      <c r="J16" s="70"/>
      <c r="K16" s="70"/>
      <c r="L16" s="77" t="s">
        <v>320</v>
      </c>
    </row>
    <row r="17" spans="1:12" ht="26.4" x14ac:dyDescent="0.2">
      <c r="A17" s="148">
        <v>5</v>
      </c>
      <c r="B17" s="76" t="s">
        <v>321</v>
      </c>
      <c r="C17" s="70" t="s">
        <v>476</v>
      </c>
      <c r="D17" s="70" t="s">
        <v>322</v>
      </c>
      <c r="E17" s="70" t="s">
        <v>139</v>
      </c>
      <c r="F17" s="70">
        <v>1</v>
      </c>
      <c r="G17" s="70"/>
      <c r="H17" s="70"/>
      <c r="I17" s="70"/>
      <c r="J17" s="70">
        <v>13</v>
      </c>
      <c r="K17" s="70"/>
      <c r="L17" s="77" t="s">
        <v>323</v>
      </c>
    </row>
    <row r="18" spans="1:12" ht="26.4" x14ac:dyDescent="0.2">
      <c r="A18" s="148">
        <v>5</v>
      </c>
      <c r="B18" s="76" t="s">
        <v>476</v>
      </c>
      <c r="C18" s="70" t="s">
        <v>476</v>
      </c>
      <c r="D18" s="70" t="s">
        <v>476</v>
      </c>
      <c r="E18" s="70" t="s">
        <v>95</v>
      </c>
      <c r="F18" s="70">
        <v>1</v>
      </c>
      <c r="G18" s="70">
        <v>3</v>
      </c>
      <c r="H18" s="70"/>
      <c r="I18" s="70"/>
      <c r="J18" s="70"/>
      <c r="K18" s="70"/>
      <c r="L18" s="77" t="s">
        <v>324</v>
      </c>
    </row>
    <row r="19" spans="1:12" ht="26.4" x14ac:dyDescent="0.2">
      <c r="A19" s="148">
        <v>5</v>
      </c>
      <c r="B19" s="76" t="s">
        <v>476</v>
      </c>
      <c r="C19" s="70" t="s">
        <v>476</v>
      </c>
      <c r="D19" s="70" t="s">
        <v>476</v>
      </c>
      <c r="E19" s="70" t="s">
        <v>142</v>
      </c>
      <c r="F19" s="70">
        <v>1</v>
      </c>
      <c r="G19" s="70"/>
      <c r="H19" s="70"/>
      <c r="I19" s="70"/>
      <c r="J19" s="70"/>
      <c r="K19" s="70">
        <v>20</v>
      </c>
      <c r="L19" s="77"/>
    </row>
    <row r="20" spans="1:12" ht="26.4" x14ac:dyDescent="0.2">
      <c r="A20" s="148">
        <v>6</v>
      </c>
      <c r="B20" s="76" t="s">
        <v>325</v>
      </c>
      <c r="C20" s="70" t="s">
        <v>476</v>
      </c>
      <c r="D20" s="70" t="s">
        <v>326</v>
      </c>
      <c r="E20" s="70" t="s">
        <v>90</v>
      </c>
      <c r="F20" s="70">
        <v>1</v>
      </c>
      <c r="G20" s="70">
        <v>12</v>
      </c>
      <c r="H20" s="70"/>
      <c r="I20" s="70"/>
      <c r="J20" s="70"/>
      <c r="K20" s="70"/>
      <c r="L20" s="77" t="s">
        <v>327</v>
      </c>
    </row>
    <row r="21" spans="1:12" ht="26.4" x14ac:dyDescent="0.2">
      <c r="A21" s="148">
        <v>6</v>
      </c>
      <c r="B21" s="76" t="s">
        <v>476</v>
      </c>
      <c r="C21" s="70" t="s">
        <v>476</v>
      </c>
      <c r="D21" s="70" t="s">
        <v>476</v>
      </c>
      <c r="E21" s="70" t="s">
        <v>95</v>
      </c>
      <c r="F21" s="70">
        <v>1</v>
      </c>
      <c r="G21" s="70">
        <v>2.5</v>
      </c>
      <c r="H21" s="70"/>
      <c r="I21" s="70"/>
      <c r="J21" s="70"/>
      <c r="K21" s="70"/>
      <c r="L21" s="77" t="s">
        <v>328</v>
      </c>
    </row>
    <row r="22" spans="1:12" ht="66" x14ac:dyDescent="0.2">
      <c r="A22" s="148">
        <v>7</v>
      </c>
      <c r="B22" s="76" t="s">
        <v>329</v>
      </c>
      <c r="C22" s="70" t="s">
        <v>476</v>
      </c>
      <c r="D22" s="70" t="s">
        <v>330</v>
      </c>
      <c r="E22" s="70" t="s">
        <v>90</v>
      </c>
      <c r="F22" s="70">
        <v>3</v>
      </c>
      <c r="G22" s="70">
        <v>48</v>
      </c>
      <c r="H22" s="70"/>
      <c r="I22" s="70"/>
      <c r="J22" s="70"/>
      <c r="K22" s="70"/>
      <c r="L22" s="77" t="s">
        <v>331</v>
      </c>
    </row>
    <row r="23" spans="1:12" ht="26.4" x14ac:dyDescent="0.2">
      <c r="A23" s="148">
        <v>7</v>
      </c>
      <c r="B23" s="76" t="s">
        <v>476</v>
      </c>
      <c r="C23" s="70" t="s">
        <v>476</v>
      </c>
      <c r="D23" s="70" t="s">
        <v>476</v>
      </c>
      <c r="E23" s="70" t="s">
        <v>95</v>
      </c>
      <c r="F23" s="70">
        <v>1</v>
      </c>
      <c r="G23" s="70">
        <v>2</v>
      </c>
      <c r="H23" s="70"/>
      <c r="I23" s="70"/>
      <c r="J23" s="70"/>
      <c r="K23" s="70"/>
      <c r="L23" s="77" t="s">
        <v>332</v>
      </c>
    </row>
    <row r="24" spans="1:12" ht="39.6" x14ac:dyDescent="0.2">
      <c r="A24" s="148">
        <v>8</v>
      </c>
      <c r="B24" s="76" t="s">
        <v>333</v>
      </c>
      <c r="C24" s="70" t="s">
        <v>334</v>
      </c>
      <c r="D24" s="70" t="s">
        <v>335</v>
      </c>
      <c r="E24" s="70" t="s">
        <v>139</v>
      </c>
      <c r="F24" s="70">
        <v>1</v>
      </c>
      <c r="G24" s="70"/>
      <c r="H24" s="70"/>
      <c r="I24" s="70"/>
      <c r="J24" s="70">
        <v>4</v>
      </c>
      <c r="K24" s="70"/>
      <c r="L24" s="77" t="s">
        <v>336</v>
      </c>
    </row>
    <row r="25" spans="1:12" ht="26.4" x14ac:dyDescent="0.2">
      <c r="A25" s="148">
        <v>8</v>
      </c>
      <c r="B25" s="76" t="s">
        <v>476</v>
      </c>
      <c r="C25" s="70" t="s">
        <v>476</v>
      </c>
      <c r="D25" s="70" t="s">
        <v>476</v>
      </c>
      <c r="E25" s="70" t="s">
        <v>95</v>
      </c>
      <c r="F25" s="70">
        <v>1</v>
      </c>
      <c r="G25" s="70"/>
      <c r="H25" s="70">
        <v>6.8</v>
      </c>
      <c r="I25" s="70"/>
      <c r="J25" s="70"/>
      <c r="K25" s="70"/>
      <c r="L25" s="77" t="s">
        <v>337</v>
      </c>
    </row>
    <row r="26" spans="1:12" ht="39.6" x14ac:dyDescent="0.2">
      <c r="A26" s="148">
        <v>9</v>
      </c>
      <c r="B26" s="76" t="s">
        <v>338</v>
      </c>
      <c r="C26" s="70" t="s">
        <v>476</v>
      </c>
      <c r="D26" s="70" t="s">
        <v>339</v>
      </c>
      <c r="E26" s="70" t="s">
        <v>340</v>
      </c>
      <c r="F26" s="70">
        <v>1</v>
      </c>
      <c r="G26" s="70"/>
      <c r="H26" s="70"/>
      <c r="I26" s="70">
        <v>25</v>
      </c>
      <c r="J26" s="70"/>
      <c r="K26" s="70"/>
      <c r="L26" s="77" t="s">
        <v>341</v>
      </c>
    </row>
    <row r="27" spans="1:12" ht="39.6" x14ac:dyDescent="0.2">
      <c r="A27" s="148">
        <v>10</v>
      </c>
      <c r="B27" s="76" t="s">
        <v>342</v>
      </c>
      <c r="C27" s="70" t="s">
        <v>301</v>
      </c>
      <c r="D27" s="70" t="s">
        <v>343</v>
      </c>
      <c r="E27" s="70" t="s">
        <v>340</v>
      </c>
      <c r="F27" s="70">
        <v>1</v>
      </c>
      <c r="G27" s="70"/>
      <c r="H27" s="70"/>
      <c r="I27" s="70">
        <v>1100</v>
      </c>
      <c r="J27" s="70"/>
      <c r="K27" s="70"/>
      <c r="L27" s="77" t="s">
        <v>344</v>
      </c>
    </row>
    <row r="28" spans="1:12" ht="52.8" x14ac:dyDescent="0.2">
      <c r="A28" s="148">
        <v>11</v>
      </c>
      <c r="B28" s="76" t="s">
        <v>345</v>
      </c>
      <c r="C28" s="70" t="s">
        <v>92</v>
      </c>
      <c r="D28" s="70" t="s">
        <v>346</v>
      </c>
      <c r="E28" s="70" t="s">
        <v>109</v>
      </c>
      <c r="F28" s="70">
        <v>4</v>
      </c>
      <c r="G28" s="70"/>
      <c r="H28" s="70"/>
      <c r="I28" s="70"/>
      <c r="J28" s="70">
        <v>36</v>
      </c>
      <c r="K28" s="70"/>
      <c r="L28" s="77" t="s">
        <v>347</v>
      </c>
    </row>
    <row r="29" spans="1:12" ht="26.4" x14ac:dyDescent="0.2">
      <c r="A29" s="148">
        <v>11</v>
      </c>
      <c r="B29" s="76" t="s">
        <v>476</v>
      </c>
      <c r="C29" s="70" t="s">
        <v>476</v>
      </c>
      <c r="D29" s="70" t="s">
        <v>476</v>
      </c>
      <c r="E29" s="70" t="s">
        <v>95</v>
      </c>
      <c r="F29" s="70">
        <v>2</v>
      </c>
      <c r="G29" s="70">
        <v>5</v>
      </c>
      <c r="H29" s="70"/>
      <c r="I29" s="70"/>
      <c r="J29" s="70"/>
      <c r="K29" s="70"/>
      <c r="L29" s="77" t="s">
        <v>348</v>
      </c>
    </row>
    <row r="30" spans="1:12" ht="26.4" x14ac:dyDescent="0.2">
      <c r="A30" s="148">
        <v>12</v>
      </c>
      <c r="B30" s="76" t="s">
        <v>349</v>
      </c>
      <c r="C30" s="70" t="s">
        <v>476</v>
      </c>
      <c r="D30" s="70" t="s">
        <v>350</v>
      </c>
      <c r="E30" s="70" t="s">
        <v>90</v>
      </c>
      <c r="F30" s="70">
        <v>1</v>
      </c>
      <c r="G30" s="70">
        <v>24</v>
      </c>
      <c r="H30" s="70"/>
      <c r="I30" s="70"/>
      <c r="J30" s="70"/>
      <c r="K30" s="70"/>
      <c r="L30" s="77" t="s">
        <v>351</v>
      </c>
    </row>
    <row r="31" spans="1:12" ht="52.8" x14ac:dyDescent="0.2">
      <c r="A31" s="148">
        <v>12</v>
      </c>
      <c r="B31" s="76" t="s">
        <v>476</v>
      </c>
      <c r="C31" s="70" t="s">
        <v>476</v>
      </c>
      <c r="D31" s="70" t="s">
        <v>476</v>
      </c>
      <c r="E31" s="70" t="s">
        <v>109</v>
      </c>
      <c r="F31" s="70">
        <v>4</v>
      </c>
      <c r="G31" s="70"/>
      <c r="H31" s="70"/>
      <c r="I31" s="70"/>
      <c r="J31" s="70">
        <v>36</v>
      </c>
      <c r="K31" s="70"/>
      <c r="L31" s="77" t="s">
        <v>352</v>
      </c>
    </row>
    <row r="32" spans="1:12" ht="26.4" x14ac:dyDescent="0.2">
      <c r="A32" s="148">
        <v>12</v>
      </c>
      <c r="B32" s="76" t="s">
        <v>476</v>
      </c>
      <c r="C32" s="70" t="s">
        <v>476</v>
      </c>
      <c r="D32" s="70" t="s">
        <v>476</v>
      </c>
      <c r="E32" s="70" t="s">
        <v>95</v>
      </c>
      <c r="F32" s="70">
        <v>1</v>
      </c>
      <c r="G32" s="70">
        <v>4</v>
      </c>
      <c r="H32" s="70"/>
      <c r="I32" s="70"/>
      <c r="J32" s="70"/>
      <c r="K32" s="70"/>
      <c r="L32" s="77" t="s">
        <v>353</v>
      </c>
    </row>
    <row r="33" spans="1:12" ht="26.4" x14ac:dyDescent="0.2">
      <c r="A33" s="148">
        <v>13</v>
      </c>
      <c r="B33" s="76" t="s">
        <v>476</v>
      </c>
      <c r="C33" s="70" t="s">
        <v>476</v>
      </c>
      <c r="D33" s="70" t="s">
        <v>354</v>
      </c>
      <c r="E33" s="70" t="s">
        <v>95</v>
      </c>
      <c r="F33" s="70">
        <v>1</v>
      </c>
      <c r="G33" s="70">
        <v>3.7</v>
      </c>
      <c r="H33" s="70"/>
      <c r="I33" s="70"/>
      <c r="J33" s="70"/>
      <c r="K33" s="70"/>
      <c r="L33" s="77" t="s">
        <v>355</v>
      </c>
    </row>
    <row r="34" spans="1:12" ht="26.4" x14ac:dyDescent="0.2">
      <c r="A34" s="148">
        <v>14</v>
      </c>
      <c r="B34" s="76" t="s">
        <v>345</v>
      </c>
      <c r="C34" s="70" t="s">
        <v>476</v>
      </c>
      <c r="D34" s="70" t="s">
        <v>356</v>
      </c>
      <c r="E34" s="70" t="s">
        <v>90</v>
      </c>
      <c r="F34" s="70">
        <v>1</v>
      </c>
      <c r="G34" s="70">
        <v>18</v>
      </c>
      <c r="H34" s="70"/>
      <c r="I34" s="70"/>
      <c r="J34" s="70"/>
      <c r="K34" s="70"/>
      <c r="L34" s="77" t="s">
        <v>357</v>
      </c>
    </row>
    <row r="35" spans="1:12" ht="52.8" x14ac:dyDescent="0.2">
      <c r="A35" s="148">
        <v>15</v>
      </c>
      <c r="B35" s="76" t="s">
        <v>358</v>
      </c>
      <c r="C35" s="70" t="s">
        <v>476</v>
      </c>
      <c r="D35" s="70" t="s">
        <v>359</v>
      </c>
      <c r="E35" s="70" t="s">
        <v>139</v>
      </c>
      <c r="F35" s="70">
        <v>1</v>
      </c>
      <c r="G35" s="70"/>
      <c r="H35" s="70"/>
      <c r="I35" s="70"/>
      <c r="J35" s="70">
        <v>13</v>
      </c>
      <c r="K35" s="70"/>
      <c r="L35" s="77" t="s">
        <v>360</v>
      </c>
    </row>
    <row r="36" spans="1:12" ht="26.4" x14ac:dyDescent="0.2">
      <c r="A36" s="148">
        <v>15</v>
      </c>
      <c r="B36" s="76" t="s">
        <v>476</v>
      </c>
      <c r="C36" s="70" t="s">
        <v>476</v>
      </c>
      <c r="D36" s="70" t="s">
        <v>476</v>
      </c>
      <c r="E36" s="70" t="s">
        <v>95</v>
      </c>
      <c r="F36" s="70">
        <v>1</v>
      </c>
      <c r="G36" s="70"/>
      <c r="H36" s="70">
        <v>5.6</v>
      </c>
      <c r="I36" s="70"/>
      <c r="J36" s="70"/>
      <c r="K36" s="70"/>
      <c r="L36" s="77" t="s">
        <v>361</v>
      </c>
    </row>
    <row r="37" spans="1:12" ht="26.4" x14ac:dyDescent="0.2">
      <c r="A37" s="148">
        <v>15</v>
      </c>
      <c r="B37" s="76" t="s">
        <v>476</v>
      </c>
      <c r="C37" s="70" t="s">
        <v>476</v>
      </c>
      <c r="D37" s="70" t="s">
        <v>476</v>
      </c>
      <c r="E37" s="70" t="s">
        <v>142</v>
      </c>
      <c r="F37" s="70">
        <v>1</v>
      </c>
      <c r="G37" s="70"/>
      <c r="H37" s="70"/>
      <c r="I37" s="70"/>
      <c r="J37" s="70"/>
      <c r="K37" s="70">
        <v>13</v>
      </c>
      <c r="L37" s="77"/>
    </row>
    <row r="38" spans="1:12" ht="52.8" x14ac:dyDescent="0.2">
      <c r="A38" s="148">
        <v>15</v>
      </c>
      <c r="B38" s="76" t="s">
        <v>362</v>
      </c>
      <c r="C38" s="70" t="s">
        <v>476</v>
      </c>
      <c r="D38" s="70" t="s">
        <v>476</v>
      </c>
      <c r="E38" s="70" t="s">
        <v>90</v>
      </c>
      <c r="F38" s="70">
        <v>2</v>
      </c>
      <c r="G38" s="70">
        <v>42</v>
      </c>
      <c r="H38" s="70"/>
      <c r="I38" s="70"/>
      <c r="J38" s="70"/>
      <c r="K38" s="70"/>
      <c r="L38" s="77" t="s">
        <v>363</v>
      </c>
    </row>
    <row r="39" spans="1:12" ht="52.8" x14ac:dyDescent="0.2">
      <c r="A39" s="148">
        <v>15</v>
      </c>
      <c r="B39" s="76" t="s">
        <v>476</v>
      </c>
      <c r="C39" s="70" t="s">
        <v>476</v>
      </c>
      <c r="D39" s="70" t="s">
        <v>476</v>
      </c>
      <c r="E39" s="70" t="s">
        <v>109</v>
      </c>
      <c r="F39" s="70">
        <v>4</v>
      </c>
      <c r="G39" s="70"/>
      <c r="H39" s="70"/>
      <c r="I39" s="70"/>
      <c r="J39" s="70">
        <v>36</v>
      </c>
      <c r="K39" s="70"/>
      <c r="L39" s="77" t="s">
        <v>364</v>
      </c>
    </row>
    <row r="40" spans="1:12" ht="26.4" x14ac:dyDescent="0.2">
      <c r="A40" s="148">
        <v>15</v>
      </c>
      <c r="B40" s="76" t="s">
        <v>476</v>
      </c>
      <c r="C40" s="70" t="s">
        <v>476</v>
      </c>
      <c r="D40" s="70" t="s">
        <v>476</v>
      </c>
      <c r="E40" s="70" t="s">
        <v>95</v>
      </c>
      <c r="F40" s="70">
        <v>2</v>
      </c>
      <c r="G40" s="70">
        <v>5.4</v>
      </c>
      <c r="H40" s="70"/>
      <c r="I40" s="70"/>
      <c r="J40" s="70"/>
      <c r="K40" s="70"/>
      <c r="L40" s="77" t="s">
        <v>365</v>
      </c>
    </row>
    <row r="41" spans="1:12" ht="26.4" x14ac:dyDescent="0.2">
      <c r="A41" s="148">
        <v>16</v>
      </c>
      <c r="B41" s="76" t="s">
        <v>366</v>
      </c>
      <c r="C41" s="70" t="s">
        <v>476</v>
      </c>
      <c r="D41" s="70" t="s">
        <v>367</v>
      </c>
      <c r="E41" s="70" t="s">
        <v>90</v>
      </c>
      <c r="F41" s="70">
        <v>1</v>
      </c>
      <c r="G41" s="70">
        <v>15</v>
      </c>
      <c r="H41" s="70"/>
      <c r="I41" s="70"/>
      <c r="J41" s="70"/>
      <c r="K41" s="70"/>
      <c r="L41" s="77" t="s">
        <v>368</v>
      </c>
    </row>
    <row r="42" spans="1:12" ht="26.4" x14ac:dyDescent="0.2">
      <c r="A42" s="148">
        <v>16</v>
      </c>
      <c r="B42" s="76" t="s">
        <v>476</v>
      </c>
      <c r="C42" s="70" t="s">
        <v>476</v>
      </c>
      <c r="D42" s="70" t="s">
        <v>476</v>
      </c>
      <c r="E42" s="70" t="s">
        <v>95</v>
      </c>
      <c r="F42" s="70">
        <v>2</v>
      </c>
      <c r="G42" s="70">
        <v>4.8</v>
      </c>
      <c r="H42" s="70"/>
      <c r="I42" s="70"/>
      <c r="J42" s="70"/>
      <c r="K42" s="70"/>
      <c r="L42" s="77" t="s">
        <v>369</v>
      </c>
    </row>
    <row r="43" spans="1:12" ht="26.4" x14ac:dyDescent="0.2">
      <c r="A43" s="148">
        <v>17</v>
      </c>
      <c r="B43" s="76" t="s">
        <v>370</v>
      </c>
      <c r="C43" s="70" t="s">
        <v>476</v>
      </c>
      <c r="D43" s="70" t="s">
        <v>371</v>
      </c>
      <c r="E43" s="70" t="s">
        <v>90</v>
      </c>
      <c r="F43" s="70">
        <v>1</v>
      </c>
      <c r="G43" s="70">
        <v>21</v>
      </c>
      <c r="H43" s="70"/>
      <c r="I43" s="70"/>
      <c r="J43" s="70"/>
      <c r="K43" s="70"/>
      <c r="L43" s="77" t="s">
        <v>372</v>
      </c>
    </row>
    <row r="44" spans="1:12" ht="26.4" x14ac:dyDescent="0.2">
      <c r="A44" s="148">
        <v>17</v>
      </c>
      <c r="B44" s="76" t="s">
        <v>476</v>
      </c>
      <c r="C44" s="70" t="s">
        <v>476</v>
      </c>
      <c r="D44" s="70" t="s">
        <v>476</v>
      </c>
      <c r="E44" s="70" t="s">
        <v>95</v>
      </c>
      <c r="F44" s="70">
        <v>2</v>
      </c>
      <c r="G44" s="70">
        <v>6</v>
      </c>
      <c r="H44" s="70"/>
      <c r="I44" s="70"/>
      <c r="J44" s="70"/>
      <c r="K44" s="70"/>
      <c r="L44" s="77" t="s">
        <v>373</v>
      </c>
    </row>
    <row r="45" spans="1:12" ht="39.6" x14ac:dyDescent="0.2">
      <c r="A45" s="148">
        <v>18</v>
      </c>
      <c r="B45" s="76" t="s">
        <v>374</v>
      </c>
      <c r="C45" s="70" t="s">
        <v>476</v>
      </c>
      <c r="D45" s="70" t="s">
        <v>375</v>
      </c>
      <c r="E45" s="70" t="s">
        <v>90</v>
      </c>
      <c r="F45" s="70">
        <v>1</v>
      </c>
      <c r="G45" s="70">
        <v>24</v>
      </c>
      <c r="H45" s="70"/>
      <c r="I45" s="70"/>
      <c r="J45" s="70"/>
      <c r="K45" s="70"/>
      <c r="L45" s="77" t="s">
        <v>376</v>
      </c>
    </row>
    <row r="46" spans="1:12" ht="26.4" x14ac:dyDescent="0.2">
      <c r="A46" s="148">
        <v>18</v>
      </c>
      <c r="B46" s="76" t="s">
        <v>476</v>
      </c>
      <c r="C46" s="70" t="s">
        <v>476</v>
      </c>
      <c r="D46" s="70" t="s">
        <v>476</v>
      </c>
      <c r="E46" s="70" t="s">
        <v>109</v>
      </c>
      <c r="F46" s="70">
        <v>1</v>
      </c>
      <c r="G46" s="70"/>
      <c r="H46" s="70"/>
      <c r="I46" s="70"/>
      <c r="J46" s="70">
        <v>9</v>
      </c>
      <c r="K46" s="70"/>
      <c r="L46" s="77" t="s">
        <v>377</v>
      </c>
    </row>
    <row r="47" spans="1:12" ht="26.4" x14ac:dyDescent="0.2">
      <c r="A47" s="148">
        <v>18</v>
      </c>
      <c r="B47" s="76" t="s">
        <v>476</v>
      </c>
      <c r="C47" s="70" t="s">
        <v>476</v>
      </c>
      <c r="D47" s="70" t="s">
        <v>476</v>
      </c>
      <c r="E47" s="70" t="s">
        <v>95</v>
      </c>
      <c r="F47" s="70">
        <v>2</v>
      </c>
      <c r="G47" s="70">
        <v>5</v>
      </c>
      <c r="H47" s="70"/>
      <c r="I47" s="70"/>
      <c r="J47" s="70"/>
      <c r="K47" s="70"/>
      <c r="L47" s="77" t="s">
        <v>378</v>
      </c>
    </row>
    <row r="48" spans="1:12" ht="39.6" x14ac:dyDescent="0.2">
      <c r="A48" s="148">
        <v>19</v>
      </c>
      <c r="B48" s="76" t="s">
        <v>379</v>
      </c>
      <c r="C48" s="70" t="s">
        <v>476</v>
      </c>
      <c r="D48" s="70" t="s">
        <v>380</v>
      </c>
      <c r="E48" s="70" t="s">
        <v>90</v>
      </c>
      <c r="F48" s="70">
        <v>1</v>
      </c>
      <c r="G48" s="70">
        <v>24</v>
      </c>
      <c r="H48" s="70"/>
      <c r="I48" s="70"/>
      <c r="J48" s="70"/>
      <c r="K48" s="70"/>
      <c r="L48" s="77" t="s">
        <v>381</v>
      </c>
    </row>
    <row r="49" spans="1:12" ht="39.6" x14ac:dyDescent="0.2">
      <c r="A49" s="148">
        <v>19</v>
      </c>
      <c r="B49" s="76" t="s">
        <v>476</v>
      </c>
      <c r="C49" s="70" t="s">
        <v>476</v>
      </c>
      <c r="D49" s="70" t="s">
        <v>476</v>
      </c>
      <c r="E49" s="70" t="s">
        <v>109</v>
      </c>
      <c r="F49" s="70">
        <v>3</v>
      </c>
      <c r="G49" s="70"/>
      <c r="H49" s="70"/>
      <c r="I49" s="70"/>
      <c r="J49" s="70">
        <v>27</v>
      </c>
      <c r="K49" s="70"/>
      <c r="L49" s="77" t="s">
        <v>382</v>
      </c>
    </row>
    <row r="50" spans="1:12" ht="26.4" x14ac:dyDescent="0.2">
      <c r="A50" s="148">
        <v>19</v>
      </c>
      <c r="B50" s="76" t="s">
        <v>476</v>
      </c>
      <c r="C50" s="70" t="s">
        <v>476</v>
      </c>
      <c r="D50" s="70" t="s">
        <v>476</v>
      </c>
      <c r="E50" s="70" t="s">
        <v>95</v>
      </c>
      <c r="F50" s="70">
        <v>2</v>
      </c>
      <c r="G50" s="70">
        <v>5</v>
      </c>
      <c r="H50" s="70"/>
      <c r="I50" s="70"/>
      <c r="J50" s="70"/>
      <c r="K50" s="70"/>
      <c r="L50" s="77" t="s">
        <v>378</v>
      </c>
    </row>
    <row r="51" spans="1:12" ht="39.6" x14ac:dyDescent="0.2">
      <c r="A51" s="148">
        <v>20</v>
      </c>
      <c r="B51" s="76" t="s">
        <v>383</v>
      </c>
      <c r="C51" s="70" t="s">
        <v>476</v>
      </c>
      <c r="D51" s="70" t="s">
        <v>384</v>
      </c>
      <c r="E51" s="70" t="s">
        <v>109</v>
      </c>
      <c r="F51" s="70">
        <v>1</v>
      </c>
      <c r="G51" s="70"/>
      <c r="H51" s="70"/>
      <c r="I51" s="70"/>
      <c r="J51" s="70">
        <v>9</v>
      </c>
      <c r="K51" s="70"/>
      <c r="L51" s="77" t="s">
        <v>385</v>
      </c>
    </row>
    <row r="52" spans="1:12" ht="26.4" x14ac:dyDescent="0.2">
      <c r="A52" s="148">
        <v>21</v>
      </c>
      <c r="B52" s="76" t="s">
        <v>386</v>
      </c>
      <c r="C52" s="70" t="s">
        <v>476</v>
      </c>
      <c r="D52" s="70" t="s">
        <v>387</v>
      </c>
      <c r="E52" s="70" t="s">
        <v>139</v>
      </c>
      <c r="F52" s="70">
        <v>1</v>
      </c>
      <c r="G52" s="70"/>
      <c r="H52" s="70"/>
      <c r="I52" s="70"/>
      <c r="J52" s="70">
        <v>13</v>
      </c>
      <c r="K52" s="70"/>
      <c r="L52" s="77" t="s">
        <v>388</v>
      </c>
    </row>
    <row r="53" spans="1:12" ht="26.4" x14ac:dyDescent="0.2">
      <c r="A53" s="148">
        <v>21</v>
      </c>
      <c r="B53" s="76" t="s">
        <v>476</v>
      </c>
      <c r="C53" s="70" t="s">
        <v>476</v>
      </c>
      <c r="D53" s="70" t="s">
        <v>476</v>
      </c>
      <c r="E53" s="70" t="s">
        <v>95</v>
      </c>
      <c r="F53" s="70">
        <v>1</v>
      </c>
      <c r="G53" s="70"/>
      <c r="H53" s="70">
        <v>3</v>
      </c>
      <c r="I53" s="70"/>
      <c r="J53" s="70"/>
      <c r="K53" s="70"/>
      <c r="L53" s="77" t="s">
        <v>389</v>
      </c>
    </row>
    <row r="54" spans="1:12" ht="26.4" x14ac:dyDescent="0.2">
      <c r="A54" s="148">
        <v>22</v>
      </c>
      <c r="B54" s="76" t="s">
        <v>390</v>
      </c>
      <c r="C54" s="70" t="s">
        <v>476</v>
      </c>
      <c r="D54" s="70" t="s">
        <v>391</v>
      </c>
      <c r="E54" s="70" t="s">
        <v>139</v>
      </c>
      <c r="F54" s="70">
        <v>1</v>
      </c>
      <c r="G54" s="70"/>
      <c r="H54" s="70"/>
      <c r="I54" s="70"/>
      <c r="J54" s="70">
        <v>13</v>
      </c>
      <c r="K54" s="70"/>
      <c r="L54" s="77" t="s">
        <v>392</v>
      </c>
    </row>
    <row r="55" spans="1:12" ht="26.4" x14ac:dyDescent="0.2">
      <c r="A55" s="148">
        <v>22</v>
      </c>
      <c r="B55" s="76" t="s">
        <v>476</v>
      </c>
      <c r="C55" s="70" t="s">
        <v>476</v>
      </c>
      <c r="D55" s="70" t="s">
        <v>476</v>
      </c>
      <c r="E55" s="70" t="s">
        <v>95</v>
      </c>
      <c r="F55" s="70">
        <v>1</v>
      </c>
      <c r="G55" s="70"/>
      <c r="H55" s="70">
        <v>2.5</v>
      </c>
      <c r="I55" s="70"/>
      <c r="J55" s="70"/>
      <c r="K55" s="70"/>
      <c r="L55" s="77" t="s">
        <v>393</v>
      </c>
    </row>
    <row r="56" spans="1:12" ht="26.4" x14ac:dyDescent="0.2">
      <c r="A56" s="148">
        <v>22</v>
      </c>
      <c r="B56" s="76" t="s">
        <v>476</v>
      </c>
      <c r="C56" s="70" t="s">
        <v>476</v>
      </c>
      <c r="D56" s="70" t="s">
        <v>476</v>
      </c>
      <c r="E56" s="70" t="s">
        <v>142</v>
      </c>
      <c r="F56" s="70">
        <v>1</v>
      </c>
      <c r="G56" s="70"/>
      <c r="H56" s="70"/>
      <c r="I56" s="70"/>
      <c r="J56" s="70"/>
      <c r="K56" s="70">
        <v>20</v>
      </c>
      <c r="L56" s="77"/>
    </row>
    <row r="57" spans="1:12" ht="39.6" x14ac:dyDescent="0.2">
      <c r="A57" s="148">
        <v>23</v>
      </c>
      <c r="B57" s="76" t="s">
        <v>394</v>
      </c>
      <c r="C57" s="70" t="s">
        <v>476</v>
      </c>
      <c r="D57" s="70" t="s">
        <v>395</v>
      </c>
      <c r="E57" s="70" t="s">
        <v>90</v>
      </c>
      <c r="F57" s="70">
        <v>1</v>
      </c>
      <c r="G57" s="70">
        <v>24</v>
      </c>
      <c r="H57" s="70"/>
      <c r="I57" s="70"/>
      <c r="J57" s="70"/>
      <c r="K57" s="70"/>
      <c r="L57" s="77" t="s">
        <v>376</v>
      </c>
    </row>
    <row r="58" spans="1:12" ht="26.4" x14ac:dyDescent="0.2">
      <c r="A58" s="148">
        <v>23</v>
      </c>
      <c r="B58" s="76" t="s">
        <v>476</v>
      </c>
      <c r="C58" s="70" t="s">
        <v>476</v>
      </c>
      <c r="D58" s="70" t="s">
        <v>476</v>
      </c>
      <c r="E58" s="70" t="s">
        <v>109</v>
      </c>
      <c r="F58" s="70">
        <v>2</v>
      </c>
      <c r="G58" s="70"/>
      <c r="H58" s="70"/>
      <c r="I58" s="70"/>
      <c r="J58" s="70">
        <v>18</v>
      </c>
      <c r="K58" s="70"/>
      <c r="L58" s="77" t="s">
        <v>396</v>
      </c>
    </row>
    <row r="59" spans="1:12" ht="26.4" x14ac:dyDescent="0.2">
      <c r="A59" s="148">
        <v>23</v>
      </c>
      <c r="B59" s="76" t="s">
        <v>476</v>
      </c>
      <c r="C59" s="70" t="s">
        <v>476</v>
      </c>
      <c r="D59" s="70" t="s">
        <v>476</v>
      </c>
      <c r="E59" s="70" t="s">
        <v>95</v>
      </c>
      <c r="F59" s="70">
        <v>2</v>
      </c>
      <c r="G59" s="70">
        <v>5</v>
      </c>
      <c r="H59" s="70"/>
      <c r="I59" s="70"/>
      <c r="J59" s="70"/>
      <c r="K59" s="70"/>
      <c r="L59" s="77" t="s">
        <v>378</v>
      </c>
    </row>
    <row r="60" spans="1:12" ht="26.4" x14ac:dyDescent="0.2">
      <c r="A60" s="148">
        <v>24</v>
      </c>
      <c r="B60" s="76" t="s">
        <v>397</v>
      </c>
      <c r="C60" s="70" t="s">
        <v>476</v>
      </c>
      <c r="D60" s="70" t="s">
        <v>398</v>
      </c>
      <c r="E60" s="70" t="s">
        <v>90</v>
      </c>
      <c r="F60" s="70">
        <v>1</v>
      </c>
      <c r="G60" s="70">
        <v>21</v>
      </c>
      <c r="H60" s="70"/>
      <c r="I60" s="70"/>
      <c r="J60" s="70"/>
      <c r="K60" s="70"/>
      <c r="L60" s="77" t="s">
        <v>399</v>
      </c>
    </row>
    <row r="61" spans="1:12" ht="26.4" x14ac:dyDescent="0.2">
      <c r="A61" s="148">
        <v>24</v>
      </c>
      <c r="B61" s="76" t="s">
        <v>476</v>
      </c>
      <c r="C61" s="70" t="s">
        <v>476</v>
      </c>
      <c r="D61" s="70" t="s">
        <v>476</v>
      </c>
      <c r="E61" s="70" t="s">
        <v>95</v>
      </c>
      <c r="F61" s="70">
        <v>2</v>
      </c>
      <c r="G61" s="70">
        <v>6</v>
      </c>
      <c r="H61" s="70"/>
      <c r="I61" s="70"/>
      <c r="J61" s="70"/>
      <c r="K61" s="70"/>
      <c r="L61" s="77" t="s">
        <v>373</v>
      </c>
    </row>
    <row r="62" spans="1:12" ht="39.6" x14ac:dyDescent="0.2">
      <c r="A62" s="148">
        <v>25</v>
      </c>
      <c r="B62" s="76" t="s">
        <v>400</v>
      </c>
      <c r="C62" s="70" t="s">
        <v>476</v>
      </c>
      <c r="D62" s="70" t="s">
        <v>401</v>
      </c>
      <c r="E62" s="70" t="s">
        <v>90</v>
      </c>
      <c r="F62" s="70">
        <v>2</v>
      </c>
      <c r="G62" s="70">
        <v>42</v>
      </c>
      <c r="H62" s="70"/>
      <c r="I62" s="70"/>
      <c r="J62" s="70"/>
      <c r="K62" s="70"/>
      <c r="L62" s="77" t="s">
        <v>402</v>
      </c>
    </row>
    <row r="63" spans="1:12" ht="26.4" x14ac:dyDescent="0.2">
      <c r="A63" s="148">
        <v>25</v>
      </c>
      <c r="B63" s="76" t="s">
        <v>476</v>
      </c>
      <c r="C63" s="70" t="s">
        <v>476</v>
      </c>
      <c r="D63" s="70" t="s">
        <v>476</v>
      </c>
      <c r="E63" s="70" t="s">
        <v>109</v>
      </c>
      <c r="F63" s="70">
        <v>2</v>
      </c>
      <c r="G63" s="70"/>
      <c r="H63" s="70"/>
      <c r="I63" s="70"/>
      <c r="J63" s="70">
        <v>18</v>
      </c>
      <c r="K63" s="70"/>
      <c r="L63" s="77" t="s">
        <v>403</v>
      </c>
    </row>
    <row r="64" spans="1:12" ht="39.6" x14ac:dyDescent="0.2">
      <c r="A64" s="148">
        <v>25</v>
      </c>
      <c r="B64" s="76" t="s">
        <v>476</v>
      </c>
      <c r="C64" s="70" t="s">
        <v>476</v>
      </c>
      <c r="D64" s="70" t="s">
        <v>476</v>
      </c>
      <c r="E64" s="70" t="s">
        <v>95</v>
      </c>
      <c r="F64" s="70">
        <v>3</v>
      </c>
      <c r="G64" s="70">
        <v>9.4</v>
      </c>
      <c r="H64" s="70"/>
      <c r="I64" s="70"/>
      <c r="J64" s="70"/>
      <c r="K64" s="70"/>
      <c r="L64" s="77" t="s">
        <v>404</v>
      </c>
    </row>
    <row r="65" spans="1:12" ht="39.6" x14ac:dyDescent="0.2">
      <c r="A65" s="148">
        <v>26</v>
      </c>
      <c r="B65" s="76" t="s">
        <v>405</v>
      </c>
      <c r="C65" s="70" t="s">
        <v>334</v>
      </c>
      <c r="D65" s="70" t="s">
        <v>406</v>
      </c>
      <c r="E65" s="70" t="s">
        <v>90</v>
      </c>
      <c r="F65" s="70">
        <v>1</v>
      </c>
      <c r="G65" s="70">
        <v>24</v>
      </c>
      <c r="H65" s="70"/>
      <c r="I65" s="70"/>
      <c r="J65" s="70"/>
      <c r="K65" s="70"/>
      <c r="L65" s="77" t="s">
        <v>407</v>
      </c>
    </row>
    <row r="66" spans="1:12" ht="26.4" x14ac:dyDescent="0.2">
      <c r="A66" s="148">
        <v>26</v>
      </c>
      <c r="B66" s="76" t="s">
        <v>476</v>
      </c>
      <c r="C66" s="70" t="s">
        <v>476</v>
      </c>
      <c r="D66" s="70" t="s">
        <v>476</v>
      </c>
      <c r="E66" s="70" t="s">
        <v>95</v>
      </c>
      <c r="F66" s="70">
        <v>2</v>
      </c>
      <c r="G66" s="70">
        <v>5.4</v>
      </c>
      <c r="H66" s="70"/>
      <c r="I66" s="70"/>
      <c r="J66" s="70"/>
      <c r="K66" s="70"/>
      <c r="L66" s="77" t="s">
        <v>408</v>
      </c>
    </row>
    <row r="67" spans="1:12" ht="26.4" x14ac:dyDescent="0.2">
      <c r="A67" s="148">
        <v>27</v>
      </c>
      <c r="B67" s="76" t="s">
        <v>409</v>
      </c>
      <c r="C67" s="70" t="s">
        <v>92</v>
      </c>
      <c r="D67" s="70" t="s">
        <v>410</v>
      </c>
      <c r="E67" s="70" t="s">
        <v>90</v>
      </c>
      <c r="F67" s="70">
        <v>1</v>
      </c>
      <c r="G67" s="70">
        <v>9</v>
      </c>
      <c r="H67" s="70"/>
      <c r="I67" s="70"/>
      <c r="J67" s="70"/>
      <c r="K67" s="70"/>
      <c r="L67" s="77" t="s">
        <v>411</v>
      </c>
    </row>
    <row r="68" spans="1:12" ht="26.4" x14ac:dyDescent="0.2">
      <c r="A68" s="148">
        <v>27</v>
      </c>
      <c r="B68" s="76" t="s">
        <v>476</v>
      </c>
      <c r="C68" s="70" t="s">
        <v>476</v>
      </c>
      <c r="D68" s="70" t="s">
        <v>476</v>
      </c>
      <c r="E68" s="70" t="s">
        <v>95</v>
      </c>
      <c r="F68" s="70">
        <v>2</v>
      </c>
      <c r="G68" s="70">
        <v>2.8</v>
      </c>
      <c r="H68" s="70"/>
      <c r="I68" s="70"/>
      <c r="J68" s="70"/>
      <c r="K68" s="70"/>
      <c r="L68" s="77" t="s">
        <v>412</v>
      </c>
    </row>
    <row r="69" spans="1:12" ht="39.6" x14ac:dyDescent="0.2">
      <c r="A69" s="148">
        <v>28</v>
      </c>
      <c r="B69" s="76" t="s">
        <v>413</v>
      </c>
      <c r="C69" s="70" t="s">
        <v>476</v>
      </c>
      <c r="D69" s="70" t="s">
        <v>414</v>
      </c>
      <c r="E69" s="70" t="s">
        <v>90</v>
      </c>
      <c r="F69" s="70">
        <v>1</v>
      </c>
      <c r="G69" s="70">
        <v>15</v>
      </c>
      <c r="H69" s="70"/>
      <c r="I69" s="70"/>
      <c r="J69" s="70"/>
      <c r="K69" s="70"/>
      <c r="L69" s="77" t="s">
        <v>415</v>
      </c>
    </row>
    <row r="70" spans="1:12" ht="26.4" x14ac:dyDescent="0.2">
      <c r="A70" s="148">
        <v>28</v>
      </c>
      <c r="B70" s="76" t="s">
        <v>476</v>
      </c>
      <c r="C70" s="70" t="s">
        <v>476</v>
      </c>
      <c r="D70" s="70" t="s">
        <v>476</v>
      </c>
      <c r="E70" s="70" t="s">
        <v>109</v>
      </c>
      <c r="F70" s="70">
        <v>4</v>
      </c>
      <c r="G70" s="70"/>
      <c r="H70" s="70"/>
      <c r="I70" s="70"/>
      <c r="J70" s="70">
        <v>36</v>
      </c>
      <c r="K70" s="70"/>
      <c r="L70" s="77" t="s">
        <v>416</v>
      </c>
    </row>
    <row r="71" spans="1:12" ht="26.4" x14ac:dyDescent="0.2">
      <c r="A71" s="148">
        <v>28</v>
      </c>
      <c r="B71" s="76" t="s">
        <v>476</v>
      </c>
      <c r="C71" s="70" t="s">
        <v>476</v>
      </c>
      <c r="D71" s="70" t="s">
        <v>476</v>
      </c>
      <c r="E71" s="70" t="s">
        <v>95</v>
      </c>
      <c r="F71" s="70">
        <v>1</v>
      </c>
      <c r="G71" s="70">
        <v>2.5</v>
      </c>
      <c r="H71" s="70"/>
      <c r="I71" s="70"/>
      <c r="J71" s="70"/>
      <c r="K71" s="70"/>
      <c r="L71" s="77" t="s">
        <v>417</v>
      </c>
    </row>
    <row r="72" spans="1:12" ht="39.6" x14ac:dyDescent="0.2">
      <c r="A72" s="148">
        <v>29</v>
      </c>
      <c r="B72" s="76" t="s">
        <v>418</v>
      </c>
      <c r="C72" s="70" t="s">
        <v>334</v>
      </c>
      <c r="D72" s="70" t="s">
        <v>419</v>
      </c>
      <c r="E72" s="70" t="s">
        <v>90</v>
      </c>
      <c r="F72" s="70">
        <v>1</v>
      </c>
      <c r="G72" s="70">
        <v>18</v>
      </c>
      <c r="H72" s="70"/>
      <c r="I72" s="70"/>
      <c r="J72" s="70"/>
      <c r="K72" s="70"/>
      <c r="L72" s="77" t="s">
        <v>420</v>
      </c>
    </row>
    <row r="73" spans="1:12" ht="26.4" x14ac:dyDescent="0.2">
      <c r="A73" s="148">
        <v>29</v>
      </c>
      <c r="B73" s="76" t="s">
        <v>476</v>
      </c>
      <c r="C73" s="70" t="s">
        <v>476</v>
      </c>
      <c r="D73" s="70" t="s">
        <v>476</v>
      </c>
      <c r="E73" s="70" t="s">
        <v>95</v>
      </c>
      <c r="F73" s="70">
        <v>2</v>
      </c>
      <c r="G73" s="70">
        <v>5.4</v>
      </c>
      <c r="H73" s="70"/>
      <c r="I73" s="70"/>
      <c r="J73" s="70"/>
      <c r="K73" s="70"/>
      <c r="L73" s="77" t="s">
        <v>408</v>
      </c>
    </row>
    <row r="74" spans="1:12" ht="27" thickBot="1" x14ac:dyDescent="0.25">
      <c r="A74" s="148">
        <v>30</v>
      </c>
      <c r="B74" s="76" t="s">
        <v>421</v>
      </c>
      <c r="C74" s="70" t="s">
        <v>92</v>
      </c>
      <c r="D74" s="70" t="s">
        <v>422</v>
      </c>
      <c r="E74" s="71" t="s">
        <v>95</v>
      </c>
      <c r="F74" s="71">
        <v>1</v>
      </c>
      <c r="G74" s="71"/>
      <c r="H74" s="71">
        <v>2.7</v>
      </c>
      <c r="I74" s="71"/>
      <c r="J74" s="71"/>
      <c r="K74" s="71"/>
      <c r="L74" s="78" t="s">
        <v>423</v>
      </c>
    </row>
    <row r="75" spans="1:12" ht="16.2" x14ac:dyDescent="0.2">
      <c r="B75" s="195" t="s">
        <v>478</v>
      </c>
      <c r="C75" s="196"/>
      <c r="D75" s="199" t="s">
        <v>41</v>
      </c>
      <c r="E75" s="93">
        <v>30</v>
      </c>
      <c r="F75" s="94"/>
      <c r="G75" s="95">
        <v>27</v>
      </c>
      <c r="H75" s="95">
        <v>0</v>
      </c>
      <c r="I75" s="95">
        <v>0</v>
      </c>
      <c r="J75" s="95">
        <v>37</v>
      </c>
      <c r="K75" s="95">
        <v>0</v>
      </c>
      <c r="L75" s="79"/>
    </row>
    <row r="76" spans="1:12" ht="16.8" thickBot="1" x14ac:dyDescent="0.25">
      <c r="B76" s="197"/>
      <c r="C76" s="198"/>
      <c r="D76" s="200"/>
      <c r="E76" s="96"/>
      <c r="F76" s="97"/>
      <c r="G76" s="98">
        <v>655.29999999999984</v>
      </c>
      <c r="H76" s="98">
        <v>20.599999999999998</v>
      </c>
      <c r="I76" s="98">
        <v>1125</v>
      </c>
      <c r="J76" s="98">
        <v>370</v>
      </c>
      <c r="K76" s="98">
        <v>73</v>
      </c>
      <c r="L76" s="80"/>
    </row>
    <row r="77" spans="1:12" ht="16.2" x14ac:dyDescent="0.2">
      <c r="B77" s="195" t="s">
        <v>478</v>
      </c>
      <c r="C77" s="196"/>
      <c r="D77" s="199" t="s">
        <v>42</v>
      </c>
      <c r="E77" s="93">
        <v>30</v>
      </c>
      <c r="F77" s="94"/>
      <c r="G77" s="95">
        <v>27</v>
      </c>
      <c r="H77" s="95">
        <v>0</v>
      </c>
      <c r="I77" s="95">
        <v>0</v>
      </c>
      <c r="J77" s="95">
        <v>37</v>
      </c>
      <c r="K77" s="95">
        <v>0</v>
      </c>
      <c r="L77" s="79"/>
    </row>
    <row r="78" spans="1:12" ht="16.8" thickBot="1" x14ac:dyDescent="0.25">
      <c r="B78" s="197"/>
      <c r="C78" s="198"/>
      <c r="D78" s="200"/>
      <c r="E78" s="96"/>
      <c r="F78" s="97"/>
      <c r="G78" s="98">
        <v>655.29999999999984</v>
      </c>
      <c r="H78" s="98">
        <v>20.599999999999998</v>
      </c>
      <c r="I78" s="98">
        <v>1125</v>
      </c>
      <c r="J78" s="98">
        <v>370</v>
      </c>
      <c r="K78" s="98">
        <v>73</v>
      </c>
      <c r="L78" s="80"/>
    </row>
  </sheetData>
  <mergeCells count="11">
    <mergeCell ref="B77:C78"/>
    <mergeCell ref="D77:D78"/>
    <mergeCell ref="B2:B4"/>
    <mergeCell ref="C2:C4"/>
    <mergeCell ref="D2:D4"/>
    <mergeCell ref="G2:L2"/>
    <mergeCell ref="E3:E4"/>
    <mergeCell ref="F3:F4"/>
    <mergeCell ref="L3:L4"/>
    <mergeCell ref="B75:C76"/>
    <mergeCell ref="D75:D76"/>
  </mergeCells>
  <phoneticPr fontId="2"/>
  <conditionalFormatting sqref="A5:A74">
    <cfRule type="expression" dxfId="1" priority="1">
      <formula>(A5=OFFSET(A5,-1,0))</formula>
    </cfRule>
  </conditionalFormatting>
  <pageMargins left="0.75" right="0.75" top="1" bottom="1" header="0.51200000000000001" footer="0.51200000000000001"/>
  <pageSetup paperSize="9" scale="55"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38"/>
  <sheetViews>
    <sheetView showZeros="0" view="pageBreakPreview" zoomScaleNormal="100" workbookViewId="0">
      <selection activeCell="Y12" sqref="Y12"/>
    </sheetView>
  </sheetViews>
  <sheetFormatPr defaultColWidth="9" defaultRowHeight="13.2" x14ac:dyDescent="0.2"/>
  <cols>
    <col min="1" max="1" width="9" style="63"/>
    <col min="2" max="2" width="22.33203125" style="63" customWidth="1"/>
    <col min="3" max="3" width="9" style="63"/>
    <col min="4" max="4" width="25.6640625" style="64" customWidth="1"/>
    <col min="5" max="5" width="13.44140625" style="63" customWidth="1"/>
    <col min="6" max="6" width="3.44140625" style="63" bestFit="1" customWidth="1"/>
    <col min="7" max="11" width="10.6640625" style="63" customWidth="1"/>
    <col min="12" max="12" width="22.44140625" style="64" customWidth="1"/>
    <col min="13" max="16384" width="9" style="63"/>
  </cols>
  <sheetData>
    <row r="1" spans="1:12" ht="19.8" thickBot="1" x14ac:dyDescent="0.25">
      <c r="B1" s="62" t="s">
        <v>39</v>
      </c>
      <c r="C1" s="63" t="s">
        <v>475</v>
      </c>
      <c r="L1" s="65" t="s">
        <v>51</v>
      </c>
    </row>
    <row r="2" spans="1:12" x14ac:dyDescent="0.2">
      <c r="B2" s="218" t="s">
        <v>40</v>
      </c>
      <c r="C2" s="208" t="s">
        <v>32</v>
      </c>
      <c r="D2" s="211" t="s">
        <v>33</v>
      </c>
      <c r="E2" s="68" t="s">
        <v>34</v>
      </c>
      <c r="F2" s="69"/>
      <c r="G2" s="208" t="s">
        <v>4</v>
      </c>
      <c r="H2" s="208"/>
      <c r="I2" s="208"/>
      <c r="J2" s="208"/>
      <c r="K2" s="208"/>
      <c r="L2" s="214"/>
    </row>
    <row r="3" spans="1:12" ht="39.6" x14ac:dyDescent="0.2">
      <c r="B3" s="219"/>
      <c r="C3" s="209"/>
      <c r="D3" s="212"/>
      <c r="E3" s="212" t="s">
        <v>35</v>
      </c>
      <c r="F3" s="191" t="s">
        <v>36</v>
      </c>
      <c r="G3" s="71" t="s">
        <v>82</v>
      </c>
      <c r="H3" s="72" t="s">
        <v>85</v>
      </c>
      <c r="I3" s="72" t="s">
        <v>86</v>
      </c>
      <c r="J3" s="72" t="s">
        <v>88</v>
      </c>
      <c r="K3" s="71" t="s">
        <v>89</v>
      </c>
      <c r="L3" s="193" t="s">
        <v>37</v>
      </c>
    </row>
    <row r="4" spans="1:12" ht="13.8" thickBot="1" x14ac:dyDescent="0.25">
      <c r="B4" s="220"/>
      <c r="C4" s="210"/>
      <c r="D4" s="213"/>
      <c r="E4" s="213"/>
      <c r="F4" s="192"/>
      <c r="G4" s="73" t="s">
        <v>84</v>
      </c>
      <c r="H4" s="74" t="s">
        <v>84</v>
      </c>
      <c r="I4" s="74" t="s">
        <v>84</v>
      </c>
      <c r="J4" s="74" t="s">
        <v>84</v>
      </c>
      <c r="K4" s="73" t="s">
        <v>84</v>
      </c>
      <c r="L4" s="194"/>
    </row>
    <row r="5" spans="1:12" ht="26.4" x14ac:dyDescent="0.2">
      <c r="A5" s="148">
        <v>1</v>
      </c>
      <c r="B5" s="66" t="s">
        <v>424</v>
      </c>
      <c r="C5" s="67" t="s">
        <v>92</v>
      </c>
      <c r="D5" s="67" t="s">
        <v>425</v>
      </c>
      <c r="E5" s="67" t="s">
        <v>139</v>
      </c>
      <c r="F5" s="67">
        <v>2</v>
      </c>
      <c r="G5" s="67"/>
      <c r="H5" s="67"/>
      <c r="I5" s="67"/>
      <c r="J5" s="67">
        <v>40</v>
      </c>
      <c r="K5" s="67"/>
      <c r="L5" s="75" t="s">
        <v>426</v>
      </c>
    </row>
    <row r="6" spans="1:12" ht="26.4" x14ac:dyDescent="0.2">
      <c r="A6" s="148">
        <v>1</v>
      </c>
      <c r="B6" s="76" t="s">
        <v>476</v>
      </c>
      <c r="C6" s="70" t="s">
        <v>476</v>
      </c>
      <c r="D6" s="70" t="s">
        <v>476</v>
      </c>
      <c r="E6" s="70" t="s">
        <v>95</v>
      </c>
      <c r="F6" s="70">
        <v>1</v>
      </c>
      <c r="G6" s="70">
        <v>3.8</v>
      </c>
      <c r="H6" s="70"/>
      <c r="I6" s="70"/>
      <c r="J6" s="70"/>
      <c r="K6" s="70"/>
      <c r="L6" s="77" t="s">
        <v>427</v>
      </c>
    </row>
    <row r="7" spans="1:12" ht="26.4" x14ac:dyDescent="0.2">
      <c r="A7" s="148">
        <v>1</v>
      </c>
      <c r="B7" s="76" t="s">
        <v>428</v>
      </c>
      <c r="C7" s="70" t="s">
        <v>476</v>
      </c>
      <c r="D7" s="70" t="s">
        <v>476</v>
      </c>
      <c r="E7" s="70" t="s">
        <v>90</v>
      </c>
      <c r="F7" s="70">
        <v>2</v>
      </c>
      <c r="G7" s="70">
        <v>29.4</v>
      </c>
      <c r="H7" s="70"/>
      <c r="I7" s="70"/>
      <c r="J7" s="70"/>
      <c r="K7" s="70"/>
      <c r="L7" s="77" t="s">
        <v>429</v>
      </c>
    </row>
    <row r="8" spans="1:12" ht="26.4" x14ac:dyDescent="0.2">
      <c r="A8" s="148">
        <v>1</v>
      </c>
      <c r="B8" s="76" t="s">
        <v>476</v>
      </c>
      <c r="C8" s="70" t="s">
        <v>476</v>
      </c>
      <c r="D8" s="70" t="s">
        <v>476</v>
      </c>
      <c r="E8" s="70" t="s">
        <v>109</v>
      </c>
      <c r="F8" s="70">
        <v>2</v>
      </c>
      <c r="G8" s="70"/>
      <c r="H8" s="70"/>
      <c r="I8" s="70"/>
      <c r="J8" s="70">
        <v>18</v>
      </c>
      <c r="K8" s="70"/>
      <c r="L8" s="77" t="s">
        <v>430</v>
      </c>
    </row>
    <row r="9" spans="1:12" ht="26.4" x14ac:dyDescent="0.2">
      <c r="A9" s="148">
        <v>1</v>
      </c>
      <c r="B9" s="76" t="s">
        <v>476</v>
      </c>
      <c r="C9" s="70" t="s">
        <v>476</v>
      </c>
      <c r="D9" s="70" t="s">
        <v>476</v>
      </c>
      <c r="E9" s="70" t="s">
        <v>95</v>
      </c>
      <c r="F9" s="70">
        <v>2</v>
      </c>
      <c r="G9" s="70">
        <v>5.8</v>
      </c>
      <c r="H9" s="70"/>
      <c r="I9" s="70"/>
      <c r="J9" s="70"/>
      <c r="K9" s="70"/>
      <c r="L9" s="77" t="s">
        <v>431</v>
      </c>
    </row>
    <row r="10" spans="1:12" ht="26.4" x14ac:dyDescent="0.2">
      <c r="A10" s="148">
        <v>2</v>
      </c>
      <c r="B10" s="76" t="s">
        <v>432</v>
      </c>
      <c r="C10" s="70" t="s">
        <v>476</v>
      </c>
      <c r="D10" s="70" t="s">
        <v>433</v>
      </c>
      <c r="E10" s="70" t="s">
        <v>139</v>
      </c>
      <c r="F10" s="70">
        <v>1</v>
      </c>
      <c r="G10" s="70"/>
      <c r="H10" s="70"/>
      <c r="I10" s="70"/>
      <c r="J10" s="70">
        <v>13</v>
      </c>
      <c r="K10" s="70"/>
      <c r="L10" s="77" t="s">
        <v>434</v>
      </c>
    </row>
    <row r="11" spans="1:12" ht="26.4" x14ac:dyDescent="0.2">
      <c r="A11" s="148">
        <v>2</v>
      </c>
      <c r="B11" s="76" t="s">
        <v>476</v>
      </c>
      <c r="C11" s="70" t="s">
        <v>476</v>
      </c>
      <c r="D11" s="70" t="s">
        <v>476</v>
      </c>
      <c r="E11" s="70" t="s">
        <v>95</v>
      </c>
      <c r="F11" s="70">
        <v>1</v>
      </c>
      <c r="G11" s="70">
        <v>1.8</v>
      </c>
      <c r="H11" s="70"/>
      <c r="I11" s="70"/>
      <c r="J11" s="70"/>
      <c r="K11" s="70"/>
      <c r="L11" s="77" t="s">
        <v>435</v>
      </c>
    </row>
    <row r="12" spans="1:12" ht="26.4" x14ac:dyDescent="0.2">
      <c r="A12" s="148">
        <v>2</v>
      </c>
      <c r="B12" s="76" t="s">
        <v>476</v>
      </c>
      <c r="C12" s="70" t="s">
        <v>476</v>
      </c>
      <c r="D12" s="70" t="s">
        <v>476</v>
      </c>
      <c r="E12" s="70" t="s">
        <v>142</v>
      </c>
      <c r="F12" s="70">
        <v>1</v>
      </c>
      <c r="G12" s="70"/>
      <c r="H12" s="70"/>
      <c r="I12" s="70"/>
      <c r="J12" s="70"/>
      <c r="K12" s="70">
        <v>10</v>
      </c>
      <c r="L12" s="77"/>
    </row>
    <row r="13" spans="1:12" ht="26.4" x14ac:dyDescent="0.2">
      <c r="A13" s="148">
        <v>3</v>
      </c>
      <c r="B13" s="76" t="s">
        <v>436</v>
      </c>
      <c r="C13" s="70" t="s">
        <v>476</v>
      </c>
      <c r="D13" s="70" t="s">
        <v>437</v>
      </c>
      <c r="E13" s="70" t="s">
        <v>139</v>
      </c>
      <c r="F13" s="70">
        <v>1</v>
      </c>
      <c r="G13" s="70"/>
      <c r="H13" s="70"/>
      <c r="I13" s="70"/>
      <c r="J13" s="70">
        <v>13</v>
      </c>
      <c r="K13" s="70"/>
      <c r="L13" s="77" t="s">
        <v>438</v>
      </c>
    </row>
    <row r="14" spans="1:12" ht="26.4" x14ac:dyDescent="0.2">
      <c r="A14" s="148">
        <v>3</v>
      </c>
      <c r="B14" s="76" t="s">
        <v>476</v>
      </c>
      <c r="C14" s="70" t="s">
        <v>476</v>
      </c>
      <c r="D14" s="70" t="s">
        <v>476</v>
      </c>
      <c r="E14" s="70" t="s">
        <v>95</v>
      </c>
      <c r="F14" s="70">
        <v>1</v>
      </c>
      <c r="G14" s="70">
        <v>2.5</v>
      </c>
      <c r="H14" s="70"/>
      <c r="I14" s="70"/>
      <c r="J14" s="70"/>
      <c r="K14" s="70"/>
      <c r="L14" s="77" t="s">
        <v>439</v>
      </c>
    </row>
    <row r="15" spans="1:12" ht="26.4" x14ac:dyDescent="0.2">
      <c r="A15" s="148">
        <v>4</v>
      </c>
      <c r="B15" s="76" t="s">
        <v>440</v>
      </c>
      <c r="C15" s="70" t="s">
        <v>476</v>
      </c>
      <c r="D15" s="70" t="s">
        <v>441</v>
      </c>
      <c r="E15" s="70" t="s">
        <v>139</v>
      </c>
      <c r="F15" s="70">
        <v>2</v>
      </c>
      <c r="G15" s="70"/>
      <c r="H15" s="70"/>
      <c r="I15" s="70"/>
      <c r="J15" s="70">
        <v>26</v>
      </c>
      <c r="K15" s="70"/>
      <c r="L15" s="77" t="s">
        <v>442</v>
      </c>
    </row>
    <row r="16" spans="1:12" ht="26.4" x14ac:dyDescent="0.2">
      <c r="A16" s="148">
        <v>4</v>
      </c>
      <c r="B16" s="76" t="s">
        <v>476</v>
      </c>
      <c r="C16" s="70" t="s">
        <v>476</v>
      </c>
      <c r="D16" s="70" t="s">
        <v>476</v>
      </c>
      <c r="E16" s="70" t="s">
        <v>95</v>
      </c>
      <c r="F16" s="70">
        <v>2</v>
      </c>
      <c r="G16" s="70"/>
      <c r="H16" s="70">
        <v>3.8</v>
      </c>
      <c r="I16" s="70"/>
      <c r="J16" s="70"/>
      <c r="K16" s="70"/>
      <c r="L16" s="77" t="s">
        <v>443</v>
      </c>
    </row>
    <row r="17" spans="1:12" ht="26.4" x14ac:dyDescent="0.2">
      <c r="A17" s="148">
        <v>4</v>
      </c>
      <c r="B17" s="76" t="s">
        <v>476</v>
      </c>
      <c r="C17" s="70" t="s">
        <v>476</v>
      </c>
      <c r="D17" s="70" t="s">
        <v>476</v>
      </c>
      <c r="E17" s="70" t="s">
        <v>142</v>
      </c>
      <c r="F17" s="70">
        <v>1</v>
      </c>
      <c r="G17" s="70"/>
      <c r="H17" s="70"/>
      <c r="I17" s="70"/>
      <c r="J17" s="70"/>
      <c r="K17" s="70">
        <v>1</v>
      </c>
      <c r="L17" s="77" t="s">
        <v>444</v>
      </c>
    </row>
    <row r="18" spans="1:12" ht="26.4" x14ac:dyDescent="0.2">
      <c r="A18" s="148">
        <v>5</v>
      </c>
      <c r="B18" s="76" t="s">
        <v>445</v>
      </c>
      <c r="C18" s="70" t="s">
        <v>476</v>
      </c>
      <c r="D18" s="70" t="s">
        <v>446</v>
      </c>
      <c r="E18" s="70" t="s">
        <v>139</v>
      </c>
      <c r="F18" s="70">
        <v>2</v>
      </c>
      <c r="G18" s="70"/>
      <c r="H18" s="70"/>
      <c r="I18" s="70"/>
      <c r="J18" s="70">
        <v>26</v>
      </c>
      <c r="K18" s="70"/>
      <c r="L18" s="77" t="s">
        <v>447</v>
      </c>
    </row>
    <row r="19" spans="1:12" ht="26.4" x14ac:dyDescent="0.2">
      <c r="A19" s="148">
        <v>5</v>
      </c>
      <c r="B19" s="76" t="s">
        <v>476</v>
      </c>
      <c r="C19" s="70" t="s">
        <v>476</v>
      </c>
      <c r="D19" s="70" t="s">
        <v>476</v>
      </c>
      <c r="E19" s="70" t="s">
        <v>95</v>
      </c>
      <c r="F19" s="70">
        <v>2</v>
      </c>
      <c r="G19" s="70"/>
      <c r="H19" s="70">
        <v>3.7</v>
      </c>
      <c r="I19" s="70"/>
      <c r="J19" s="70"/>
      <c r="K19" s="70"/>
      <c r="L19" s="77" t="s">
        <v>448</v>
      </c>
    </row>
    <row r="20" spans="1:12" ht="26.4" x14ac:dyDescent="0.2">
      <c r="A20" s="148">
        <v>6</v>
      </c>
      <c r="B20" s="76" t="s">
        <v>449</v>
      </c>
      <c r="C20" s="70" t="s">
        <v>476</v>
      </c>
      <c r="D20" s="70" t="s">
        <v>450</v>
      </c>
      <c r="E20" s="70" t="s">
        <v>139</v>
      </c>
      <c r="F20" s="70">
        <v>1</v>
      </c>
      <c r="G20" s="70"/>
      <c r="H20" s="70"/>
      <c r="I20" s="70"/>
      <c r="J20" s="70">
        <v>13</v>
      </c>
      <c r="K20" s="70"/>
      <c r="L20" s="77" t="s">
        <v>392</v>
      </c>
    </row>
    <row r="21" spans="1:12" ht="26.4" x14ac:dyDescent="0.2">
      <c r="A21" s="148">
        <v>6</v>
      </c>
      <c r="B21" s="76" t="s">
        <v>476</v>
      </c>
      <c r="C21" s="70" t="s">
        <v>476</v>
      </c>
      <c r="D21" s="70" t="s">
        <v>476</v>
      </c>
      <c r="E21" s="70" t="s">
        <v>95</v>
      </c>
      <c r="F21" s="70">
        <v>1</v>
      </c>
      <c r="G21" s="70">
        <v>2.6</v>
      </c>
      <c r="H21" s="70"/>
      <c r="I21" s="70"/>
      <c r="J21" s="70"/>
      <c r="K21" s="70"/>
      <c r="L21" s="77" t="s">
        <v>451</v>
      </c>
    </row>
    <row r="22" spans="1:12" ht="26.4" x14ac:dyDescent="0.2">
      <c r="A22" s="148">
        <v>6</v>
      </c>
      <c r="B22" s="76" t="s">
        <v>476</v>
      </c>
      <c r="C22" s="70" t="s">
        <v>476</v>
      </c>
      <c r="D22" s="70" t="s">
        <v>476</v>
      </c>
      <c r="E22" s="70" t="s">
        <v>142</v>
      </c>
      <c r="F22" s="70">
        <v>1</v>
      </c>
      <c r="G22" s="70"/>
      <c r="H22" s="70"/>
      <c r="I22" s="70"/>
      <c r="J22" s="70"/>
      <c r="K22" s="70">
        <v>10</v>
      </c>
      <c r="L22" s="77"/>
    </row>
    <row r="23" spans="1:12" ht="26.4" x14ac:dyDescent="0.2">
      <c r="A23" s="148">
        <v>7</v>
      </c>
      <c r="B23" s="76" t="s">
        <v>452</v>
      </c>
      <c r="C23" s="70" t="s">
        <v>476</v>
      </c>
      <c r="D23" s="70" t="s">
        <v>453</v>
      </c>
      <c r="E23" s="70" t="s">
        <v>139</v>
      </c>
      <c r="F23" s="70">
        <v>1</v>
      </c>
      <c r="G23" s="70"/>
      <c r="H23" s="70"/>
      <c r="I23" s="70"/>
      <c r="J23" s="70">
        <v>13</v>
      </c>
      <c r="K23" s="70"/>
      <c r="L23" s="77" t="s">
        <v>434</v>
      </c>
    </row>
    <row r="24" spans="1:12" ht="26.4" x14ac:dyDescent="0.2">
      <c r="A24" s="148">
        <v>7</v>
      </c>
      <c r="B24" s="76" t="s">
        <v>476</v>
      </c>
      <c r="C24" s="70" t="s">
        <v>476</v>
      </c>
      <c r="D24" s="70" t="s">
        <v>476</v>
      </c>
      <c r="E24" s="70" t="s">
        <v>95</v>
      </c>
      <c r="F24" s="70">
        <v>1</v>
      </c>
      <c r="G24" s="70">
        <v>2.7</v>
      </c>
      <c r="H24" s="70"/>
      <c r="I24" s="70"/>
      <c r="J24" s="70"/>
      <c r="K24" s="70"/>
      <c r="L24" s="77"/>
    </row>
    <row r="25" spans="1:12" ht="26.4" x14ac:dyDescent="0.2">
      <c r="A25" s="148">
        <v>7</v>
      </c>
      <c r="B25" s="76" t="s">
        <v>476</v>
      </c>
      <c r="C25" s="70" t="s">
        <v>476</v>
      </c>
      <c r="D25" s="70" t="s">
        <v>476</v>
      </c>
      <c r="E25" s="70" t="s">
        <v>142</v>
      </c>
      <c r="F25" s="70">
        <v>1</v>
      </c>
      <c r="G25" s="70"/>
      <c r="H25" s="70"/>
      <c r="I25" s="70"/>
      <c r="J25" s="70"/>
      <c r="K25" s="70">
        <v>4</v>
      </c>
      <c r="L25" s="77"/>
    </row>
    <row r="26" spans="1:12" ht="26.4" x14ac:dyDescent="0.2">
      <c r="A26" s="148">
        <v>8</v>
      </c>
      <c r="B26" s="76" t="s">
        <v>454</v>
      </c>
      <c r="C26" s="70" t="s">
        <v>476</v>
      </c>
      <c r="D26" s="70" t="s">
        <v>455</v>
      </c>
      <c r="E26" s="70" t="s">
        <v>139</v>
      </c>
      <c r="F26" s="70">
        <v>1</v>
      </c>
      <c r="G26" s="70"/>
      <c r="H26" s="70"/>
      <c r="I26" s="70"/>
      <c r="J26" s="70">
        <v>20</v>
      </c>
      <c r="K26" s="70"/>
      <c r="L26" s="77" t="s">
        <v>456</v>
      </c>
    </row>
    <row r="27" spans="1:12" ht="26.4" x14ac:dyDescent="0.2">
      <c r="A27" s="148">
        <v>9</v>
      </c>
      <c r="B27" s="76" t="s">
        <v>457</v>
      </c>
      <c r="C27" s="70" t="s">
        <v>476</v>
      </c>
      <c r="D27" s="70" t="s">
        <v>458</v>
      </c>
      <c r="E27" s="70" t="s">
        <v>139</v>
      </c>
      <c r="F27" s="70">
        <v>2</v>
      </c>
      <c r="G27" s="70"/>
      <c r="H27" s="70"/>
      <c r="I27" s="70"/>
      <c r="J27" s="70">
        <v>40</v>
      </c>
      <c r="K27" s="70"/>
      <c r="L27" s="77" t="s">
        <v>459</v>
      </c>
    </row>
    <row r="28" spans="1:12" ht="26.4" x14ac:dyDescent="0.2">
      <c r="A28" s="148">
        <v>10</v>
      </c>
      <c r="B28" s="76" t="s">
        <v>460</v>
      </c>
      <c r="C28" s="70" t="s">
        <v>476</v>
      </c>
      <c r="D28" s="70" t="s">
        <v>461</v>
      </c>
      <c r="E28" s="70" t="s">
        <v>139</v>
      </c>
      <c r="F28" s="70">
        <v>1</v>
      </c>
      <c r="G28" s="70"/>
      <c r="H28" s="70"/>
      <c r="I28" s="70"/>
      <c r="J28" s="70">
        <v>13</v>
      </c>
      <c r="K28" s="70"/>
      <c r="L28" s="77" t="s">
        <v>438</v>
      </c>
    </row>
    <row r="29" spans="1:12" ht="26.4" x14ac:dyDescent="0.2">
      <c r="A29" s="148">
        <v>10</v>
      </c>
      <c r="B29" s="76" t="s">
        <v>476</v>
      </c>
      <c r="C29" s="70" t="s">
        <v>476</v>
      </c>
      <c r="D29" s="70" t="s">
        <v>476</v>
      </c>
      <c r="E29" s="70" t="s">
        <v>95</v>
      </c>
      <c r="F29" s="70">
        <v>1</v>
      </c>
      <c r="G29" s="70">
        <v>2.4</v>
      </c>
      <c r="H29" s="70"/>
      <c r="I29" s="70"/>
      <c r="J29" s="70"/>
      <c r="K29" s="70"/>
      <c r="L29" s="77" t="s">
        <v>462</v>
      </c>
    </row>
    <row r="30" spans="1:12" ht="26.4" x14ac:dyDescent="0.2">
      <c r="A30" s="148">
        <v>11</v>
      </c>
      <c r="B30" s="76" t="s">
        <v>463</v>
      </c>
      <c r="C30" s="70" t="s">
        <v>464</v>
      </c>
      <c r="D30" s="70" t="s">
        <v>465</v>
      </c>
      <c r="E30" s="70" t="s">
        <v>90</v>
      </c>
      <c r="F30" s="70">
        <v>1</v>
      </c>
      <c r="G30" s="70">
        <v>16</v>
      </c>
      <c r="H30" s="70"/>
      <c r="I30" s="70"/>
      <c r="J30" s="70"/>
      <c r="K30" s="70"/>
      <c r="L30" s="77" t="s">
        <v>466</v>
      </c>
    </row>
    <row r="31" spans="1:12" ht="39.6" x14ac:dyDescent="0.2">
      <c r="A31" s="148">
        <v>12</v>
      </c>
      <c r="B31" s="76" t="s">
        <v>467</v>
      </c>
      <c r="C31" s="70" t="s">
        <v>92</v>
      </c>
      <c r="D31" s="70" t="s">
        <v>468</v>
      </c>
      <c r="E31" s="70" t="s">
        <v>340</v>
      </c>
      <c r="F31" s="70">
        <v>3</v>
      </c>
      <c r="G31" s="70"/>
      <c r="H31" s="70"/>
      <c r="I31" s="70">
        <v>644</v>
      </c>
      <c r="J31" s="70"/>
      <c r="K31" s="70"/>
      <c r="L31" s="77" t="s">
        <v>469</v>
      </c>
    </row>
    <row r="32" spans="1:12" ht="26.4" x14ac:dyDescent="0.2">
      <c r="A32" s="148">
        <v>13</v>
      </c>
      <c r="B32" s="76" t="s">
        <v>470</v>
      </c>
      <c r="C32" s="70" t="s">
        <v>476</v>
      </c>
      <c r="D32" s="70" t="s">
        <v>471</v>
      </c>
      <c r="E32" s="70" t="s">
        <v>90</v>
      </c>
      <c r="F32" s="70">
        <v>1</v>
      </c>
      <c r="G32" s="70">
        <v>16</v>
      </c>
      <c r="H32" s="70"/>
      <c r="I32" s="70"/>
      <c r="J32" s="70"/>
      <c r="K32" s="70"/>
      <c r="L32" s="77" t="s">
        <v>472</v>
      </c>
    </row>
    <row r="33" spans="1:12" ht="52.8" x14ac:dyDescent="0.2">
      <c r="A33" s="148">
        <v>13</v>
      </c>
      <c r="B33" s="76" t="s">
        <v>476</v>
      </c>
      <c r="C33" s="70" t="s">
        <v>476</v>
      </c>
      <c r="D33" s="70" t="s">
        <v>476</v>
      </c>
      <c r="E33" s="70" t="s">
        <v>109</v>
      </c>
      <c r="F33" s="70">
        <v>4</v>
      </c>
      <c r="G33" s="70"/>
      <c r="H33" s="70"/>
      <c r="I33" s="70"/>
      <c r="J33" s="70">
        <v>36</v>
      </c>
      <c r="K33" s="70"/>
      <c r="L33" s="77" t="s">
        <v>473</v>
      </c>
    </row>
    <row r="34" spans="1:12" ht="27" thickBot="1" x14ac:dyDescent="0.25">
      <c r="A34" s="148">
        <v>13</v>
      </c>
      <c r="B34" s="76" t="s">
        <v>476</v>
      </c>
      <c r="C34" s="70" t="s">
        <v>476</v>
      </c>
      <c r="D34" s="70" t="s">
        <v>476</v>
      </c>
      <c r="E34" s="71" t="s">
        <v>95</v>
      </c>
      <c r="F34" s="71">
        <v>2</v>
      </c>
      <c r="G34" s="71">
        <v>4.5</v>
      </c>
      <c r="H34" s="71"/>
      <c r="I34" s="71"/>
      <c r="J34" s="71"/>
      <c r="K34" s="71"/>
      <c r="L34" s="78" t="s">
        <v>474</v>
      </c>
    </row>
    <row r="35" spans="1:12" ht="16.2" x14ac:dyDescent="0.2">
      <c r="B35" s="195" t="s">
        <v>477</v>
      </c>
      <c r="C35" s="196"/>
      <c r="D35" s="199" t="s">
        <v>41</v>
      </c>
      <c r="E35" s="93">
        <v>13</v>
      </c>
      <c r="F35" s="94"/>
      <c r="G35" s="95">
        <v>4</v>
      </c>
      <c r="H35" s="95">
        <v>0</v>
      </c>
      <c r="I35" s="95">
        <v>0</v>
      </c>
      <c r="J35" s="95">
        <v>20</v>
      </c>
      <c r="K35" s="95">
        <v>0</v>
      </c>
      <c r="L35" s="79"/>
    </row>
    <row r="36" spans="1:12" ht="16.8" thickBot="1" x14ac:dyDescent="0.25">
      <c r="B36" s="197"/>
      <c r="C36" s="198"/>
      <c r="D36" s="200"/>
      <c r="E36" s="96"/>
      <c r="F36" s="97"/>
      <c r="G36" s="98">
        <v>87.5</v>
      </c>
      <c r="H36" s="98">
        <v>7.5</v>
      </c>
      <c r="I36" s="98">
        <v>644</v>
      </c>
      <c r="J36" s="98">
        <v>271</v>
      </c>
      <c r="K36" s="98">
        <v>25</v>
      </c>
      <c r="L36" s="80"/>
    </row>
    <row r="37" spans="1:12" ht="16.2" x14ac:dyDescent="0.2">
      <c r="B37" s="195" t="s">
        <v>477</v>
      </c>
      <c r="C37" s="196"/>
      <c r="D37" s="199" t="s">
        <v>42</v>
      </c>
      <c r="E37" s="93">
        <v>13</v>
      </c>
      <c r="F37" s="94"/>
      <c r="G37" s="95">
        <v>4</v>
      </c>
      <c r="H37" s="95">
        <v>0</v>
      </c>
      <c r="I37" s="95">
        <v>0</v>
      </c>
      <c r="J37" s="95">
        <v>20</v>
      </c>
      <c r="K37" s="95">
        <v>0</v>
      </c>
      <c r="L37" s="79"/>
    </row>
    <row r="38" spans="1:12" ht="16.8" thickBot="1" x14ac:dyDescent="0.25">
      <c r="B38" s="197"/>
      <c r="C38" s="198"/>
      <c r="D38" s="200"/>
      <c r="E38" s="96"/>
      <c r="F38" s="97"/>
      <c r="G38" s="98">
        <v>87.5</v>
      </c>
      <c r="H38" s="98">
        <v>7.5</v>
      </c>
      <c r="I38" s="98">
        <v>644</v>
      </c>
      <c r="J38" s="98">
        <v>271</v>
      </c>
      <c r="K38" s="98">
        <v>25</v>
      </c>
      <c r="L38" s="80"/>
    </row>
  </sheetData>
  <mergeCells count="11">
    <mergeCell ref="B37:C38"/>
    <mergeCell ref="D37:D38"/>
    <mergeCell ref="B2:B4"/>
    <mergeCell ref="C2:C4"/>
    <mergeCell ref="D2:D4"/>
    <mergeCell ref="G2:L2"/>
    <mergeCell ref="E3:E4"/>
    <mergeCell ref="F3:F4"/>
    <mergeCell ref="L3:L4"/>
    <mergeCell ref="B35:C36"/>
    <mergeCell ref="D35:D36"/>
  </mergeCells>
  <phoneticPr fontId="2"/>
  <conditionalFormatting sqref="A5:A34">
    <cfRule type="expression" dxfId="0" priority="1">
      <formula>(A5=OFFSET(A5,-1,0))</formula>
    </cfRule>
  </conditionalFormatting>
  <pageMargins left="0.75" right="0.75" top="1" bottom="1" header="0.51200000000000001" footer="0.51200000000000001"/>
  <pageSetup paperSize="9" scale="5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R24"/>
  <sheetViews>
    <sheetView showZeros="0" view="pageBreakPreview" zoomScaleNormal="100" workbookViewId="0">
      <selection activeCell="F30" sqref="F30"/>
    </sheetView>
  </sheetViews>
  <sheetFormatPr defaultColWidth="9" defaultRowHeight="10.8" x14ac:dyDescent="0.15"/>
  <cols>
    <col min="1" max="1" width="27.6640625" style="33" customWidth="1"/>
    <col min="2" max="2" width="7.44140625" style="34" hidden="1" customWidth="1"/>
    <col min="3" max="3" width="20.6640625" style="35" hidden="1" customWidth="1"/>
    <col min="4" max="4" width="11.77734375" style="33" hidden="1" customWidth="1"/>
    <col min="5" max="5" width="9.6640625" style="35" customWidth="1"/>
    <col min="6" max="7" width="5.77734375" style="40" customWidth="1"/>
    <col min="8" max="13" width="5.77734375" style="40" hidden="1" customWidth="1"/>
    <col min="14" max="15" width="5.77734375" style="40" customWidth="1"/>
    <col min="16" max="19" width="5.77734375" style="40" hidden="1" customWidth="1"/>
    <col min="20" max="21" width="5.77734375" style="40" customWidth="1"/>
    <col min="22" max="23" width="5.77734375" style="40" hidden="1" customWidth="1"/>
    <col min="24" max="25" width="5.77734375" style="40" customWidth="1"/>
    <col min="26" max="67" width="5.77734375" style="40" hidden="1" customWidth="1"/>
    <col min="68" max="68" width="5.77734375" style="40" customWidth="1"/>
    <col min="69" max="69" width="7.44140625" style="40" customWidth="1"/>
    <col min="70" max="16384" width="9" style="33"/>
  </cols>
  <sheetData>
    <row r="1" spans="1:70" s="2" customFormat="1" ht="33.75" customHeight="1" x14ac:dyDescent="0.15">
      <c r="A1" s="153" t="s">
        <v>20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row>
    <row r="2" spans="1:70" s="2" customFormat="1" ht="13.2" x14ac:dyDescent="0.15">
      <c r="A2" s="3"/>
      <c r="B2" s="4"/>
      <c r="C2" s="4"/>
      <c r="D2" s="4"/>
      <c r="E2" s="5"/>
      <c r="F2" s="5"/>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6"/>
      <c r="BO2" s="6"/>
      <c r="BP2" s="6"/>
      <c r="BQ2" s="1" t="s">
        <v>475</v>
      </c>
    </row>
    <row r="3" spans="1:70" s="2" customFormat="1" ht="13.2" x14ac:dyDescent="0.15">
      <c r="A3" s="3"/>
      <c r="B3" s="7"/>
      <c r="C3" s="7"/>
      <c r="D3" s="7"/>
      <c r="E3" s="5"/>
      <c r="F3" s="5"/>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6"/>
      <c r="BO3" s="6"/>
      <c r="BP3" s="6"/>
      <c r="BQ3" s="8" t="s">
        <v>44</v>
      </c>
    </row>
    <row r="4" spans="1:70" ht="5.25" customHeight="1" thickBot="1" x14ac:dyDescent="0.2">
      <c r="B4" s="35"/>
    </row>
    <row r="5" spans="1:70" ht="13.5" customHeight="1" x14ac:dyDescent="0.15">
      <c r="A5" s="183"/>
      <c r="B5" s="184"/>
      <c r="C5" s="184"/>
      <c r="D5" s="184"/>
      <c r="E5" s="185"/>
      <c r="F5" s="171" t="s">
        <v>45</v>
      </c>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c r="AP5" s="172"/>
      <c r="AQ5" s="172"/>
      <c r="AR5" s="172"/>
      <c r="AS5" s="172"/>
      <c r="AT5" s="172"/>
      <c r="AU5" s="172"/>
      <c r="AV5" s="172"/>
      <c r="AW5" s="172"/>
      <c r="AX5" s="172"/>
      <c r="AY5" s="172"/>
      <c r="AZ5" s="172"/>
      <c r="BA5" s="172"/>
      <c r="BB5" s="172"/>
      <c r="BC5" s="172"/>
      <c r="BD5" s="172"/>
      <c r="BE5" s="172"/>
      <c r="BF5" s="172"/>
      <c r="BG5" s="172"/>
      <c r="BH5" s="172"/>
      <c r="BI5" s="172"/>
      <c r="BJ5" s="172"/>
      <c r="BK5" s="172"/>
      <c r="BL5" s="172"/>
      <c r="BM5" s="172"/>
      <c r="BN5" s="172"/>
      <c r="BO5" s="172"/>
      <c r="BP5" s="172"/>
      <c r="BQ5" s="173"/>
    </row>
    <row r="6" spans="1:70" ht="14.25" customHeight="1" x14ac:dyDescent="0.15">
      <c r="A6" s="186"/>
      <c r="B6" s="187"/>
      <c r="C6" s="187"/>
      <c r="D6" s="187"/>
      <c r="E6" s="188"/>
      <c r="F6" s="189" t="s">
        <v>72</v>
      </c>
      <c r="G6" s="170"/>
      <c r="H6" s="167" t="s">
        <v>29</v>
      </c>
      <c r="I6" s="168"/>
      <c r="J6" s="167" t="s">
        <v>46</v>
      </c>
      <c r="K6" s="168"/>
      <c r="L6" s="167" t="s">
        <v>47</v>
      </c>
      <c r="M6" s="168"/>
      <c r="N6" s="167" t="s">
        <v>48</v>
      </c>
      <c r="O6" s="168"/>
      <c r="P6" s="169" t="s">
        <v>56</v>
      </c>
      <c r="Q6" s="170"/>
      <c r="R6" s="167" t="s">
        <v>79</v>
      </c>
      <c r="S6" s="168"/>
      <c r="T6" s="167" t="s">
        <v>49</v>
      </c>
      <c r="U6" s="168"/>
      <c r="V6" s="167" t="s">
        <v>50</v>
      </c>
      <c r="W6" s="168"/>
      <c r="X6" s="167" t="s">
        <v>51</v>
      </c>
      <c r="Y6" s="168"/>
      <c r="Z6" s="167" t="s">
        <v>58</v>
      </c>
      <c r="AA6" s="168"/>
      <c r="AB6" s="167" t="s">
        <v>73</v>
      </c>
      <c r="AC6" s="168"/>
      <c r="AD6" s="167" t="s">
        <v>53</v>
      </c>
      <c r="AE6" s="168"/>
      <c r="AF6" s="167" t="s">
        <v>74</v>
      </c>
      <c r="AG6" s="168"/>
      <c r="AH6" s="167" t="s">
        <v>76</v>
      </c>
      <c r="AI6" s="168"/>
      <c r="AJ6" s="167" t="s">
        <v>54</v>
      </c>
      <c r="AK6" s="168"/>
      <c r="AL6" s="167" t="s">
        <v>52</v>
      </c>
      <c r="AM6" s="168"/>
      <c r="AN6" s="169" t="s">
        <v>63</v>
      </c>
      <c r="AO6" s="170"/>
      <c r="AP6" s="169" t="s">
        <v>62</v>
      </c>
      <c r="AQ6" s="170"/>
      <c r="AR6" s="169" t="s">
        <v>64</v>
      </c>
      <c r="AS6" s="170"/>
      <c r="AT6" s="167" t="s">
        <v>59</v>
      </c>
      <c r="AU6" s="168"/>
      <c r="AV6" s="169" t="s">
        <v>60</v>
      </c>
      <c r="AW6" s="170"/>
      <c r="AX6" s="169" t="s">
        <v>61</v>
      </c>
      <c r="AY6" s="170"/>
      <c r="AZ6" s="169" t="s">
        <v>65</v>
      </c>
      <c r="BA6" s="170"/>
      <c r="BB6" s="167" t="s">
        <v>67</v>
      </c>
      <c r="BC6" s="168"/>
      <c r="BD6" s="167" t="s">
        <v>66</v>
      </c>
      <c r="BE6" s="168"/>
      <c r="BF6" s="169" t="s">
        <v>57</v>
      </c>
      <c r="BG6" s="170"/>
      <c r="BH6" s="167" t="s">
        <v>68</v>
      </c>
      <c r="BI6" s="168"/>
      <c r="BJ6" s="167" t="s">
        <v>69</v>
      </c>
      <c r="BK6" s="168"/>
      <c r="BL6" s="167" t="s">
        <v>55</v>
      </c>
      <c r="BM6" s="168"/>
      <c r="BN6" s="169" t="s">
        <v>70</v>
      </c>
      <c r="BO6" s="190"/>
      <c r="BP6" s="181" t="s">
        <v>21</v>
      </c>
      <c r="BQ6" s="182"/>
    </row>
    <row r="7" spans="1:70" ht="14.25" customHeight="1" x14ac:dyDescent="0.15">
      <c r="A7" s="177" t="s">
        <v>22</v>
      </c>
      <c r="B7" s="178"/>
      <c r="C7" s="178"/>
      <c r="D7" s="178"/>
      <c r="E7" s="179"/>
      <c r="F7" s="180">
        <v>15</v>
      </c>
      <c r="G7" s="166"/>
      <c r="H7" s="165">
        <v>0</v>
      </c>
      <c r="I7" s="166"/>
      <c r="J7" s="165">
        <v>0</v>
      </c>
      <c r="K7" s="166"/>
      <c r="L7" s="165">
        <v>0</v>
      </c>
      <c r="M7" s="166"/>
      <c r="N7" s="165">
        <v>32</v>
      </c>
      <c r="O7" s="166"/>
      <c r="P7" s="165">
        <v>0</v>
      </c>
      <c r="Q7" s="166"/>
      <c r="R7" s="165">
        <v>0</v>
      </c>
      <c r="S7" s="166"/>
      <c r="T7" s="165">
        <v>30</v>
      </c>
      <c r="U7" s="166"/>
      <c r="V7" s="165">
        <v>0</v>
      </c>
      <c r="W7" s="166"/>
      <c r="X7" s="165">
        <v>13</v>
      </c>
      <c r="Y7" s="166"/>
      <c r="Z7" s="165">
        <v>0</v>
      </c>
      <c r="AA7" s="166"/>
      <c r="AB7" s="165">
        <v>0</v>
      </c>
      <c r="AC7" s="166"/>
      <c r="AD7" s="165">
        <v>0</v>
      </c>
      <c r="AE7" s="166"/>
      <c r="AF7" s="165">
        <v>0</v>
      </c>
      <c r="AG7" s="166"/>
      <c r="AH7" s="165">
        <v>0</v>
      </c>
      <c r="AI7" s="166"/>
      <c r="AJ7" s="165">
        <v>0</v>
      </c>
      <c r="AK7" s="166"/>
      <c r="AL7" s="165">
        <v>0</v>
      </c>
      <c r="AM7" s="166"/>
      <c r="AN7" s="165">
        <v>0</v>
      </c>
      <c r="AO7" s="166"/>
      <c r="AP7" s="165">
        <v>0</v>
      </c>
      <c r="AQ7" s="166"/>
      <c r="AR7" s="165">
        <v>0</v>
      </c>
      <c r="AS7" s="166"/>
      <c r="AT7" s="165">
        <v>0</v>
      </c>
      <c r="AU7" s="166"/>
      <c r="AV7" s="165">
        <v>0</v>
      </c>
      <c r="AW7" s="166"/>
      <c r="AX7" s="165">
        <v>0</v>
      </c>
      <c r="AY7" s="166"/>
      <c r="AZ7" s="165">
        <v>0</v>
      </c>
      <c r="BA7" s="166"/>
      <c r="BB7" s="165">
        <v>0</v>
      </c>
      <c r="BC7" s="166"/>
      <c r="BD7" s="165">
        <v>0</v>
      </c>
      <c r="BE7" s="166"/>
      <c r="BF7" s="165">
        <v>0</v>
      </c>
      <c r="BG7" s="166"/>
      <c r="BH7" s="165">
        <v>0</v>
      </c>
      <c r="BI7" s="166"/>
      <c r="BJ7" s="165">
        <v>0</v>
      </c>
      <c r="BK7" s="166"/>
      <c r="BL7" s="165">
        <v>0</v>
      </c>
      <c r="BM7" s="166"/>
      <c r="BN7" s="165">
        <v>0</v>
      </c>
      <c r="BO7" s="174"/>
      <c r="BP7" s="175">
        <v>90</v>
      </c>
      <c r="BQ7" s="176"/>
    </row>
    <row r="8" spans="1:70" s="55" customFormat="1" ht="18.75" customHeight="1" thickBot="1" x14ac:dyDescent="0.2">
      <c r="A8" s="82" t="s">
        <v>0</v>
      </c>
      <c r="B8" s="31" t="s">
        <v>1</v>
      </c>
      <c r="C8" s="31" t="s">
        <v>23</v>
      </c>
      <c r="D8" s="83" t="s">
        <v>2</v>
      </c>
      <c r="E8" s="84" t="s">
        <v>3</v>
      </c>
      <c r="F8" s="41" t="s">
        <v>71</v>
      </c>
      <c r="G8" s="42" t="s">
        <v>25</v>
      </c>
      <c r="H8" s="42" t="s">
        <v>24</v>
      </c>
      <c r="I8" s="42" t="s">
        <v>25</v>
      </c>
      <c r="J8" s="42" t="s">
        <v>24</v>
      </c>
      <c r="K8" s="42" t="s">
        <v>25</v>
      </c>
      <c r="L8" s="42" t="s">
        <v>24</v>
      </c>
      <c r="M8" s="42" t="s">
        <v>25</v>
      </c>
      <c r="N8" s="42" t="s">
        <v>24</v>
      </c>
      <c r="O8" s="42" t="s">
        <v>25</v>
      </c>
      <c r="P8" s="42" t="s">
        <v>24</v>
      </c>
      <c r="Q8" s="42" t="s">
        <v>25</v>
      </c>
      <c r="R8" s="42" t="s">
        <v>24</v>
      </c>
      <c r="S8" s="42" t="s">
        <v>25</v>
      </c>
      <c r="T8" s="42" t="s">
        <v>24</v>
      </c>
      <c r="U8" s="42" t="s">
        <v>25</v>
      </c>
      <c r="V8" s="42" t="s">
        <v>24</v>
      </c>
      <c r="W8" s="42" t="s">
        <v>25</v>
      </c>
      <c r="X8" s="42" t="s">
        <v>24</v>
      </c>
      <c r="Y8" s="42" t="s">
        <v>25</v>
      </c>
      <c r="Z8" s="42" t="s">
        <v>24</v>
      </c>
      <c r="AA8" s="42" t="s">
        <v>25</v>
      </c>
      <c r="AB8" s="42" t="s">
        <v>24</v>
      </c>
      <c r="AC8" s="42" t="s">
        <v>25</v>
      </c>
      <c r="AD8" s="42" t="s">
        <v>24</v>
      </c>
      <c r="AE8" s="42" t="s">
        <v>25</v>
      </c>
      <c r="AF8" s="42" t="s">
        <v>24</v>
      </c>
      <c r="AG8" s="42" t="s">
        <v>25</v>
      </c>
      <c r="AH8" s="42" t="s">
        <v>24</v>
      </c>
      <c r="AI8" s="42" t="s">
        <v>25</v>
      </c>
      <c r="AJ8" s="42" t="s">
        <v>24</v>
      </c>
      <c r="AK8" s="42" t="s">
        <v>25</v>
      </c>
      <c r="AL8" s="42" t="s">
        <v>24</v>
      </c>
      <c r="AM8" s="42" t="s">
        <v>25</v>
      </c>
      <c r="AN8" s="42" t="s">
        <v>24</v>
      </c>
      <c r="AO8" s="42" t="s">
        <v>25</v>
      </c>
      <c r="AP8" s="42" t="s">
        <v>24</v>
      </c>
      <c r="AQ8" s="42" t="s">
        <v>25</v>
      </c>
      <c r="AR8" s="42" t="s">
        <v>24</v>
      </c>
      <c r="AS8" s="42" t="s">
        <v>25</v>
      </c>
      <c r="AT8" s="42" t="s">
        <v>24</v>
      </c>
      <c r="AU8" s="42" t="s">
        <v>25</v>
      </c>
      <c r="AV8" s="42" t="s">
        <v>24</v>
      </c>
      <c r="AW8" s="42" t="s">
        <v>25</v>
      </c>
      <c r="AX8" s="42" t="s">
        <v>24</v>
      </c>
      <c r="AY8" s="42" t="s">
        <v>25</v>
      </c>
      <c r="AZ8" s="42" t="s">
        <v>24</v>
      </c>
      <c r="BA8" s="42" t="s">
        <v>25</v>
      </c>
      <c r="BB8" s="42" t="s">
        <v>24</v>
      </c>
      <c r="BC8" s="42" t="s">
        <v>25</v>
      </c>
      <c r="BD8" s="42" t="s">
        <v>24</v>
      </c>
      <c r="BE8" s="42" t="s">
        <v>25</v>
      </c>
      <c r="BF8" s="42" t="s">
        <v>24</v>
      </c>
      <c r="BG8" s="42" t="s">
        <v>25</v>
      </c>
      <c r="BH8" s="42" t="s">
        <v>24</v>
      </c>
      <c r="BI8" s="42" t="s">
        <v>25</v>
      </c>
      <c r="BJ8" s="42" t="s">
        <v>24</v>
      </c>
      <c r="BK8" s="42" t="s">
        <v>25</v>
      </c>
      <c r="BL8" s="42" t="s">
        <v>24</v>
      </c>
      <c r="BM8" s="42" t="s">
        <v>25</v>
      </c>
      <c r="BN8" s="42" t="s">
        <v>26</v>
      </c>
      <c r="BO8" s="43" t="s">
        <v>25</v>
      </c>
      <c r="BP8" s="41" t="s">
        <v>26</v>
      </c>
      <c r="BQ8" s="44" t="s">
        <v>27</v>
      </c>
    </row>
    <row r="9" spans="1:70" s="81" customFormat="1" x14ac:dyDescent="0.2">
      <c r="A9" s="105" t="s">
        <v>82</v>
      </c>
      <c r="B9" s="106"/>
      <c r="C9" s="107"/>
      <c r="D9" s="108"/>
      <c r="E9" s="109" t="s">
        <v>83</v>
      </c>
      <c r="F9" s="125">
        <v>39</v>
      </c>
      <c r="G9" s="139">
        <v>477.6</v>
      </c>
      <c r="H9" s="126"/>
      <c r="I9" s="139"/>
      <c r="J9" s="126"/>
      <c r="K9" s="139"/>
      <c r="L9" s="126"/>
      <c r="M9" s="139"/>
      <c r="N9" s="126">
        <v>67</v>
      </c>
      <c r="O9" s="139">
        <v>1064</v>
      </c>
      <c r="P9" s="126"/>
      <c r="Q9" s="139"/>
      <c r="R9" s="126"/>
      <c r="S9" s="139"/>
      <c r="T9" s="126">
        <v>67</v>
      </c>
      <c r="U9" s="139">
        <v>655.29999999999995</v>
      </c>
      <c r="V9" s="126"/>
      <c r="W9" s="139"/>
      <c r="X9" s="126">
        <v>14</v>
      </c>
      <c r="Y9" s="139">
        <v>87.5</v>
      </c>
      <c r="Z9" s="126"/>
      <c r="AA9" s="139"/>
      <c r="AB9" s="126"/>
      <c r="AC9" s="139"/>
      <c r="AD9" s="126"/>
      <c r="AE9" s="139"/>
      <c r="AF9" s="126"/>
      <c r="AG9" s="139"/>
      <c r="AH9" s="126"/>
      <c r="AI9" s="139"/>
      <c r="AJ9" s="126"/>
      <c r="AK9" s="139"/>
      <c r="AL9" s="126"/>
      <c r="AM9" s="139"/>
      <c r="AN9" s="126"/>
      <c r="AO9" s="139"/>
      <c r="AP9" s="126"/>
      <c r="AQ9" s="139"/>
      <c r="AR9" s="126"/>
      <c r="AS9" s="139"/>
      <c r="AT9" s="126"/>
      <c r="AU9" s="139"/>
      <c r="AV9" s="126"/>
      <c r="AW9" s="139"/>
      <c r="AX9" s="126"/>
      <c r="AY9" s="139"/>
      <c r="AZ9" s="126"/>
      <c r="BA9" s="139"/>
      <c r="BB9" s="126"/>
      <c r="BC9" s="139"/>
      <c r="BD9" s="126"/>
      <c r="BE9" s="139"/>
      <c r="BF9" s="126"/>
      <c r="BG9" s="139"/>
      <c r="BH9" s="126"/>
      <c r="BI9" s="139"/>
      <c r="BJ9" s="126"/>
      <c r="BK9" s="139"/>
      <c r="BL9" s="126"/>
      <c r="BM9" s="139"/>
      <c r="BN9" s="126"/>
      <c r="BO9" s="143"/>
      <c r="BP9" s="125">
        <v>187</v>
      </c>
      <c r="BQ9" s="143">
        <v>2284.3999999999996</v>
      </c>
    </row>
    <row r="10" spans="1:70" s="81" customFormat="1" x14ac:dyDescent="0.2">
      <c r="A10" s="110" t="s">
        <v>85</v>
      </c>
      <c r="B10" s="111"/>
      <c r="C10" s="112"/>
      <c r="D10" s="113"/>
      <c r="E10" s="114" t="s">
        <v>83</v>
      </c>
      <c r="F10" s="127">
        <v>5</v>
      </c>
      <c r="G10" s="140">
        <v>17.600000000000001</v>
      </c>
      <c r="H10" s="86"/>
      <c r="I10" s="140"/>
      <c r="J10" s="86"/>
      <c r="K10" s="140"/>
      <c r="L10" s="86"/>
      <c r="M10" s="140"/>
      <c r="N10" s="86">
        <v>13</v>
      </c>
      <c r="O10" s="140">
        <v>43</v>
      </c>
      <c r="P10" s="86"/>
      <c r="Q10" s="140"/>
      <c r="R10" s="86"/>
      <c r="S10" s="140"/>
      <c r="T10" s="86">
        <v>5</v>
      </c>
      <c r="U10" s="140">
        <v>20.6</v>
      </c>
      <c r="V10" s="86"/>
      <c r="W10" s="140"/>
      <c r="X10" s="86">
        <v>4</v>
      </c>
      <c r="Y10" s="140">
        <v>7.5</v>
      </c>
      <c r="Z10" s="86"/>
      <c r="AA10" s="140"/>
      <c r="AB10" s="86"/>
      <c r="AC10" s="140"/>
      <c r="AD10" s="86"/>
      <c r="AE10" s="140"/>
      <c r="AF10" s="86"/>
      <c r="AG10" s="140"/>
      <c r="AH10" s="86"/>
      <c r="AI10" s="140"/>
      <c r="AJ10" s="86"/>
      <c r="AK10" s="140"/>
      <c r="AL10" s="86"/>
      <c r="AM10" s="140"/>
      <c r="AN10" s="86"/>
      <c r="AO10" s="140"/>
      <c r="AP10" s="86"/>
      <c r="AQ10" s="140"/>
      <c r="AR10" s="86"/>
      <c r="AS10" s="140"/>
      <c r="AT10" s="86"/>
      <c r="AU10" s="140"/>
      <c r="AV10" s="86"/>
      <c r="AW10" s="140"/>
      <c r="AX10" s="86"/>
      <c r="AY10" s="140"/>
      <c r="AZ10" s="86"/>
      <c r="BA10" s="140"/>
      <c r="BB10" s="86"/>
      <c r="BC10" s="140"/>
      <c r="BD10" s="86"/>
      <c r="BE10" s="140"/>
      <c r="BF10" s="86"/>
      <c r="BG10" s="140"/>
      <c r="BH10" s="86"/>
      <c r="BI10" s="140"/>
      <c r="BJ10" s="86"/>
      <c r="BK10" s="140"/>
      <c r="BL10" s="86"/>
      <c r="BM10" s="140"/>
      <c r="BN10" s="86"/>
      <c r="BO10" s="144"/>
      <c r="BP10" s="127">
        <v>27</v>
      </c>
      <c r="BQ10" s="144">
        <v>88.7</v>
      </c>
    </row>
    <row r="11" spans="1:70" s="81" customFormat="1" x14ac:dyDescent="0.2">
      <c r="A11" s="110" t="s">
        <v>86</v>
      </c>
      <c r="B11" s="111"/>
      <c r="C11" s="112"/>
      <c r="D11" s="113"/>
      <c r="E11" s="114" t="s">
        <v>83</v>
      </c>
      <c r="F11" s="127">
        <v>20</v>
      </c>
      <c r="G11" s="140">
        <v>74.2</v>
      </c>
      <c r="H11" s="86"/>
      <c r="I11" s="140"/>
      <c r="J11" s="86"/>
      <c r="K11" s="140"/>
      <c r="L11" s="86"/>
      <c r="M11" s="140"/>
      <c r="N11" s="86"/>
      <c r="O11" s="140"/>
      <c r="P11" s="86"/>
      <c r="Q11" s="140"/>
      <c r="R11" s="86"/>
      <c r="S11" s="140"/>
      <c r="T11" s="86"/>
      <c r="U11" s="140"/>
      <c r="V11" s="86"/>
      <c r="W11" s="140"/>
      <c r="X11" s="86"/>
      <c r="Y11" s="140"/>
      <c r="Z11" s="86"/>
      <c r="AA11" s="140"/>
      <c r="AB11" s="86"/>
      <c r="AC11" s="140"/>
      <c r="AD11" s="86"/>
      <c r="AE11" s="140"/>
      <c r="AF11" s="86"/>
      <c r="AG11" s="140"/>
      <c r="AH11" s="86"/>
      <c r="AI11" s="140"/>
      <c r="AJ11" s="86"/>
      <c r="AK11" s="140"/>
      <c r="AL11" s="86"/>
      <c r="AM11" s="140"/>
      <c r="AN11" s="86"/>
      <c r="AO11" s="140"/>
      <c r="AP11" s="86"/>
      <c r="AQ11" s="140"/>
      <c r="AR11" s="86"/>
      <c r="AS11" s="140"/>
      <c r="AT11" s="86"/>
      <c r="AU11" s="140"/>
      <c r="AV11" s="86"/>
      <c r="AW11" s="140"/>
      <c r="AX11" s="86"/>
      <c r="AY11" s="140"/>
      <c r="AZ11" s="86"/>
      <c r="BA11" s="140"/>
      <c r="BB11" s="86"/>
      <c r="BC11" s="140"/>
      <c r="BD11" s="86"/>
      <c r="BE11" s="140"/>
      <c r="BF11" s="86"/>
      <c r="BG11" s="140"/>
      <c r="BH11" s="86"/>
      <c r="BI11" s="140"/>
      <c r="BJ11" s="86"/>
      <c r="BK11" s="140"/>
      <c r="BL11" s="86"/>
      <c r="BM11" s="140"/>
      <c r="BN11" s="86"/>
      <c r="BO11" s="144"/>
      <c r="BP11" s="127">
        <v>20</v>
      </c>
      <c r="BQ11" s="144">
        <v>74.2</v>
      </c>
    </row>
    <row r="12" spans="1:70" s="81" customFormat="1" x14ac:dyDescent="0.2">
      <c r="A12" s="110"/>
      <c r="B12" s="111"/>
      <c r="C12" s="112"/>
      <c r="D12" s="113"/>
      <c r="E12" s="114" t="s">
        <v>87</v>
      </c>
      <c r="F12" s="127"/>
      <c r="G12" s="140"/>
      <c r="H12" s="86"/>
      <c r="I12" s="140"/>
      <c r="J12" s="86"/>
      <c r="K12" s="140"/>
      <c r="L12" s="86"/>
      <c r="M12" s="140"/>
      <c r="N12" s="86"/>
      <c r="O12" s="140"/>
      <c r="P12" s="86"/>
      <c r="Q12" s="140"/>
      <c r="R12" s="86"/>
      <c r="S12" s="140"/>
      <c r="T12" s="86">
        <v>2</v>
      </c>
      <c r="U12" s="140">
        <v>1125</v>
      </c>
      <c r="V12" s="86"/>
      <c r="W12" s="140"/>
      <c r="X12" s="86">
        <v>3</v>
      </c>
      <c r="Y12" s="140">
        <v>644</v>
      </c>
      <c r="Z12" s="86"/>
      <c r="AA12" s="140"/>
      <c r="AB12" s="86"/>
      <c r="AC12" s="140"/>
      <c r="AD12" s="86"/>
      <c r="AE12" s="140"/>
      <c r="AF12" s="86"/>
      <c r="AG12" s="140"/>
      <c r="AH12" s="86"/>
      <c r="AI12" s="140"/>
      <c r="AJ12" s="86"/>
      <c r="AK12" s="140"/>
      <c r="AL12" s="86"/>
      <c r="AM12" s="140"/>
      <c r="AN12" s="86"/>
      <c r="AO12" s="140"/>
      <c r="AP12" s="86"/>
      <c r="AQ12" s="140"/>
      <c r="AR12" s="86"/>
      <c r="AS12" s="140"/>
      <c r="AT12" s="86"/>
      <c r="AU12" s="140"/>
      <c r="AV12" s="86"/>
      <c r="AW12" s="140"/>
      <c r="AX12" s="86"/>
      <c r="AY12" s="140"/>
      <c r="AZ12" s="86"/>
      <c r="BA12" s="140"/>
      <c r="BB12" s="86"/>
      <c r="BC12" s="140"/>
      <c r="BD12" s="86"/>
      <c r="BE12" s="140"/>
      <c r="BF12" s="86"/>
      <c r="BG12" s="140"/>
      <c r="BH12" s="86"/>
      <c r="BI12" s="140"/>
      <c r="BJ12" s="86"/>
      <c r="BK12" s="140"/>
      <c r="BL12" s="86"/>
      <c r="BM12" s="140"/>
      <c r="BN12" s="86"/>
      <c r="BO12" s="144"/>
      <c r="BP12" s="127">
        <v>5</v>
      </c>
      <c r="BQ12" s="144">
        <v>1769</v>
      </c>
    </row>
    <row r="13" spans="1:70" s="81" customFormat="1" x14ac:dyDescent="0.2">
      <c r="A13" s="110" t="s">
        <v>88</v>
      </c>
      <c r="B13" s="111"/>
      <c r="C13" s="112"/>
      <c r="D13" s="113"/>
      <c r="E13" s="114" t="s">
        <v>83</v>
      </c>
      <c r="F13" s="127">
        <v>22</v>
      </c>
      <c r="G13" s="140">
        <v>222</v>
      </c>
      <c r="H13" s="86"/>
      <c r="I13" s="140"/>
      <c r="J13" s="86"/>
      <c r="K13" s="140"/>
      <c r="L13" s="86"/>
      <c r="M13" s="140"/>
      <c r="N13" s="86">
        <v>45</v>
      </c>
      <c r="O13" s="140">
        <v>445</v>
      </c>
      <c r="P13" s="86"/>
      <c r="Q13" s="140"/>
      <c r="R13" s="86"/>
      <c r="S13" s="140"/>
      <c r="T13" s="86">
        <v>37</v>
      </c>
      <c r="U13" s="140">
        <v>370</v>
      </c>
      <c r="V13" s="86"/>
      <c r="W13" s="140"/>
      <c r="X13" s="86">
        <v>20</v>
      </c>
      <c r="Y13" s="140">
        <v>271</v>
      </c>
      <c r="Z13" s="86"/>
      <c r="AA13" s="140"/>
      <c r="AB13" s="86"/>
      <c r="AC13" s="140"/>
      <c r="AD13" s="86"/>
      <c r="AE13" s="140"/>
      <c r="AF13" s="86"/>
      <c r="AG13" s="140"/>
      <c r="AH13" s="86"/>
      <c r="AI13" s="140"/>
      <c r="AJ13" s="86"/>
      <c r="AK13" s="140"/>
      <c r="AL13" s="86"/>
      <c r="AM13" s="140"/>
      <c r="AN13" s="86"/>
      <c r="AO13" s="140"/>
      <c r="AP13" s="86"/>
      <c r="AQ13" s="140"/>
      <c r="AR13" s="86"/>
      <c r="AS13" s="140"/>
      <c r="AT13" s="86"/>
      <c r="AU13" s="140"/>
      <c r="AV13" s="86"/>
      <c r="AW13" s="140"/>
      <c r="AX13" s="86"/>
      <c r="AY13" s="140"/>
      <c r="AZ13" s="86"/>
      <c r="BA13" s="140"/>
      <c r="BB13" s="86"/>
      <c r="BC13" s="140"/>
      <c r="BD13" s="86"/>
      <c r="BE13" s="140"/>
      <c r="BF13" s="86"/>
      <c r="BG13" s="140"/>
      <c r="BH13" s="86"/>
      <c r="BI13" s="140"/>
      <c r="BJ13" s="86"/>
      <c r="BK13" s="140"/>
      <c r="BL13" s="86"/>
      <c r="BM13" s="140"/>
      <c r="BN13" s="86"/>
      <c r="BO13" s="144"/>
      <c r="BP13" s="127">
        <v>124</v>
      </c>
      <c r="BQ13" s="144">
        <v>1308</v>
      </c>
    </row>
    <row r="14" spans="1:70" s="25" customFormat="1" ht="11.4" thickBot="1" x14ac:dyDescent="0.25">
      <c r="A14" s="45" t="s">
        <v>89</v>
      </c>
      <c r="B14" s="46"/>
      <c r="C14" s="47"/>
      <c r="D14" s="48"/>
      <c r="E14" s="99"/>
      <c r="F14" s="128">
        <v>32</v>
      </c>
      <c r="G14" s="141">
        <v>312.7</v>
      </c>
      <c r="H14" s="87"/>
      <c r="I14" s="141"/>
      <c r="J14" s="87"/>
      <c r="K14" s="141"/>
      <c r="L14" s="87"/>
      <c r="M14" s="141"/>
      <c r="N14" s="87">
        <v>14</v>
      </c>
      <c r="O14" s="141">
        <v>172</v>
      </c>
      <c r="P14" s="87"/>
      <c r="Q14" s="141"/>
      <c r="R14" s="87"/>
      <c r="S14" s="141"/>
      <c r="T14" s="87">
        <v>4</v>
      </c>
      <c r="U14" s="141">
        <v>73</v>
      </c>
      <c r="V14" s="87"/>
      <c r="W14" s="141"/>
      <c r="X14" s="87">
        <v>4</v>
      </c>
      <c r="Y14" s="141">
        <v>25</v>
      </c>
      <c r="Z14" s="87"/>
      <c r="AA14" s="141"/>
      <c r="AB14" s="87"/>
      <c r="AC14" s="141"/>
      <c r="AD14" s="87"/>
      <c r="AE14" s="141"/>
      <c r="AF14" s="87"/>
      <c r="AG14" s="141"/>
      <c r="AH14" s="87"/>
      <c r="AI14" s="141"/>
      <c r="AJ14" s="87"/>
      <c r="AK14" s="141"/>
      <c r="AL14" s="87"/>
      <c r="AM14" s="141"/>
      <c r="AN14" s="87"/>
      <c r="AO14" s="141"/>
      <c r="AP14" s="87"/>
      <c r="AQ14" s="141"/>
      <c r="AR14" s="87"/>
      <c r="AS14" s="141"/>
      <c r="AT14" s="87"/>
      <c r="AU14" s="141"/>
      <c r="AV14" s="87"/>
      <c r="AW14" s="141"/>
      <c r="AX14" s="87"/>
      <c r="AY14" s="141"/>
      <c r="AZ14" s="87"/>
      <c r="BA14" s="141"/>
      <c r="BB14" s="87"/>
      <c r="BC14" s="141"/>
      <c r="BD14" s="87"/>
      <c r="BE14" s="141"/>
      <c r="BF14" s="87"/>
      <c r="BG14" s="141"/>
      <c r="BH14" s="87"/>
      <c r="BI14" s="141"/>
      <c r="BJ14" s="87"/>
      <c r="BK14" s="141"/>
      <c r="BL14" s="87"/>
      <c r="BM14" s="141"/>
      <c r="BN14" s="87"/>
      <c r="BO14" s="145"/>
      <c r="BP14" s="128">
        <v>54</v>
      </c>
      <c r="BQ14" s="145">
        <v>582.70000000000005</v>
      </c>
    </row>
    <row r="15" spans="1:70" s="54" customFormat="1" ht="11.4" thickBot="1" x14ac:dyDescent="0.25">
      <c r="A15" s="49"/>
      <c r="B15" s="50"/>
      <c r="C15" s="50"/>
      <c r="D15" s="51"/>
      <c r="E15" s="100" t="s">
        <v>17</v>
      </c>
      <c r="F15" s="52">
        <v>118</v>
      </c>
      <c r="G15" s="142">
        <v>1104.1000000000001</v>
      </c>
      <c r="H15" s="53">
        <v>0</v>
      </c>
      <c r="I15" s="142">
        <v>0</v>
      </c>
      <c r="J15" s="53">
        <v>0</v>
      </c>
      <c r="K15" s="142">
        <v>0</v>
      </c>
      <c r="L15" s="53">
        <v>0</v>
      </c>
      <c r="M15" s="142">
        <v>0</v>
      </c>
      <c r="N15" s="53">
        <v>139</v>
      </c>
      <c r="O15" s="142">
        <v>1724</v>
      </c>
      <c r="P15" s="53">
        <v>0</v>
      </c>
      <c r="Q15" s="142">
        <v>0</v>
      </c>
      <c r="R15" s="53">
        <v>0</v>
      </c>
      <c r="S15" s="142">
        <v>0</v>
      </c>
      <c r="T15" s="53">
        <v>115</v>
      </c>
      <c r="U15" s="142">
        <v>2243.9</v>
      </c>
      <c r="V15" s="53">
        <v>0</v>
      </c>
      <c r="W15" s="142">
        <v>0</v>
      </c>
      <c r="X15" s="53">
        <v>45</v>
      </c>
      <c r="Y15" s="142">
        <v>1035</v>
      </c>
      <c r="Z15" s="53">
        <v>0</v>
      </c>
      <c r="AA15" s="142">
        <v>0</v>
      </c>
      <c r="AB15" s="53">
        <v>0</v>
      </c>
      <c r="AC15" s="142">
        <v>0</v>
      </c>
      <c r="AD15" s="53">
        <v>0</v>
      </c>
      <c r="AE15" s="142">
        <v>0</v>
      </c>
      <c r="AF15" s="53">
        <v>0</v>
      </c>
      <c r="AG15" s="142">
        <v>0</v>
      </c>
      <c r="AH15" s="53">
        <v>0</v>
      </c>
      <c r="AI15" s="142">
        <v>0</v>
      </c>
      <c r="AJ15" s="53">
        <v>0</v>
      </c>
      <c r="AK15" s="142">
        <v>0</v>
      </c>
      <c r="AL15" s="53">
        <v>0</v>
      </c>
      <c r="AM15" s="142">
        <v>0</v>
      </c>
      <c r="AN15" s="53">
        <v>0</v>
      </c>
      <c r="AO15" s="142">
        <v>0</v>
      </c>
      <c r="AP15" s="53">
        <v>0</v>
      </c>
      <c r="AQ15" s="142">
        <v>0</v>
      </c>
      <c r="AR15" s="53">
        <v>0</v>
      </c>
      <c r="AS15" s="142">
        <v>0</v>
      </c>
      <c r="AT15" s="53">
        <v>0</v>
      </c>
      <c r="AU15" s="142">
        <v>0</v>
      </c>
      <c r="AV15" s="53">
        <v>0</v>
      </c>
      <c r="AW15" s="142">
        <v>0</v>
      </c>
      <c r="AX15" s="53">
        <v>0</v>
      </c>
      <c r="AY15" s="142">
        <v>0</v>
      </c>
      <c r="AZ15" s="53">
        <v>0</v>
      </c>
      <c r="BA15" s="142">
        <v>0</v>
      </c>
      <c r="BB15" s="53">
        <v>0</v>
      </c>
      <c r="BC15" s="142">
        <v>0</v>
      </c>
      <c r="BD15" s="53">
        <v>0</v>
      </c>
      <c r="BE15" s="142">
        <v>0</v>
      </c>
      <c r="BF15" s="53">
        <v>0</v>
      </c>
      <c r="BG15" s="142">
        <v>0</v>
      </c>
      <c r="BH15" s="53">
        <v>0</v>
      </c>
      <c r="BI15" s="142">
        <v>0</v>
      </c>
      <c r="BJ15" s="53">
        <v>0</v>
      </c>
      <c r="BK15" s="142">
        <v>0</v>
      </c>
      <c r="BL15" s="53">
        <v>0</v>
      </c>
      <c r="BM15" s="142">
        <v>0</v>
      </c>
      <c r="BN15" s="53">
        <v>0</v>
      </c>
      <c r="BO15" s="146">
        <v>0</v>
      </c>
      <c r="BP15" s="52">
        <v>417</v>
      </c>
      <c r="BQ15" s="147">
        <v>6107</v>
      </c>
    </row>
    <row r="16" spans="1:70" ht="11.4" customHeight="1" x14ac:dyDescent="0.15">
      <c r="BR16" s="55"/>
    </row>
    <row r="17" spans="2:70" ht="11.4" customHeight="1" x14ac:dyDescent="0.2">
      <c r="D17" s="56"/>
      <c r="E17" s="57"/>
      <c r="BR17" s="55"/>
    </row>
    <row r="18" spans="2:70" ht="11.4" customHeight="1" x14ac:dyDescent="0.15">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R18" s="59"/>
    </row>
    <row r="19" spans="2:70" ht="11.4" customHeight="1" x14ac:dyDescent="0.15">
      <c r="BR19" s="55"/>
    </row>
    <row r="20" spans="2:70" ht="11.4" customHeight="1" x14ac:dyDescent="0.15">
      <c r="BR20" s="55"/>
    </row>
    <row r="21" spans="2:70" ht="11.4" customHeight="1" x14ac:dyDescent="0.15">
      <c r="BR21" s="55"/>
    </row>
    <row r="22" spans="2:70" ht="11.4" customHeight="1" x14ac:dyDescent="0.15"/>
    <row r="23" spans="2:70" ht="11.4" customHeight="1" x14ac:dyDescent="0.15"/>
    <row r="24" spans="2:70" ht="11.4" customHeight="1" x14ac:dyDescent="0.2">
      <c r="B24" s="60"/>
      <c r="C24" s="61"/>
    </row>
  </sheetData>
  <mergeCells count="68">
    <mergeCell ref="A5:E6"/>
    <mergeCell ref="F6:G6"/>
    <mergeCell ref="BJ6:BK6"/>
    <mergeCell ref="BH6:BI6"/>
    <mergeCell ref="BN6:BO6"/>
    <mergeCell ref="AZ6:BA6"/>
    <mergeCell ref="BP6:BQ6"/>
    <mergeCell ref="L6:M6"/>
    <mergeCell ref="H6:I6"/>
    <mergeCell ref="T6:U6"/>
    <mergeCell ref="V6:W6"/>
    <mergeCell ref="BL6:BM6"/>
    <mergeCell ref="AB6:AC6"/>
    <mergeCell ref="AJ6:AK6"/>
    <mergeCell ref="AV6:AW6"/>
    <mergeCell ref="AX6:AY6"/>
    <mergeCell ref="P6:Q6"/>
    <mergeCell ref="BF6:BG6"/>
    <mergeCell ref="AD6:AE6"/>
    <mergeCell ref="BB6:BC6"/>
    <mergeCell ref="AT6:AU6"/>
    <mergeCell ref="BD6:BE6"/>
    <mergeCell ref="A1:BQ1"/>
    <mergeCell ref="F5:BQ5"/>
    <mergeCell ref="BN7:BO7"/>
    <mergeCell ref="BP7:BQ7"/>
    <mergeCell ref="A7:E7"/>
    <mergeCell ref="F7:G7"/>
    <mergeCell ref="BJ7:BK7"/>
    <mergeCell ref="BH7:BI7"/>
    <mergeCell ref="L7:M7"/>
    <mergeCell ref="AR7:AS7"/>
    <mergeCell ref="P7:Q7"/>
    <mergeCell ref="Z6:AA6"/>
    <mergeCell ref="Z7:AA7"/>
    <mergeCell ref="X6:Y6"/>
    <mergeCell ref="X7:Y7"/>
    <mergeCell ref="AL6:AM6"/>
    <mergeCell ref="AL7:AM7"/>
    <mergeCell ref="AJ7:AK7"/>
    <mergeCell ref="R7:S7"/>
    <mergeCell ref="T7:U7"/>
    <mergeCell ref="BF7:BG7"/>
    <mergeCell ref="AZ7:BA7"/>
    <mergeCell ref="AV7:AW7"/>
    <mergeCell ref="AX7:AY7"/>
    <mergeCell ref="AP7:AQ7"/>
    <mergeCell ref="AB7:AC7"/>
    <mergeCell ref="AD7:AE7"/>
    <mergeCell ref="BB7:BC7"/>
    <mergeCell ref="AT7:AU7"/>
    <mergeCell ref="AN7:AO7"/>
    <mergeCell ref="BL7:BM7"/>
    <mergeCell ref="V7:W7"/>
    <mergeCell ref="J6:K6"/>
    <mergeCell ref="H7:I7"/>
    <mergeCell ref="J7:K7"/>
    <mergeCell ref="N6:O6"/>
    <mergeCell ref="N7:O7"/>
    <mergeCell ref="R6:S6"/>
    <mergeCell ref="BD7:BE7"/>
    <mergeCell ref="AN6:AO6"/>
    <mergeCell ref="AR6:AS6"/>
    <mergeCell ref="AF6:AG6"/>
    <mergeCell ref="AF7:AG7"/>
    <mergeCell ref="AH6:AI6"/>
    <mergeCell ref="AH7:AI7"/>
    <mergeCell ref="AP6:AQ6"/>
  </mergeCells>
  <phoneticPr fontId="2"/>
  <conditionalFormatting sqref="A9:BP10 A14:BP14">
    <cfRule type="expression" dxfId="7" priority="2" stopIfTrue="1">
      <formula>$A9="消去"</formula>
    </cfRule>
  </conditionalFormatting>
  <conditionalFormatting sqref="A11:BP13">
    <cfRule type="expression" dxfId="6" priority="1" stopIfTrue="1">
      <formula>$A11="消去"</formula>
    </cfRule>
  </conditionalFormatting>
  <pageMargins left="0.75" right="0.75" top="1" bottom="1" header="0.51200000000000001" footer="0.51200000000000001"/>
  <pageSetup paperSize="9" scale="91"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9"/>
  <sheetViews>
    <sheetView showZeros="0" view="pageBreakPreview" zoomScaleNormal="100" workbookViewId="0"/>
  </sheetViews>
  <sheetFormatPr defaultColWidth="9" defaultRowHeight="13.2" x14ac:dyDescent="0.2"/>
  <cols>
    <col min="1" max="1" width="17.109375" style="63" customWidth="1"/>
    <col min="2" max="2" width="5.21875" style="63" bestFit="1" customWidth="1"/>
    <col min="3" max="3" width="9" style="63"/>
    <col min="4" max="4" width="25.6640625" style="64" customWidth="1"/>
    <col min="5" max="5" width="13.44140625" style="63" customWidth="1"/>
    <col min="6" max="6" width="3.44140625" style="63" bestFit="1" customWidth="1"/>
    <col min="7" max="9" width="10.6640625" style="63" customWidth="1"/>
    <col min="10" max="10" width="22.44140625" style="64" customWidth="1"/>
    <col min="11" max="12" width="33.33203125" style="63" customWidth="1"/>
    <col min="13" max="13" width="100.6640625" style="64" customWidth="1"/>
    <col min="14" max="16384" width="9" style="63"/>
  </cols>
  <sheetData>
    <row r="1" spans="1:14" ht="19.8" thickBot="1" x14ac:dyDescent="0.25">
      <c r="A1" s="62" t="s">
        <v>28</v>
      </c>
      <c r="B1" s="62"/>
      <c r="C1" s="63" t="e">
        <f>"("&amp;#REF!&amp;")"</f>
        <v>#REF!</v>
      </c>
      <c r="J1" s="65" t="s">
        <v>78</v>
      </c>
      <c r="K1" s="201" t="s">
        <v>77</v>
      </c>
      <c r="L1" s="201"/>
      <c r="M1" s="201"/>
    </row>
    <row r="2" spans="1:14" x14ac:dyDescent="0.2">
      <c r="A2" s="202" t="s">
        <v>30</v>
      </c>
      <c r="B2" s="205" t="s">
        <v>31</v>
      </c>
      <c r="C2" s="208" t="s">
        <v>32</v>
      </c>
      <c r="D2" s="211" t="s">
        <v>33</v>
      </c>
      <c r="E2" s="68" t="s">
        <v>34</v>
      </c>
      <c r="F2" s="69"/>
      <c r="G2" s="208" t="s">
        <v>4</v>
      </c>
      <c r="H2" s="208"/>
      <c r="I2" s="208"/>
      <c r="J2" s="214"/>
      <c r="K2" s="202" t="s">
        <v>30</v>
      </c>
      <c r="L2" s="208" t="s">
        <v>32</v>
      </c>
      <c r="M2" s="211" t="s">
        <v>33</v>
      </c>
    </row>
    <row r="3" spans="1:14" x14ac:dyDescent="0.2">
      <c r="A3" s="203"/>
      <c r="B3" s="206"/>
      <c r="C3" s="209"/>
      <c r="D3" s="212"/>
      <c r="E3" s="212" t="s">
        <v>35</v>
      </c>
      <c r="F3" s="191" t="s">
        <v>36</v>
      </c>
      <c r="G3" s="101"/>
      <c r="H3" s="102"/>
      <c r="I3" s="101"/>
      <c r="J3" s="193" t="s">
        <v>37</v>
      </c>
      <c r="K3" s="203"/>
      <c r="L3" s="209"/>
      <c r="M3" s="212"/>
    </row>
    <row r="4" spans="1:14" ht="13.8" thickBot="1" x14ac:dyDescent="0.25">
      <c r="A4" s="204"/>
      <c r="B4" s="207"/>
      <c r="C4" s="210"/>
      <c r="D4" s="213"/>
      <c r="E4" s="213"/>
      <c r="F4" s="192"/>
      <c r="G4" s="73"/>
      <c r="H4" s="74"/>
      <c r="I4" s="73"/>
      <c r="J4" s="194"/>
      <c r="K4" s="204"/>
      <c r="L4" s="210"/>
      <c r="M4" s="213"/>
    </row>
    <row r="5" spans="1:14" x14ac:dyDescent="0.2">
      <c r="A5" s="118">
        <f>K5</f>
        <v>0</v>
      </c>
      <c r="B5" s="67" t="str">
        <f>IF(A5="〃","〃","新規")</f>
        <v>新規</v>
      </c>
      <c r="C5" s="67">
        <f>L5</f>
        <v>0</v>
      </c>
      <c r="D5" s="67">
        <f>M5</f>
        <v>0</v>
      </c>
      <c r="E5" s="67"/>
      <c r="F5" s="67"/>
      <c r="G5" s="67"/>
      <c r="H5" s="67"/>
      <c r="I5" s="67"/>
      <c r="J5" s="75"/>
      <c r="K5" s="66"/>
      <c r="L5" s="67"/>
      <c r="M5" s="67"/>
      <c r="N5" s="63" t="str">
        <f>ASC(J5)</f>
        <v/>
      </c>
    </row>
    <row r="6" spans="1:14" x14ac:dyDescent="0.2">
      <c r="A6" s="76" t="str">
        <f ca="1">IF(OFFSET(K6,-1,)=K6,"〃",K6)</f>
        <v>〃</v>
      </c>
      <c r="B6" s="70" t="str">
        <f ca="1">IF(A6="〃","〃","新規")</f>
        <v>〃</v>
      </c>
      <c r="C6" s="70" t="str">
        <f ca="1">IF(OFFSET(L6,-1,)=L6,"〃",L6)</f>
        <v>〃</v>
      </c>
      <c r="D6" s="70" t="str">
        <f ca="1">IF(OFFSET(M6,-1,)=M6,"〃",M6)</f>
        <v>〃</v>
      </c>
      <c r="E6" s="70"/>
      <c r="F6" s="70"/>
      <c r="G6" s="70"/>
      <c r="H6" s="70"/>
      <c r="I6" s="70"/>
      <c r="J6" s="77"/>
      <c r="K6" s="76"/>
      <c r="L6" s="70"/>
      <c r="M6" s="70"/>
      <c r="N6" s="63" t="str">
        <f>ASC(J6)</f>
        <v/>
      </c>
    </row>
    <row r="7" spans="1:14" ht="13.8" thickBot="1" x14ac:dyDescent="0.25">
      <c r="A7" s="116" t="str">
        <f ca="1">IF(OFFSET(K7,-1,)=K7,"〃",K7)</f>
        <v>〃</v>
      </c>
      <c r="B7" s="115" t="str">
        <f ca="1">IF(A7="〃","〃","新規")</f>
        <v>〃</v>
      </c>
      <c r="C7" s="115" t="str">
        <f ca="1">IF(OFFSET(L7,-1,)=L7,"〃",L7)</f>
        <v>〃</v>
      </c>
      <c r="D7" s="115" t="str">
        <f ca="1">IF(OFFSET(M7,-1,)=M7,"〃",M7)</f>
        <v>〃</v>
      </c>
      <c r="E7" s="115"/>
      <c r="F7" s="115"/>
      <c r="G7" s="115"/>
      <c r="H7" s="115"/>
      <c r="I7" s="115"/>
      <c r="J7" s="117"/>
      <c r="K7" s="76"/>
      <c r="L7" s="70"/>
      <c r="M7" s="70"/>
      <c r="N7" s="63" t="str">
        <f>ASC(J7)</f>
        <v/>
      </c>
    </row>
    <row r="8" spans="1:14" ht="17.25" customHeight="1" x14ac:dyDescent="0.2">
      <c r="A8" s="195" t="str">
        <f>警察署名</f>
        <v>凸凹</v>
      </c>
      <c r="B8" s="196"/>
      <c r="C8" s="196"/>
      <c r="D8" s="199" t="s">
        <v>38</v>
      </c>
      <c r="E8" s="93">
        <v>0</v>
      </c>
      <c r="F8" s="94"/>
      <c r="G8" s="95">
        <f>IF(ISERROR(FIND("図示", G3)), IF(ISERROR(FIND("削除", G3)), SUMPRODUCT((ISNUMBER(FIND("横断歩道　実線",$E5:$E7)))*(G5:G7&lt;&gt;""), $F5:$F7), 0), SUMIF(G5:G7,"&gt;0",$F5:$F7))</f>
        <v>0</v>
      </c>
      <c r="H8" s="95">
        <f>IF(ISERROR(FIND("図示", H3)), IF(ISERROR(FIND("削除", H3)), SUMPRODUCT((ISNUMBER(FIND("横断歩道　実線",$E5:$E7)))*(H5:H7&lt;&gt;""), $F5:$F7), 0), SUMIF(H5:H7,"&gt;0",$F5:$F7))</f>
        <v>0</v>
      </c>
      <c r="I8" s="95">
        <f>IF(ISERROR(FIND("図示", I3)), IF(ISERROR(FIND("削除", I3)), SUMPRODUCT((ISNUMBER(FIND("横断歩道　実線",$E5:$E7)))*(I5:I7&lt;&gt;""), $F5:$F7), 0), SUMIF(I5:I7,"&gt;0",$F5:$F7))</f>
        <v>0</v>
      </c>
      <c r="J8" s="79"/>
    </row>
    <row r="9" spans="1:14" ht="18" customHeight="1" thickBot="1" x14ac:dyDescent="0.25">
      <c r="A9" s="197"/>
      <c r="B9" s="198"/>
      <c r="C9" s="198"/>
      <c r="D9" s="200"/>
      <c r="E9" s="96"/>
      <c r="F9" s="97"/>
      <c r="G9" s="98">
        <f>SUM(G5:G7)</f>
        <v>0</v>
      </c>
      <c r="H9" s="98">
        <f>SUM(H5:H7)</f>
        <v>0</v>
      </c>
      <c r="I9" s="98">
        <f>SUM(I5:I7)</f>
        <v>0</v>
      </c>
      <c r="J9" s="80"/>
    </row>
  </sheetData>
  <mergeCells count="14">
    <mergeCell ref="F3:F4"/>
    <mergeCell ref="J3:J4"/>
    <mergeCell ref="A8:C9"/>
    <mergeCell ref="D8:D9"/>
    <mergeCell ref="K1:M1"/>
    <mergeCell ref="A2:A4"/>
    <mergeCell ref="B2:B4"/>
    <mergeCell ref="C2:C4"/>
    <mergeCell ref="D2:D4"/>
    <mergeCell ref="G2:J2"/>
    <mergeCell ref="K2:K4"/>
    <mergeCell ref="L2:L4"/>
    <mergeCell ref="M2:M4"/>
    <mergeCell ref="E3:E4"/>
  </mergeCells>
  <phoneticPr fontId="2"/>
  <pageMargins left="0.74803149606299213" right="0.74803149606299213" top="0.98425196850393704" bottom="0.98425196850393704" header="0.51181102362204722" footer="0.51181102362204722"/>
  <pageSetup paperSize="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9"/>
  <sheetViews>
    <sheetView showZeros="0" view="pageBreakPreview" zoomScaleNormal="100" workbookViewId="0"/>
  </sheetViews>
  <sheetFormatPr defaultColWidth="9" defaultRowHeight="13.2" x14ac:dyDescent="0.2"/>
  <cols>
    <col min="1" max="1" width="17.109375" style="63" customWidth="1"/>
    <col min="2" max="2" width="5.21875" style="63" bestFit="1" customWidth="1"/>
    <col min="3" max="3" width="9" style="63"/>
    <col min="4" max="4" width="25.6640625" style="64" customWidth="1"/>
    <col min="5" max="5" width="13.44140625" style="63" customWidth="1"/>
    <col min="6" max="6" width="3.44140625" style="63" bestFit="1" customWidth="1"/>
    <col min="7" max="9" width="10.6640625" style="63" customWidth="1"/>
    <col min="10" max="10" width="22.44140625" style="64" customWidth="1"/>
    <col min="11" max="12" width="33.33203125" style="63" customWidth="1"/>
    <col min="13" max="13" width="100.6640625" style="64" customWidth="1"/>
    <col min="14" max="16384" width="9" style="63"/>
  </cols>
  <sheetData>
    <row r="1" spans="1:14" ht="19.8" thickBot="1" x14ac:dyDescent="0.25">
      <c r="A1" s="62" t="s">
        <v>28</v>
      </c>
      <c r="B1" s="62"/>
      <c r="C1" s="63" t="e">
        <f>"("&amp;#REF!&amp;")"</f>
        <v>#REF!</v>
      </c>
      <c r="J1" s="65" t="s">
        <v>78</v>
      </c>
      <c r="K1" s="201" t="s">
        <v>77</v>
      </c>
      <c r="L1" s="201"/>
      <c r="M1" s="201"/>
    </row>
    <row r="2" spans="1:14" x14ac:dyDescent="0.2">
      <c r="A2" s="202" t="s">
        <v>30</v>
      </c>
      <c r="B2" s="205" t="s">
        <v>31</v>
      </c>
      <c r="C2" s="208" t="s">
        <v>32</v>
      </c>
      <c r="D2" s="211" t="s">
        <v>33</v>
      </c>
      <c r="E2" s="68" t="s">
        <v>34</v>
      </c>
      <c r="F2" s="69"/>
      <c r="G2" s="208" t="s">
        <v>4</v>
      </c>
      <c r="H2" s="208"/>
      <c r="I2" s="208"/>
      <c r="J2" s="214"/>
      <c r="K2" s="202" t="s">
        <v>30</v>
      </c>
      <c r="L2" s="208" t="s">
        <v>32</v>
      </c>
      <c r="M2" s="211" t="s">
        <v>33</v>
      </c>
    </row>
    <row r="3" spans="1:14" x14ac:dyDescent="0.2">
      <c r="A3" s="203"/>
      <c r="B3" s="206"/>
      <c r="C3" s="209"/>
      <c r="D3" s="212"/>
      <c r="E3" s="212" t="s">
        <v>35</v>
      </c>
      <c r="F3" s="191" t="s">
        <v>36</v>
      </c>
      <c r="G3" s="101"/>
      <c r="H3" s="102"/>
      <c r="I3" s="101"/>
      <c r="J3" s="193" t="s">
        <v>37</v>
      </c>
      <c r="K3" s="203"/>
      <c r="L3" s="209"/>
      <c r="M3" s="212"/>
    </row>
    <row r="4" spans="1:14" ht="13.8" thickBot="1" x14ac:dyDescent="0.25">
      <c r="A4" s="204"/>
      <c r="B4" s="207"/>
      <c r="C4" s="210"/>
      <c r="D4" s="213"/>
      <c r="E4" s="213"/>
      <c r="F4" s="192"/>
      <c r="G4" s="73"/>
      <c r="H4" s="74"/>
      <c r="I4" s="73"/>
      <c r="J4" s="194"/>
      <c r="K4" s="204"/>
      <c r="L4" s="210"/>
      <c r="M4" s="213"/>
    </row>
    <row r="5" spans="1:14" x14ac:dyDescent="0.2">
      <c r="A5" s="118">
        <f>K5</f>
        <v>0</v>
      </c>
      <c r="B5" s="67" t="str">
        <f>IF(A5="〃","〃","新規")</f>
        <v>新規</v>
      </c>
      <c r="C5" s="67">
        <f>L5</f>
        <v>0</v>
      </c>
      <c r="D5" s="67">
        <f>M5</f>
        <v>0</v>
      </c>
      <c r="E5" s="67"/>
      <c r="F5" s="67"/>
      <c r="G5" s="67"/>
      <c r="H5" s="67"/>
      <c r="I5" s="67"/>
      <c r="J5" s="75"/>
      <c r="K5" s="66"/>
      <c r="L5" s="67"/>
      <c r="M5" s="67"/>
      <c r="N5" s="63" t="str">
        <f>ASC(J5)</f>
        <v/>
      </c>
    </row>
    <row r="6" spans="1:14" x14ac:dyDescent="0.2">
      <c r="A6" s="76" t="str">
        <f ca="1">IF(OFFSET(K6,-1,)=K6,"〃",K6)</f>
        <v>〃</v>
      </c>
      <c r="B6" s="70" t="str">
        <f ca="1">IF(A6="〃","〃","新規")</f>
        <v>〃</v>
      </c>
      <c r="C6" s="70" t="str">
        <f ca="1">IF(OFFSET(L6,-1,)=L6,"〃",L6)</f>
        <v>〃</v>
      </c>
      <c r="D6" s="70" t="str">
        <f ca="1">IF(OFFSET(M6,-1,)=M6,"〃",M6)</f>
        <v>〃</v>
      </c>
      <c r="E6" s="70"/>
      <c r="F6" s="70"/>
      <c r="G6" s="70"/>
      <c r="H6" s="70"/>
      <c r="I6" s="70"/>
      <c r="J6" s="77"/>
      <c r="K6" s="76"/>
      <c r="L6" s="70"/>
      <c r="M6" s="70"/>
      <c r="N6" s="63" t="str">
        <f>ASC(J6)</f>
        <v/>
      </c>
    </row>
    <row r="7" spans="1:14" ht="13.8" thickBot="1" x14ac:dyDescent="0.25">
      <c r="A7" s="116" t="str">
        <f ca="1">IF(OFFSET(K7,-1,)=K7,"〃",K7)</f>
        <v>〃</v>
      </c>
      <c r="B7" s="115" t="str">
        <f ca="1">IF(A7="〃","〃","新規")</f>
        <v>〃</v>
      </c>
      <c r="C7" s="115" t="str">
        <f ca="1">IF(OFFSET(L7,-1,)=L7,"〃",L7)</f>
        <v>〃</v>
      </c>
      <c r="D7" s="115" t="str">
        <f ca="1">IF(OFFSET(M7,-1,)=M7,"〃",M7)</f>
        <v>〃</v>
      </c>
      <c r="E7" s="115"/>
      <c r="F7" s="115"/>
      <c r="G7" s="115"/>
      <c r="H7" s="115"/>
      <c r="I7" s="115"/>
      <c r="J7" s="117"/>
      <c r="K7" s="76"/>
      <c r="L7" s="70"/>
      <c r="M7" s="70"/>
      <c r="N7" s="63" t="str">
        <f>ASC(J7)</f>
        <v/>
      </c>
    </row>
    <row r="8" spans="1:14" ht="17.25" customHeight="1" x14ac:dyDescent="0.2">
      <c r="A8" s="195" t="str">
        <f>警察署名</f>
        <v>凸凹</v>
      </c>
      <c r="B8" s="196"/>
      <c r="C8" s="196"/>
      <c r="D8" s="199" t="s">
        <v>38</v>
      </c>
      <c r="E8" s="93">
        <v>0</v>
      </c>
      <c r="F8" s="94"/>
      <c r="G8" s="95">
        <f>IF(ISERROR(FIND("図示", G3)), IF(ISERROR(FIND("削除", G3)), SUMPRODUCT((ISNUMBER(FIND("横断歩道　実線",$E5:$E7)))*(G5:G7&lt;&gt;""), $F5:$F7), 0), SUMIF(G5:G7,"&gt;0",$F5:$F7))</f>
        <v>0</v>
      </c>
      <c r="H8" s="95">
        <f>IF(ISERROR(FIND("図示", H3)), IF(ISERROR(FIND("削除", H3)), SUMPRODUCT((ISNUMBER(FIND("横断歩道　実線",$E5:$E7)))*(H5:H7&lt;&gt;""), $F5:$F7), 0), SUMIF(H5:H7,"&gt;0",$F5:$F7))</f>
        <v>0</v>
      </c>
      <c r="I8" s="95">
        <f>IF(ISERROR(FIND("図示", I3)), IF(ISERROR(FIND("削除", I3)), SUMPRODUCT((ISNUMBER(FIND("横断歩道　実線",$E5:$E7)))*(I5:I7&lt;&gt;""), $F5:$F7), 0), SUMIF(I5:I7,"&gt;0",$F5:$F7))</f>
        <v>0</v>
      </c>
      <c r="J8" s="79"/>
    </row>
    <row r="9" spans="1:14" ht="18" customHeight="1" thickBot="1" x14ac:dyDescent="0.25">
      <c r="A9" s="197"/>
      <c r="B9" s="198"/>
      <c r="C9" s="198"/>
      <c r="D9" s="200"/>
      <c r="E9" s="96"/>
      <c r="F9" s="97"/>
      <c r="G9" s="98">
        <f>SUM(G5:G7)</f>
        <v>0</v>
      </c>
      <c r="H9" s="98">
        <f>SUM(H5:H7)</f>
        <v>0</v>
      </c>
      <c r="I9" s="98">
        <f>SUM(I5:I7)</f>
        <v>0</v>
      </c>
      <c r="J9" s="80"/>
    </row>
  </sheetData>
  <mergeCells count="14">
    <mergeCell ref="F3:F4"/>
    <mergeCell ref="J3:J4"/>
    <mergeCell ref="A8:C9"/>
    <mergeCell ref="D8:D9"/>
    <mergeCell ref="K1:M1"/>
    <mergeCell ref="A2:A4"/>
    <mergeCell ref="B2:B4"/>
    <mergeCell ref="C2:C4"/>
    <mergeCell ref="D2:D4"/>
    <mergeCell ref="G2:J2"/>
    <mergeCell ref="K2:K4"/>
    <mergeCell ref="L2:L4"/>
    <mergeCell ref="M2:M4"/>
    <mergeCell ref="E3:E4"/>
  </mergeCells>
  <phoneticPr fontId="2"/>
  <pageMargins left="0.74803149606299213" right="0.74803149606299213" top="0.98425196850393704" bottom="0.98425196850393704" header="0.51181102362204722" footer="0.51181102362204722"/>
  <pageSetup paperSize="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9"/>
  <sheetViews>
    <sheetView showZeros="0" view="pageBreakPreview" zoomScaleNormal="100" workbookViewId="0"/>
  </sheetViews>
  <sheetFormatPr defaultColWidth="9" defaultRowHeight="13.2" x14ac:dyDescent="0.2"/>
  <cols>
    <col min="1" max="1" width="17.109375" style="63" customWidth="1"/>
    <col min="2" max="2" width="5.21875" style="63" bestFit="1" customWidth="1"/>
    <col min="3" max="3" width="9" style="63"/>
    <col min="4" max="4" width="25.6640625" style="64" customWidth="1"/>
    <col min="5" max="5" width="13.44140625" style="63" customWidth="1"/>
    <col min="6" max="6" width="3.44140625" style="63" bestFit="1" customWidth="1"/>
    <col min="7" max="9" width="10.6640625" style="63" customWidth="1"/>
    <col min="10" max="10" width="22.44140625" style="64" customWidth="1"/>
    <col min="11" max="12" width="33.33203125" style="63" customWidth="1"/>
    <col min="13" max="13" width="100.6640625" style="64" customWidth="1"/>
    <col min="14" max="16384" width="9" style="63"/>
  </cols>
  <sheetData>
    <row r="1" spans="1:14" ht="19.8" thickBot="1" x14ac:dyDescent="0.25">
      <c r="A1" s="62" t="s">
        <v>28</v>
      </c>
      <c r="B1" s="62"/>
      <c r="C1" s="63" t="e">
        <f>"("&amp;#REF!&amp;")"</f>
        <v>#REF!</v>
      </c>
      <c r="J1" s="65" t="s">
        <v>78</v>
      </c>
      <c r="K1" s="201" t="s">
        <v>77</v>
      </c>
      <c r="L1" s="201"/>
      <c r="M1" s="201"/>
    </row>
    <row r="2" spans="1:14" x14ac:dyDescent="0.2">
      <c r="A2" s="202" t="s">
        <v>30</v>
      </c>
      <c r="B2" s="205" t="s">
        <v>31</v>
      </c>
      <c r="C2" s="208" t="s">
        <v>32</v>
      </c>
      <c r="D2" s="211" t="s">
        <v>33</v>
      </c>
      <c r="E2" s="68" t="s">
        <v>34</v>
      </c>
      <c r="F2" s="69"/>
      <c r="G2" s="208" t="s">
        <v>4</v>
      </c>
      <c r="H2" s="208"/>
      <c r="I2" s="208"/>
      <c r="J2" s="214"/>
      <c r="K2" s="202" t="s">
        <v>30</v>
      </c>
      <c r="L2" s="208" t="s">
        <v>32</v>
      </c>
      <c r="M2" s="211" t="s">
        <v>33</v>
      </c>
    </row>
    <row r="3" spans="1:14" x14ac:dyDescent="0.2">
      <c r="A3" s="203"/>
      <c r="B3" s="206"/>
      <c r="C3" s="209"/>
      <c r="D3" s="212"/>
      <c r="E3" s="212" t="s">
        <v>35</v>
      </c>
      <c r="F3" s="191" t="s">
        <v>36</v>
      </c>
      <c r="G3" s="101"/>
      <c r="H3" s="102"/>
      <c r="I3" s="101"/>
      <c r="J3" s="193" t="s">
        <v>37</v>
      </c>
      <c r="K3" s="203"/>
      <c r="L3" s="209"/>
      <c r="M3" s="212"/>
    </row>
    <row r="4" spans="1:14" ht="13.8" thickBot="1" x14ac:dyDescent="0.25">
      <c r="A4" s="204"/>
      <c r="B4" s="207"/>
      <c r="C4" s="210"/>
      <c r="D4" s="213"/>
      <c r="E4" s="213"/>
      <c r="F4" s="192"/>
      <c r="G4" s="73"/>
      <c r="H4" s="74"/>
      <c r="I4" s="73"/>
      <c r="J4" s="194"/>
      <c r="K4" s="204"/>
      <c r="L4" s="210"/>
      <c r="M4" s="213"/>
    </row>
    <row r="5" spans="1:14" x14ac:dyDescent="0.2">
      <c r="A5" s="118">
        <f>K5</f>
        <v>0</v>
      </c>
      <c r="B5" s="67" t="str">
        <f>IF(A5="〃","〃","新規")</f>
        <v>新規</v>
      </c>
      <c r="C5" s="67">
        <f>L5</f>
        <v>0</v>
      </c>
      <c r="D5" s="67">
        <f>M5</f>
        <v>0</v>
      </c>
      <c r="E5" s="67"/>
      <c r="F5" s="67"/>
      <c r="G5" s="67"/>
      <c r="H5" s="67"/>
      <c r="I5" s="67"/>
      <c r="J5" s="75"/>
      <c r="K5" s="66"/>
      <c r="L5" s="67"/>
      <c r="M5" s="67"/>
      <c r="N5" s="63" t="str">
        <f>ASC(J5)</f>
        <v/>
      </c>
    </row>
    <row r="6" spans="1:14" x14ac:dyDescent="0.2">
      <c r="A6" s="76" t="str">
        <f ca="1">IF(OFFSET(K6,-1,)=K6,"〃",K6)</f>
        <v>〃</v>
      </c>
      <c r="B6" s="70" t="str">
        <f ca="1">IF(A6="〃","〃","新規")</f>
        <v>〃</v>
      </c>
      <c r="C6" s="70" t="str">
        <f ca="1">IF(OFFSET(L6,-1,)=L6,"〃",L6)</f>
        <v>〃</v>
      </c>
      <c r="D6" s="70" t="str">
        <f ca="1">IF(OFFSET(M6,-1,)=M6,"〃",M6)</f>
        <v>〃</v>
      </c>
      <c r="E6" s="70"/>
      <c r="F6" s="70"/>
      <c r="G6" s="70"/>
      <c r="H6" s="70"/>
      <c r="I6" s="70"/>
      <c r="J6" s="77"/>
      <c r="K6" s="76"/>
      <c r="L6" s="70"/>
      <c r="M6" s="70"/>
      <c r="N6" s="63" t="str">
        <f>ASC(J6)</f>
        <v/>
      </c>
    </row>
    <row r="7" spans="1:14" ht="13.8" thickBot="1" x14ac:dyDescent="0.25">
      <c r="A7" s="116" t="str">
        <f ca="1">IF(OFFSET(K7,-1,)=K7,"〃",K7)</f>
        <v>〃</v>
      </c>
      <c r="B7" s="115" t="str">
        <f ca="1">IF(A7="〃","〃","新規")</f>
        <v>〃</v>
      </c>
      <c r="C7" s="115" t="str">
        <f ca="1">IF(OFFSET(L7,-1,)=L7,"〃",L7)</f>
        <v>〃</v>
      </c>
      <c r="D7" s="115" t="str">
        <f ca="1">IF(OFFSET(M7,-1,)=M7,"〃",M7)</f>
        <v>〃</v>
      </c>
      <c r="E7" s="115"/>
      <c r="F7" s="115"/>
      <c r="G7" s="115"/>
      <c r="H7" s="115"/>
      <c r="I7" s="115"/>
      <c r="J7" s="117"/>
      <c r="K7" s="76"/>
      <c r="L7" s="70"/>
      <c r="M7" s="70"/>
      <c r="N7" s="63" t="str">
        <f>ASC(J7)</f>
        <v/>
      </c>
    </row>
    <row r="8" spans="1:14" ht="17.25" customHeight="1" x14ac:dyDescent="0.2">
      <c r="A8" s="195" t="str">
        <f>警察署名</f>
        <v>凸凹</v>
      </c>
      <c r="B8" s="196"/>
      <c r="C8" s="196"/>
      <c r="D8" s="199" t="s">
        <v>38</v>
      </c>
      <c r="E8" s="93"/>
      <c r="F8" s="94"/>
      <c r="G8" s="95">
        <f>IF(ISERROR(FIND("図示", G3)), IF(ISERROR(FIND("削除", G3)), SUMPRODUCT((ISNUMBER(FIND("横断歩道　実線",$E5:$E7)))*(G5:G7&lt;&gt;""), $F5:$F7), 0), SUMIF(G5:G7,"&gt;0",$F5:$F7))</f>
        <v>0</v>
      </c>
      <c r="H8" s="95">
        <f>IF(ISERROR(FIND("図示", H3)), IF(ISERROR(FIND("削除", H3)), SUMPRODUCT((ISNUMBER(FIND("横断歩道　実線",$E5:$E7)))*(H5:H7&lt;&gt;""), $F5:$F7), 0), SUMIF(H5:H7,"&gt;0",$F5:$F7))</f>
        <v>0</v>
      </c>
      <c r="I8" s="95">
        <f>IF(ISERROR(FIND("図示", I3)), IF(ISERROR(FIND("削除", I3)), SUMPRODUCT((ISNUMBER(FIND("横断歩道　実線",$E5:$E7)))*(I5:I7&lt;&gt;""), $F5:$F7), 0), SUMIF(I5:I7,"&gt;0",$F5:$F7))</f>
        <v>0</v>
      </c>
      <c r="J8" s="79"/>
    </row>
    <row r="9" spans="1:14" ht="18" customHeight="1" thickBot="1" x14ac:dyDescent="0.25">
      <c r="A9" s="197"/>
      <c r="B9" s="198"/>
      <c r="C9" s="198"/>
      <c r="D9" s="200"/>
      <c r="E9" s="96"/>
      <c r="F9" s="97"/>
      <c r="G9" s="98">
        <f>SUM(G5:G7)</f>
        <v>0</v>
      </c>
      <c r="H9" s="98">
        <f>SUM(H5:H7)</f>
        <v>0</v>
      </c>
      <c r="I9" s="98">
        <f>SUM(I5:I7)</f>
        <v>0</v>
      </c>
      <c r="J9" s="80"/>
    </row>
  </sheetData>
  <mergeCells count="14">
    <mergeCell ref="M2:M4"/>
    <mergeCell ref="K1:M1"/>
    <mergeCell ref="A8:C9"/>
    <mergeCell ref="D8:D9"/>
    <mergeCell ref="G2:J2"/>
    <mergeCell ref="E3:E4"/>
    <mergeCell ref="F3:F4"/>
    <mergeCell ref="J3:J4"/>
    <mergeCell ref="A2:A4"/>
    <mergeCell ref="B2:B4"/>
    <mergeCell ref="C2:C4"/>
    <mergeCell ref="D2:D4"/>
    <mergeCell ref="K2:K4"/>
    <mergeCell ref="L2:L4"/>
  </mergeCells>
  <phoneticPr fontId="2"/>
  <pageMargins left="0.74803149606299213" right="0.74803149606299213" top="0.98425196850393704" bottom="0.98425196850393704" header="0.51181102362204722" footer="0.51181102362204722"/>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1"/>
  <sheetViews>
    <sheetView showZeros="0" view="pageBreakPreview" zoomScaleNormal="100" workbookViewId="0"/>
  </sheetViews>
  <sheetFormatPr defaultColWidth="9" defaultRowHeight="13.2" x14ac:dyDescent="0.2"/>
  <cols>
    <col min="1" max="1" width="22.33203125" style="63" customWidth="1"/>
    <col min="2" max="2" width="9" style="63"/>
    <col min="3" max="3" width="25.6640625" style="64" customWidth="1"/>
    <col min="4" max="4" width="13.44140625" style="63" customWidth="1"/>
    <col min="5" max="5" width="3.44140625" style="63" bestFit="1" customWidth="1"/>
    <col min="6" max="8" width="10.6640625" style="63" customWidth="1"/>
    <col min="9" max="9" width="22.44140625" style="64" customWidth="1"/>
    <col min="10" max="11" width="37.33203125" style="63" customWidth="1"/>
    <col min="12" max="12" width="100.6640625" style="64" customWidth="1"/>
    <col min="13" max="16384" width="9" style="63"/>
  </cols>
  <sheetData>
    <row r="1" spans="1:13" ht="19.8" thickBot="1" x14ac:dyDescent="0.25">
      <c r="A1" s="62" t="s">
        <v>39</v>
      </c>
      <c r="B1" s="63" t="e">
        <f>"("&amp;#REF!&amp;")"</f>
        <v>#REF!</v>
      </c>
      <c r="I1" s="65" t="s">
        <v>78</v>
      </c>
      <c r="J1" s="201" t="s">
        <v>77</v>
      </c>
      <c r="K1" s="201"/>
      <c r="L1" s="201"/>
    </row>
    <row r="2" spans="1:13" x14ac:dyDescent="0.2">
      <c r="A2" s="218" t="s">
        <v>40</v>
      </c>
      <c r="B2" s="208" t="s">
        <v>32</v>
      </c>
      <c r="C2" s="211" t="s">
        <v>33</v>
      </c>
      <c r="D2" s="68" t="s">
        <v>34</v>
      </c>
      <c r="E2" s="69"/>
      <c r="F2" s="208" t="s">
        <v>4</v>
      </c>
      <c r="G2" s="208"/>
      <c r="H2" s="208"/>
      <c r="I2" s="214"/>
      <c r="J2" s="218" t="s">
        <v>40</v>
      </c>
      <c r="K2" s="208" t="s">
        <v>32</v>
      </c>
      <c r="L2" s="211" t="s">
        <v>33</v>
      </c>
    </row>
    <row r="3" spans="1:13" x14ac:dyDescent="0.2">
      <c r="A3" s="219"/>
      <c r="B3" s="209"/>
      <c r="C3" s="212"/>
      <c r="D3" s="212" t="s">
        <v>35</v>
      </c>
      <c r="E3" s="191" t="s">
        <v>36</v>
      </c>
      <c r="F3" s="71"/>
      <c r="G3" s="72"/>
      <c r="H3" s="71"/>
      <c r="I3" s="193" t="s">
        <v>37</v>
      </c>
      <c r="J3" s="219"/>
      <c r="K3" s="209"/>
      <c r="L3" s="212"/>
    </row>
    <row r="4" spans="1:13" ht="13.8" thickBot="1" x14ac:dyDescent="0.25">
      <c r="A4" s="220"/>
      <c r="B4" s="210"/>
      <c r="C4" s="213"/>
      <c r="D4" s="213"/>
      <c r="E4" s="192"/>
      <c r="F4" s="73"/>
      <c r="G4" s="74"/>
      <c r="H4" s="73"/>
      <c r="I4" s="194"/>
      <c r="J4" s="220"/>
      <c r="K4" s="210"/>
      <c r="L4" s="213"/>
    </row>
    <row r="5" spans="1:13" x14ac:dyDescent="0.2">
      <c r="A5" s="66">
        <f>J5</f>
        <v>0</v>
      </c>
      <c r="B5" s="67">
        <f>K5</f>
        <v>0</v>
      </c>
      <c r="C5" s="67">
        <f>L5</f>
        <v>0</v>
      </c>
      <c r="D5" s="67"/>
      <c r="E5" s="67"/>
      <c r="F5" s="67"/>
      <c r="G5" s="67"/>
      <c r="H5" s="67"/>
      <c r="I5" s="75"/>
      <c r="J5" s="66"/>
      <c r="K5" s="67"/>
      <c r="L5" s="67"/>
      <c r="M5" s="63" t="str">
        <f>ASC(I5)</f>
        <v/>
      </c>
    </row>
    <row r="6" spans="1:13" x14ac:dyDescent="0.2">
      <c r="A6" s="76" t="str">
        <f t="shared" ref="A6:C7" ca="1" si="0">IF(OFFSET(J6,-1,)=J6,"〃",J6)</f>
        <v>〃</v>
      </c>
      <c r="B6" s="70" t="str">
        <f t="shared" ca="1" si="0"/>
        <v>〃</v>
      </c>
      <c r="C6" s="70" t="str">
        <f t="shared" ca="1" si="0"/>
        <v>〃</v>
      </c>
      <c r="D6" s="70"/>
      <c r="E6" s="70"/>
      <c r="F6" s="70"/>
      <c r="G6" s="70"/>
      <c r="H6" s="70"/>
      <c r="I6" s="77"/>
      <c r="J6" s="76"/>
      <c r="K6" s="70"/>
      <c r="L6" s="70"/>
      <c r="M6" s="63" t="str">
        <f>ASC(I6)</f>
        <v/>
      </c>
    </row>
    <row r="7" spans="1:13" ht="13.8" thickBot="1" x14ac:dyDescent="0.25">
      <c r="A7" s="76" t="str">
        <f t="shared" ca="1" si="0"/>
        <v>〃</v>
      </c>
      <c r="B7" s="70" t="str">
        <f t="shared" ca="1" si="0"/>
        <v>〃</v>
      </c>
      <c r="C7" s="70" t="str">
        <f t="shared" ca="1" si="0"/>
        <v>〃</v>
      </c>
      <c r="D7" s="71"/>
      <c r="E7" s="71"/>
      <c r="F7" s="71"/>
      <c r="G7" s="71"/>
      <c r="H7" s="71"/>
      <c r="I7" s="78"/>
      <c r="J7" s="92"/>
      <c r="K7" s="71"/>
      <c r="L7" s="71"/>
      <c r="M7" s="63" t="str">
        <f>ASC(I7)</f>
        <v/>
      </c>
    </row>
    <row r="8" spans="1:13" ht="16.2" x14ac:dyDescent="0.2">
      <c r="A8" s="195" t="str">
        <f>警察署名</f>
        <v>凸凹</v>
      </c>
      <c r="B8" s="196"/>
      <c r="C8" s="199" t="s">
        <v>41</v>
      </c>
      <c r="D8" s="93"/>
      <c r="E8" s="94"/>
      <c r="F8" s="95">
        <f>IF(ISERROR(FIND("図示", F3)), IF(ISERROR(FIND("削除", F3)), SUMPRODUCT((ISNUMBER(FIND("横断歩道　実線",$D5:$D7)))*(F5:F7&lt;&gt;""), $E5:$E7), 0), SUMIF(F5:F7,"&gt;0",$E5:$E7))</f>
        <v>0</v>
      </c>
      <c r="G8" s="95">
        <f>IF(ISERROR(FIND("図示", G3)), IF(ISERROR(FIND("削除", G3)), SUMPRODUCT((ISNUMBER(FIND("横断歩道　実線",$D5:$D7)))*(G5:G7&lt;&gt;""), $E5:$E7), 0), SUMIF(G5:G7,"&gt;0",$E5:$E7))</f>
        <v>0</v>
      </c>
      <c r="H8" s="95">
        <f>IF(ISERROR(FIND("図示", H3)), IF(ISERROR(FIND("削除", H3)), SUMPRODUCT((ISNUMBER(FIND("横断歩道　実線",$D5:$D7)))*(H5:H7&lt;&gt;""), $E5:$E7), 0), SUMIF(H5:H7,"&gt;0",$E5:$E7))</f>
        <v>0</v>
      </c>
      <c r="I8" s="79"/>
      <c r="J8" s="195"/>
      <c r="K8" s="196"/>
      <c r="L8" s="199"/>
    </row>
    <row r="9" spans="1:13" ht="16.8" thickBot="1" x14ac:dyDescent="0.25">
      <c r="A9" s="197"/>
      <c r="B9" s="198"/>
      <c r="C9" s="200"/>
      <c r="D9" s="96"/>
      <c r="E9" s="97"/>
      <c r="F9" s="98">
        <f>SUM(F5:F7)</f>
        <v>0</v>
      </c>
      <c r="G9" s="98">
        <f>SUM(G5:G7)</f>
        <v>0</v>
      </c>
      <c r="H9" s="98">
        <f>SUM(H5:H7)</f>
        <v>0</v>
      </c>
      <c r="I9" s="80"/>
      <c r="J9" s="216"/>
      <c r="K9" s="217"/>
      <c r="L9" s="215"/>
    </row>
    <row r="10" spans="1:13" ht="16.2" x14ac:dyDescent="0.2">
      <c r="A10" s="195" t="str">
        <f>警察署名</f>
        <v>凸凹</v>
      </c>
      <c r="B10" s="196"/>
      <c r="C10" s="199" t="s">
        <v>42</v>
      </c>
      <c r="D10" s="93">
        <f>場所表_新規!新規合計+更新合計</f>
        <v>0</v>
      </c>
      <c r="E10" s="94"/>
      <c r="F10" s="95">
        <f>場所表_新規!G8+場所表_更新!F8</f>
        <v>0</v>
      </c>
      <c r="G10" s="95">
        <f>場所表_新規!H8+場所表_更新!G8</f>
        <v>0</v>
      </c>
      <c r="H10" s="95">
        <f>場所表_新規!I8+場所表_更新!H8</f>
        <v>0</v>
      </c>
      <c r="I10" s="79"/>
      <c r="J10" s="216"/>
      <c r="K10" s="217"/>
      <c r="L10" s="215"/>
    </row>
    <row r="11" spans="1:13" ht="16.8" thickBot="1" x14ac:dyDescent="0.25">
      <c r="A11" s="197"/>
      <c r="B11" s="198"/>
      <c r="C11" s="200"/>
      <c r="D11" s="96"/>
      <c r="E11" s="97"/>
      <c r="F11" s="98">
        <f>場所表_新規!G9+場所表_更新!F9</f>
        <v>0</v>
      </c>
      <c r="G11" s="98">
        <f>場所表_新規!H9+場所表_更新!G9</f>
        <v>0</v>
      </c>
      <c r="H11" s="98">
        <f>場所表_新規!I9+場所表_更新!H9</f>
        <v>0</v>
      </c>
      <c r="I11" s="80"/>
      <c r="J11" s="216"/>
      <c r="K11" s="217"/>
      <c r="L11" s="215"/>
    </row>
  </sheetData>
  <mergeCells count="19">
    <mergeCell ref="J1:L1"/>
    <mergeCell ref="L2:L4"/>
    <mergeCell ref="F2:I2"/>
    <mergeCell ref="D3:D4"/>
    <mergeCell ref="E3:E4"/>
    <mergeCell ref="A10:B11"/>
    <mergeCell ref="C10:C11"/>
    <mergeCell ref="J8:K9"/>
    <mergeCell ref="A2:A4"/>
    <mergeCell ref="B2:B4"/>
    <mergeCell ref="C2:C4"/>
    <mergeCell ref="A8:B9"/>
    <mergeCell ref="C8:C9"/>
    <mergeCell ref="L8:L9"/>
    <mergeCell ref="J10:K11"/>
    <mergeCell ref="L10:L11"/>
    <mergeCell ref="I3:I4"/>
    <mergeCell ref="J2:J4"/>
    <mergeCell ref="K2:K4"/>
  </mergeCells>
  <phoneticPr fontId="2"/>
  <pageMargins left="0.74803149606299213" right="0.74803149606299213" top="0.98425196850393704" bottom="0.98425196850393704" header="0.51181102362204722" footer="0.51181102362204722"/>
  <pageSetup paperSize="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10"/>
  <sheetViews>
    <sheetView showZeros="0" view="pageBreakPreview" zoomScaleNormal="100" workbookViewId="0">
      <selection activeCell="U8" sqref="U8"/>
    </sheetView>
  </sheetViews>
  <sheetFormatPr defaultColWidth="9" defaultRowHeight="13.2" x14ac:dyDescent="0.2"/>
  <cols>
    <col min="1" max="1" width="9" style="63"/>
    <col min="2" max="2" width="17.109375" style="63" customWidth="1"/>
    <col min="3" max="3" width="5.21875" style="63" bestFit="1" customWidth="1"/>
    <col min="4" max="4" width="9" style="63"/>
    <col min="5" max="5" width="25.6640625" style="64" customWidth="1"/>
    <col min="6" max="6" width="13.44140625" style="63" customWidth="1"/>
    <col min="7" max="7" width="3.44140625" style="63" bestFit="1" customWidth="1"/>
    <col min="8" max="9" width="10.6640625" style="63" customWidth="1"/>
    <col min="10" max="10" width="22.44140625" style="64" customWidth="1"/>
    <col min="11" max="16384" width="9" style="63"/>
  </cols>
  <sheetData>
    <row r="1" spans="1:10" ht="19.8" thickBot="1" x14ac:dyDescent="0.25">
      <c r="B1" s="62" t="s">
        <v>28</v>
      </c>
      <c r="C1" s="62"/>
      <c r="D1" s="63" t="s">
        <v>475</v>
      </c>
      <c r="J1" s="65" t="s">
        <v>72</v>
      </c>
    </row>
    <row r="2" spans="1:10" x14ac:dyDescent="0.2">
      <c r="B2" s="202" t="s">
        <v>30</v>
      </c>
      <c r="C2" s="205" t="s">
        <v>31</v>
      </c>
      <c r="D2" s="208" t="s">
        <v>32</v>
      </c>
      <c r="E2" s="211" t="s">
        <v>33</v>
      </c>
      <c r="F2" s="68" t="s">
        <v>34</v>
      </c>
      <c r="G2" s="69"/>
      <c r="H2" s="208" t="s">
        <v>4</v>
      </c>
      <c r="I2" s="208"/>
      <c r="J2" s="214"/>
    </row>
    <row r="3" spans="1:10" ht="39.6" x14ac:dyDescent="0.2">
      <c r="B3" s="203"/>
      <c r="C3" s="206"/>
      <c r="D3" s="209"/>
      <c r="E3" s="212"/>
      <c r="F3" s="212" t="s">
        <v>35</v>
      </c>
      <c r="G3" s="191" t="s">
        <v>36</v>
      </c>
      <c r="H3" s="101" t="s">
        <v>82</v>
      </c>
      <c r="I3" s="101" t="s">
        <v>89</v>
      </c>
      <c r="J3" s="193" t="s">
        <v>37</v>
      </c>
    </row>
    <row r="4" spans="1:10" ht="13.8" thickBot="1" x14ac:dyDescent="0.25">
      <c r="B4" s="204"/>
      <c r="C4" s="207"/>
      <c r="D4" s="210"/>
      <c r="E4" s="213"/>
      <c r="F4" s="213"/>
      <c r="G4" s="192"/>
      <c r="H4" s="73" t="s">
        <v>84</v>
      </c>
      <c r="I4" s="73" t="s">
        <v>84</v>
      </c>
      <c r="J4" s="194"/>
    </row>
    <row r="5" spans="1:10" ht="39.6" x14ac:dyDescent="0.2">
      <c r="A5" s="148">
        <v>1</v>
      </c>
      <c r="B5" s="118" t="s">
        <v>94</v>
      </c>
      <c r="C5" s="67" t="s">
        <v>480</v>
      </c>
      <c r="D5" s="67" t="s">
        <v>92</v>
      </c>
      <c r="E5" s="67" t="s">
        <v>91</v>
      </c>
      <c r="F5" s="67" t="s">
        <v>90</v>
      </c>
      <c r="G5" s="67">
        <v>1</v>
      </c>
      <c r="H5" s="67">
        <v>27</v>
      </c>
      <c r="I5" s="67"/>
      <c r="J5" s="75" t="s">
        <v>93</v>
      </c>
    </row>
    <row r="6" spans="1:10" ht="39.6" x14ac:dyDescent="0.2">
      <c r="A6" s="148">
        <v>1</v>
      </c>
      <c r="B6" s="76" t="s">
        <v>476</v>
      </c>
      <c r="C6" s="70" t="s">
        <v>476</v>
      </c>
      <c r="D6" s="70" t="s">
        <v>476</v>
      </c>
      <c r="E6" s="70" t="s">
        <v>476</v>
      </c>
      <c r="F6" s="70" t="s">
        <v>95</v>
      </c>
      <c r="G6" s="70">
        <v>1</v>
      </c>
      <c r="H6" s="70">
        <v>3.6</v>
      </c>
      <c r="I6" s="70"/>
      <c r="J6" s="77" t="s">
        <v>96</v>
      </c>
    </row>
    <row r="7" spans="1:10" ht="26.4" x14ac:dyDescent="0.2">
      <c r="A7" s="148">
        <v>1</v>
      </c>
      <c r="B7" s="76" t="s">
        <v>476</v>
      </c>
      <c r="C7" s="70" t="s">
        <v>476</v>
      </c>
      <c r="D7" s="70" t="s">
        <v>476</v>
      </c>
      <c r="E7" s="70" t="s">
        <v>476</v>
      </c>
      <c r="F7" s="70" t="s">
        <v>97</v>
      </c>
      <c r="G7" s="70">
        <v>1</v>
      </c>
      <c r="H7" s="70"/>
      <c r="I7" s="70">
        <v>3.5</v>
      </c>
      <c r="J7" s="77"/>
    </row>
    <row r="8" spans="1:10" ht="93" thickBot="1" x14ac:dyDescent="0.25">
      <c r="A8" s="148">
        <v>1</v>
      </c>
      <c r="B8" s="116">
        <v>251020293</v>
      </c>
      <c r="C8" s="115" t="s">
        <v>480</v>
      </c>
      <c r="D8" s="115" t="s">
        <v>476</v>
      </c>
      <c r="E8" s="115" t="s">
        <v>476</v>
      </c>
      <c r="F8" s="115" t="s">
        <v>98</v>
      </c>
      <c r="G8" s="115">
        <v>2</v>
      </c>
      <c r="H8" s="115"/>
      <c r="I8" s="115">
        <v>4.5999999999999996</v>
      </c>
      <c r="J8" s="117" t="s">
        <v>99</v>
      </c>
    </row>
    <row r="9" spans="1:10" ht="17.25" customHeight="1" x14ac:dyDescent="0.2">
      <c r="B9" s="195" t="s">
        <v>481</v>
      </c>
      <c r="C9" s="196"/>
      <c r="D9" s="196"/>
      <c r="E9" s="199" t="s">
        <v>38</v>
      </c>
      <c r="F9" s="93">
        <v>1</v>
      </c>
      <c r="G9" s="94"/>
      <c r="H9" s="95">
        <v>1</v>
      </c>
      <c r="I9" s="95">
        <v>0</v>
      </c>
      <c r="J9" s="79"/>
    </row>
    <row r="10" spans="1:10" ht="18" customHeight="1" thickBot="1" x14ac:dyDescent="0.25">
      <c r="B10" s="197"/>
      <c r="C10" s="198"/>
      <c r="D10" s="198"/>
      <c r="E10" s="200"/>
      <c r="F10" s="96"/>
      <c r="G10" s="97"/>
      <c r="H10" s="98">
        <v>30.6</v>
      </c>
      <c r="I10" s="98">
        <v>8.1</v>
      </c>
      <c r="J10" s="80"/>
    </row>
  </sheetData>
  <mergeCells count="10">
    <mergeCell ref="G3:G4"/>
    <mergeCell ref="J3:J4"/>
    <mergeCell ref="B9:D10"/>
    <mergeCell ref="E9:E10"/>
    <mergeCell ref="B2:B4"/>
    <mergeCell ref="C2:C4"/>
    <mergeCell ref="D2:D4"/>
    <mergeCell ref="E2:E4"/>
    <mergeCell ref="H2:J2"/>
    <mergeCell ref="F3:F4"/>
  </mergeCells>
  <phoneticPr fontId="2"/>
  <conditionalFormatting sqref="A5:A8">
    <cfRule type="expression" dxfId="5" priority="1">
      <formula>(A5=OFFSET(A5,-1,0))</formula>
    </cfRule>
  </conditionalFormatting>
  <pageMargins left="0.75" right="0.75" top="1" bottom="1" header="0.51200000000000001" footer="0.51200000000000001"/>
  <pageSetup paperSize="9" scale="6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61"/>
  <sheetViews>
    <sheetView showZeros="0" view="pageBreakPreview" zoomScaleNormal="100" workbookViewId="0">
      <selection activeCell="U6" sqref="U6"/>
    </sheetView>
  </sheetViews>
  <sheetFormatPr defaultColWidth="9" defaultRowHeight="13.2" x14ac:dyDescent="0.2"/>
  <cols>
    <col min="1" max="1" width="9" style="63"/>
    <col min="2" max="2" width="22.33203125" style="63" customWidth="1"/>
    <col min="3" max="3" width="9" style="63"/>
    <col min="4" max="4" width="25.6640625" style="64" customWidth="1"/>
    <col min="5" max="5" width="13.44140625" style="63" customWidth="1"/>
    <col min="6" max="6" width="3.44140625" style="63" bestFit="1" customWidth="1"/>
    <col min="7" max="11" width="10.6640625" style="63" customWidth="1"/>
    <col min="12" max="12" width="22.44140625" style="64" customWidth="1"/>
    <col min="13" max="16384" width="9" style="63"/>
  </cols>
  <sheetData>
    <row r="1" spans="1:12" ht="19.8" thickBot="1" x14ac:dyDescent="0.25">
      <c r="B1" s="62" t="s">
        <v>39</v>
      </c>
      <c r="C1" s="63" t="s">
        <v>475</v>
      </c>
      <c r="L1" s="65" t="s">
        <v>72</v>
      </c>
    </row>
    <row r="2" spans="1:12" x14ac:dyDescent="0.2">
      <c r="B2" s="218" t="s">
        <v>40</v>
      </c>
      <c r="C2" s="208" t="s">
        <v>32</v>
      </c>
      <c r="D2" s="211" t="s">
        <v>33</v>
      </c>
      <c r="E2" s="68" t="s">
        <v>34</v>
      </c>
      <c r="F2" s="69"/>
      <c r="G2" s="208" t="s">
        <v>4</v>
      </c>
      <c r="H2" s="208"/>
      <c r="I2" s="208"/>
      <c r="J2" s="208"/>
      <c r="K2" s="208"/>
      <c r="L2" s="214"/>
    </row>
    <row r="3" spans="1:12" ht="39.6" x14ac:dyDescent="0.2">
      <c r="B3" s="219"/>
      <c r="C3" s="209"/>
      <c r="D3" s="212"/>
      <c r="E3" s="212" t="s">
        <v>35</v>
      </c>
      <c r="F3" s="191" t="s">
        <v>36</v>
      </c>
      <c r="G3" s="71" t="s">
        <v>82</v>
      </c>
      <c r="H3" s="72" t="s">
        <v>85</v>
      </c>
      <c r="I3" s="72" t="s">
        <v>86</v>
      </c>
      <c r="J3" s="72" t="s">
        <v>88</v>
      </c>
      <c r="K3" s="71" t="s">
        <v>89</v>
      </c>
      <c r="L3" s="193" t="s">
        <v>37</v>
      </c>
    </row>
    <row r="4" spans="1:12" ht="13.8" thickBot="1" x14ac:dyDescent="0.25">
      <c r="B4" s="220"/>
      <c r="C4" s="210"/>
      <c r="D4" s="213"/>
      <c r="E4" s="213"/>
      <c r="F4" s="192"/>
      <c r="G4" s="73" t="s">
        <v>84</v>
      </c>
      <c r="H4" s="74" t="s">
        <v>84</v>
      </c>
      <c r="I4" s="74" t="s">
        <v>84</v>
      </c>
      <c r="J4" s="74" t="s">
        <v>84</v>
      </c>
      <c r="K4" s="73" t="s">
        <v>84</v>
      </c>
      <c r="L4" s="194"/>
    </row>
    <row r="5" spans="1:12" ht="145.19999999999999" x14ac:dyDescent="0.2">
      <c r="A5" s="148">
        <v>2</v>
      </c>
      <c r="B5" s="66" t="s">
        <v>100</v>
      </c>
      <c r="C5" s="67" t="s">
        <v>92</v>
      </c>
      <c r="D5" s="67" t="s">
        <v>81</v>
      </c>
      <c r="E5" s="67" t="s">
        <v>90</v>
      </c>
      <c r="F5" s="67">
        <v>4</v>
      </c>
      <c r="G5" s="67">
        <v>117.60000000000001</v>
      </c>
      <c r="H5" s="67"/>
      <c r="I5" s="67"/>
      <c r="J5" s="67"/>
      <c r="K5" s="67"/>
      <c r="L5" s="75" t="s">
        <v>101</v>
      </c>
    </row>
    <row r="6" spans="1:12" ht="92.4" x14ac:dyDescent="0.2">
      <c r="A6" s="148">
        <v>2</v>
      </c>
      <c r="B6" s="76" t="s">
        <v>476</v>
      </c>
      <c r="C6" s="70" t="s">
        <v>476</v>
      </c>
      <c r="D6" s="70" t="s">
        <v>476</v>
      </c>
      <c r="E6" s="70" t="s">
        <v>95</v>
      </c>
      <c r="F6" s="70">
        <v>4</v>
      </c>
      <c r="G6" s="70">
        <v>13.6</v>
      </c>
      <c r="H6" s="70"/>
      <c r="I6" s="70"/>
      <c r="J6" s="70"/>
      <c r="K6" s="70"/>
      <c r="L6" s="77" t="s">
        <v>102</v>
      </c>
    </row>
    <row r="7" spans="1:12" ht="26.4" x14ac:dyDescent="0.2">
      <c r="A7" s="148">
        <v>2</v>
      </c>
      <c r="B7" s="76" t="s">
        <v>476</v>
      </c>
      <c r="C7" s="70" t="s">
        <v>476</v>
      </c>
      <c r="D7" s="70" t="s">
        <v>476</v>
      </c>
      <c r="E7" s="70" t="s">
        <v>103</v>
      </c>
      <c r="F7" s="70">
        <v>3</v>
      </c>
      <c r="G7" s="70"/>
      <c r="H7" s="70"/>
      <c r="I7" s="70"/>
      <c r="J7" s="70"/>
      <c r="K7" s="70">
        <v>32</v>
      </c>
      <c r="L7" s="77"/>
    </row>
    <row r="8" spans="1:12" ht="26.4" x14ac:dyDescent="0.2">
      <c r="A8" s="148">
        <v>2</v>
      </c>
      <c r="B8" s="76" t="s">
        <v>476</v>
      </c>
      <c r="C8" s="70" t="s">
        <v>476</v>
      </c>
      <c r="D8" s="70" t="s">
        <v>476</v>
      </c>
      <c r="E8" s="70" t="s">
        <v>97</v>
      </c>
      <c r="F8" s="70">
        <v>1</v>
      </c>
      <c r="G8" s="70"/>
      <c r="H8" s="70"/>
      <c r="I8" s="70"/>
      <c r="J8" s="70"/>
      <c r="K8" s="70">
        <v>2</v>
      </c>
      <c r="L8" s="77"/>
    </row>
    <row r="9" spans="1:12" ht="132" x14ac:dyDescent="0.2">
      <c r="A9" s="148">
        <v>2</v>
      </c>
      <c r="B9" s="76">
        <v>0</v>
      </c>
      <c r="C9" s="70" t="s">
        <v>476</v>
      </c>
      <c r="D9" s="70" t="s">
        <v>476</v>
      </c>
      <c r="E9" s="70" t="s">
        <v>104</v>
      </c>
      <c r="F9" s="70">
        <v>5</v>
      </c>
      <c r="G9" s="70"/>
      <c r="H9" s="70"/>
      <c r="I9" s="70">
        <v>3.6</v>
      </c>
      <c r="J9" s="70"/>
      <c r="K9" s="70"/>
      <c r="L9" s="77" t="s">
        <v>105</v>
      </c>
    </row>
    <row r="10" spans="1:12" ht="26.4" x14ac:dyDescent="0.2">
      <c r="A10" s="148">
        <v>3</v>
      </c>
      <c r="B10" s="76" t="s">
        <v>106</v>
      </c>
      <c r="C10" s="70" t="s">
        <v>476</v>
      </c>
      <c r="D10" s="70" t="s">
        <v>107</v>
      </c>
      <c r="E10" s="70" t="s">
        <v>90</v>
      </c>
      <c r="F10" s="70">
        <v>1</v>
      </c>
      <c r="G10" s="70">
        <v>21</v>
      </c>
      <c r="H10" s="70"/>
      <c r="I10" s="70"/>
      <c r="J10" s="70"/>
      <c r="K10" s="70"/>
      <c r="L10" s="77" t="s">
        <v>108</v>
      </c>
    </row>
    <row r="11" spans="1:12" ht="52.8" x14ac:dyDescent="0.2">
      <c r="A11" s="148">
        <v>3</v>
      </c>
      <c r="B11" s="76" t="s">
        <v>476</v>
      </c>
      <c r="C11" s="70" t="s">
        <v>476</v>
      </c>
      <c r="D11" s="70" t="s">
        <v>476</v>
      </c>
      <c r="E11" s="70" t="s">
        <v>109</v>
      </c>
      <c r="F11" s="70">
        <v>4</v>
      </c>
      <c r="G11" s="70"/>
      <c r="H11" s="70"/>
      <c r="I11" s="70"/>
      <c r="J11" s="70">
        <v>36</v>
      </c>
      <c r="K11" s="70"/>
      <c r="L11" s="77" t="s">
        <v>110</v>
      </c>
    </row>
    <row r="12" spans="1:12" ht="26.4" x14ac:dyDescent="0.2">
      <c r="A12" s="148">
        <v>3</v>
      </c>
      <c r="B12" s="76" t="s">
        <v>476</v>
      </c>
      <c r="C12" s="70" t="s">
        <v>476</v>
      </c>
      <c r="D12" s="70" t="s">
        <v>476</v>
      </c>
      <c r="E12" s="70" t="s">
        <v>95</v>
      </c>
      <c r="F12" s="70">
        <v>2</v>
      </c>
      <c r="G12" s="70">
        <v>6.8</v>
      </c>
      <c r="H12" s="70"/>
      <c r="I12" s="70"/>
      <c r="J12" s="70"/>
      <c r="K12" s="70"/>
      <c r="L12" s="77" t="s">
        <v>111</v>
      </c>
    </row>
    <row r="13" spans="1:12" ht="26.4" x14ac:dyDescent="0.2">
      <c r="A13" s="148">
        <v>3</v>
      </c>
      <c r="B13" s="76" t="s">
        <v>476</v>
      </c>
      <c r="C13" s="70" t="s">
        <v>476</v>
      </c>
      <c r="D13" s="70" t="s">
        <v>476</v>
      </c>
      <c r="E13" s="70" t="s">
        <v>103</v>
      </c>
      <c r="F13" s="70">
        <v>1</v>
      </c>
      <c r="G13" s="70"/>
      <c r="H13" s="70"/>
      <c r="I13" s="70"/>
      <c r="J13" s="70"/>
      <c r="K13" s="70">
        <v>10</v>
      </c>
      <c r="L13" s="77"/>
    </row>
    <row r="14" spans="1:12" ht="52.8" x14ac:dyDescent="0.2">
      <c r="A14" s="148">
        <v>3</v>
      </c>
      <c r="B14" s="76">
        <v>0</v>
      </c>
      <c r="C14" s="70" t="s">
        <v>476</v>
      </c>
      <c r="D14" s="70" t="s">
        <v>476</v>
      </c>
      <c r="E14" s="70" t="s">
        <v>104</v>
      </c>
      <c r="F14" s="70">
        <v>2</v>
      </c>
      <c r="G14" s="70"/>
      <c r="H14" s="70"/>
      <c r="I14" s="70">
        <v>1</v>
      </c>
      <c r="J14" s="70"/>
      <c r="K14" s="70"/>
      <c r="L14" s="77" t="s">
        <v>112</v>
      </c>
    </row>
    <row r="15" spans="1:12" ht="26.4" x14ac:dyDescent="0.2">
      <c r="A15" s="148">
        <v>4</v>
      </c>
      <c r="B15" s="76" t="s">
        <v>113</v>
      </c>
      <c r="C15" s="70" t="s">
        <v>476</v>
      </c>
      <c r="D15" s="70" t="s">
        <v>114</v>
      </c>
      <c r="E15" s="70" t="s">
        <v>90</v>
      </c>
      <c r="F15" s="70">
        <v>1</v>
      </c>
      <c r="G15" s="70">
        <v>21</v>
      </c>
      <c r="H15" s="70"/>
      <c r="I15" s="70"/>
      <c r="J15" s="70"/>
      <c r="K15" s="70"/>
      <c r="L15" s="77" t="s">
        <v>115</v>
      </c>
    </row>
    <row r="16" spans="1:12" ht="52.8" x14ac:dyDescent="0.2">
      <c r="A16" s="148">
        <v>4</v>
      </c>
      <c r="B16" s="76" t="s">
        <v>476</v>
      </c>
      <c r="C16" s="70" t="s">
        <v>476</v>
      </c>
      <c r="D16" s="70" t="s">
        <v>476</v>
      </c>
      <c r="E16" s="70" t="s">
        <v>109</v>
      </c>
      <c r="F16" s="70">
        <v>4</v>
      </c>
      <c r="G16" s="70"/>
      <c r="H16" s="70"/>
      <c r="I16" s="70"/>
      <c r="J16" s="70">
        <v>36</v>
      </c>
      <c r="K16" s="70"/>
      <c r="L16" s="77" t="s">
        <v>116</v>
      </c>
    </row>
    <row r="17" spans="1:12" ht="52.8" x14ac:dyDescent="0.2">
      <c r="A17" s="148">
        <v>4</v>
      </c>
      <c r="B17" s="76" t="s">
        <v>476</v>
      </c>
      <c r="C17" s="70" t="s">
        <v>476</v>
      </c>
      <c r="D17" s="70" t="s">
        <v>476</v>
      </c>
      <c r="E17" s="70" t="s">
        <v>95</v>
      </c>
      <c r="F17" s="70">
        <v>2</v>
      </c>
      <c r="G17" s="70">
        <v>6.6</v>
      </c>
      <c r="H17" s="70"/>
      <c r="I17" s="70"/>
      <c r="J17" s="70"/>
      <c r="K17" s="70"/>
      <c r="L17" s="77" t="s">
        <v>117</v>
      </c>
    </row>
    <row r="18" spans="1:12" ht="26.4" x14ac:dyDescent="0.2">
      <c r="A18" s="148">
        <v>4</v>
      </c>
      <c r="B18" s="76" t="s">
        <v>476</v>
      </c>
      <c r="C18" s="70" t="s">
        <v>476</v>
      </c>
      <c r="D18" s="70" t="s">
        <v>476</v>
      </c>
      <c r="E18" s="70" t="s">
        <v>103</v>
      </c>
      <c r="F18" s="70">
        <v>1</v>
      </c>
      <c r="G18" s="70"/>
      <c r="H18" s="70"/>
      <c r="I18" s="70"/>
      <c r="J18" s="70"/>
      <c r="K18" s="70">
        <v>18</v>
      </c>
      <c r="L18" s="77"/>
    </row>
    <row r="19" spans="1:12" ht="26.4" x14ac:dyDescent="0.2">
      <c r="A19" s="148">
        <v>4</v>
      </c>
      <c r="B19" s="76">
        <v>0</v>
      </c>
      <c r="C19" s="70" t="s">
        <v>476</v>
      </c>
      <c r="D19" s="70" t="s">
        <v>476</v>
      </c>
      <c r="E19" s="70" t="s">
        <v>104</v>
      </c>
      <c r="F19" s="70">
        <v>1</v>
      </c>
      <c r="G19" s="70"/>
      <c r="H19" s="70"/>
      <c r="I19" s="70">
        <v>1</v>
      </c>
      <c r="J19" s="70"/>
      <c r="K19" s="70"/>
      <c r="L19" s="77" t="s">
        <v>118</v>
      </c>
    </row>
    <row r="20" spans="1:12" ht="26.4" x14ac:dyDescent="0.2">
      <c r="A20" s="148">
        <v>5</v>
      </c>
      <c r="B20" s="76" t="s">
        <v>119</v>
      </c>
      <c r="C20" s="70" t="s">
        <v>120</v>
      </c>
      <c r="D20" s="70" t="s">
        <v>121</v>
      </c>
      <c r="E20" s="70" t="s">
        <v>95</v>
      </c>
      <c r="F20" s="70">
        <v>1</v>
      </c>
      <c r="G20" s="70">
        <v>4</v>
      </c>
      <c r="H20" s="70"/>
      <c r="I20" s="70"/>
      <c r="J20" s="70"/>
      <c r="K20" s="70"/>
      <c r="L20" s="77" t="s">
        <v>122</v>
      </c>
    </row>
    <row r="21" spans="1:12" ht="184.8" x14ac:dyDescent="0.2">
      <c r="A21" s="148">
        <v>6</v>
      </c>
      <c r="B21" s="76" t="s">
        <v>123</v>
      </c>
      <c r="C21" s="70" t="s">
        <v>92</v>
      </c>
      <c r="D21" s="70" t="s">
        <v>124</v>
      </c>
      <c r="E21" s="70" t="s">
        <v>90</v>
      </c>
      <c r="F21" s="70">
        <v>4</v>
      </c>
      <c r="G21" s="70">
        <v>94.5</v>
      </c>
      <c r="H21" s="70"/>
      <c r="I21" s="70"/>
      <c r="J21" s="70"/>
      <c r="K21" s="70"/>
      <c r="L21" s="77" t="s">
        <v>125</v>
      </c>
    </row>
    <row r="22" spans="1:12" ht="79.2" x14ac:dyDescent="0.2">
      <c r="A22" s="148">
        <v>6</v>
      </c>
      <c r="B22" s="76" t="s">
        <v>476</v>
      </c>
      <c r="C22" s="70" t="s">
        <v>476</v>
      </c>
      <c r="D22" s="70" t="s">
        <v>476</v>
      </c>
      <c r="E22" s="70" t="s">
        <v>95</v>
      </c>
      <c r="F22" s="70">
        <v>4</v>
      </c>
      <c r="G22" s="70">
        <v>13.5</v>
      </c>
      <c r="H22" s="70"/>
      <c r="I22" s="70"/>
      <c r="J22" s="70"/>
      <c r="K22" s="70"/>
      <c r="L22" s="77" t="s">
        <v>126</v>
      </c>
    </row>
    <row r="23" spans="1:12" ht="26.4" x14ac:dyDescent="0.2">
      <c r="A23" s="148">
        <v>6</v>
      </c>
      <c r="B23" s="76" t="s">
        <v>476</v>
      </c>
      <c r="C23" s="70" t="s">
        <v>476</v>
      </c>
      <c r="D23" s="70" t="s">
        <v>476</v>
      </c>
      <c r="E23" s="70" t="s">
        <v>103</v>
      </c>
      <c r="F23" s="70">
        <v>4</v>
      </c>
      <c r="G23" s="70"/>
      <c r="H23" s="70"/>
      <c r="I23" s="70"/>
      <c r="J23" s="70"/>
      <c r="K23" s="70">
        <v>63</v>
      </c>
      <c r="L23" s="77"/>
    </row>
    <row r="24" spans="1:12" ht="26.4" x14ac:dyDescent="0.2">
      <c r="A24" s="148">
        <v>6</v>
      </c>
      <c r="B24" s="76" t="s">
        <v>476</v>
      </c>
      <c r="C24" s="70" t="s">
        <v>476</v>
      </c>
      <c r="D24" s="70" t="s">
        <v>476</v>
      </c>
      <c r="E24" s="70" t="s">
        <v>97</v>
      </c>
      <c r="F24" s="70">
        <v>1</v>
      </c>
      <c r="G24" s="70"/>
      <c r="H24" s="70"/>
      <c r="I24" s="70"/>
      <c r="J24" s="70"/>
      <c r="K24" s="70">
        <v>8.1</v>
      </c>
      <c r="L24" s="77"/>
    </row>
    <row r="25" spans="1:12" ht="105.6" x14ac:dyDescent="0.2">
      <c r="A25" s="148">
        <v>6</v>
      </c>
      <c r="B25" s="76">
        <v>0</v>
      </c>
      <c r="C25" s="70" t="s">
        <v>476</v>
      </c>
      <c r="D25" s="70" t="s">
        <v>476</v>
      </c>
      <c r="E25" s="70" t="s">
        <v>104</v>
      </c>
      <c r="F25" s="70">
        <v>4</v>
      </c>
      <c r="G25" s="70"/>
      <c r="H25" s="70"/>
      <c r="I25" s="70">
        <v>2.4000000000000004</v>
      </c>
      <c r="J25" s="70"/>
      <c r="K25" s="70"/>
      <c r="L25" s="77" t="s">
        <v>127</v>
      </c>
    </row>
    <row r="26" spans="1:12" ht="118.8" x14ac:dyDescent="0.2">
      <c r="A26" s="148">
        <v>6</v>
      </c>
      <c r="B26" s="76" t="s">
        <v>476</v>
      </c>
      <c r="C26" s="70" t="s">
        <v>476</v>
      </c>
      <c r="D26" s="70" t="s">
        <v>476</v>
      </c>
      <c r="E26" s="70" t="s">
        <v>128</v>
      </c>
      <c r="F26" s="70">
        <v>3</v>
      </c>
      <c r="G26" s="70"/>
      <c r="H26" s="70"/>
      <c r="I26" s="70"/>
      <c r="J26" s="70"/>
      <c r="K26" s="70">
        <v>6</v>
      </c>
      <c r="L26" s="77" t="s">
        <v>129</v>
      </c>
    </row>
    <row r="27" spans="1:12" ht="39.6" x14ac:dyDescent="0.2">
      <c r="A27" s="148">
        <v>6</v>
      </c>
      <c r="B27" s="76" t="s">
        <v>476</v>
      </c>
      <c r="C27" s="70" t="s">
        <v>476</v>
      </c>
      <c r="D27" s="70" t="s">
        <v>476</v>
      </c>
      <c r="E27" s="70" t="s">
        <v>98</v>
      </c>
      <c r="F27" s="70">
        <v>1</v>
      </c>
      <c r="G27" s="70"/>
      <c r="H27" s="70"/>
      <c r="I27" s="70"/>
      <c r="J27" s="70"/>
      <c r="K27" s="70">
        <v>19.5</v>
      </c>
      <c r="L27" s="77" t="s">
        <v>130</v>
      </c>
    </row>
    <row r="28" spans="1:12" ht="52.8" x14ac:dyDescent="0.2">
      <c r="A28" s="148">
        <v>7</v>
      </c>
      <c r="B28" s="76" t="s">
        <v>131</v>
      </c>
      <c r="C28" s="70" t="s">
        <v>476</v>
      </c>
      <c r="D28" s="70" t="s">
        <v>132</v>
      </c>
      <c r="E28" s="70" t="s">
        <v>90</v>
      </c>
      <c r="F28" s="70">
        <v>1</v>
      </c>
      <c r="G28" s="70">
        <v>12.1</v>
      </c>
      <c r="H28" s="70"/>
      <c r="I28" s="70"/>
      <c r="J28" s="70"/>
      <c r="K28" s="70"/>
      <c r="L28" s="77" t="s">
        <v>133</v>
      </c>
    </row>
    <row r="29" spans="1:12" ht="184.8" x14ac:dyDescent="0.2">
      <c r="A29" s="148">
        <v>7</v>
      </c>
      <c r="B29" s="76" t="s">
        <v>476</v>
      </c>
      <c r="C29" s="70" t="s">
        <v>476</v>
      </c>
      <c r="D29" s="70" t="s">
        <v>476</v>
      </c>
      <c r="E29" s="70" t="s">
        <v>109</v>
      </c>
      <c r="F29" s="70">
        <v>4</v>
      </c>
      <c r="G29" s="70"/>
      <c r="H29" s="70"/>
      <c r="I29" s="70"/>
      <c r="J29" s="70">
        <v>36</v>
      </c>
      <c r="K29" s="70"/>
      <c r="L29" s="77" t="s">
        <v>134</v>
      </c>
    </row>
    <row r="30" spans="1:12" ht="79.2" x14ac:dyDescent="0.2">
      <c r="A30" s="148">
        <v>7</v>
      </c>
      <c r="B30" s="76" t="s">
        <v>476</v>
      </c>
      <c r="C30" s="70" t="s">
        <v>476</v>
      </c>
      <c r="D30" s="70" t="s">
        <v>476</v>
      </c>
      <c r="E30" s="70" t="s">
        <v>95</v>
      </c>
      <c r="F30" s="70">
        <v>2</v>
      </c>
      <c r="G30" s="70">
        <v>3.2</v>
      </c>
      <c r="H30" s="70"/>
      <c r="I30" s="70"/>
      <c r="J30" s="70"/>
      <c r="K30" s="70"/>
      <c r="L30" s="77" t="s">
        <v>135</v>
      </c>
    </row>
    <row r="31" spans="1:12" ht="26.4" x14ac:dyDescent="0.2">
      <c r="A31" s="148">
        <v>7</v>
      </c>
      <c r="B31" s="76" t="s">
        <v>476</v>
      </c>
      <c r="C31" s="70" t="s">
        <v>476</v>
      </c>
      <c r="D31" s="70" t="s">
        <v>476</v>
      </c>
      <c r="E31" s="70" t="s">
        <v>103</v>
      </c>
      <c r="F31" s="70">
        <v>1</v>
      </c>
      <c r="G31" s="70"/>
      <c r="H31" s="70"/>
      <c r="I31" s="70"/>
      <c r="J31" s="70"/>
      <c r="K31" s="70">
        <v>40</v>
      </c>
      <c r="L31" s="77"/>
    </row>
    <row r="32" spans="1:12" ht="26.4" x14ac:dyDescent="0.2">
      <c r="A32" s="148">
        <v>7</v>
      </c>
      <c r="B32" s="76" t="s">
        <v>476</v>
      </c>
      <c r="C32" s="70" t="s">
        <v>476</v>
      </c>
      <c r="D32" s="70" t="s">
        <v>476</v>
      </c>
      <c r="E32" s="70" t="s">
        <v>97</v>
      </c>
      <c r="F32" s="70">
        <v>1</v>
      </c>
      <c r="G32" s="70"/>
      <c r="H32" s="70"/>
      <c r="I32" s="70"/>
      <c r="J32" s="70"/>
      <c r="K32" s="70">
        <v>4.8</v>
      </c>
      <c r="L32" s="77"/>
    </row>
    <row r="33" spans="1:12" ht="39.6" x14ac:dyDescent="0.2">
      <c r="A33" s="148">
        <v>7</v>
      </c>
      <c r="B33" s="76">
        <v>0</v>
      </c>
      <c r="C33" s="70" t="s">
        <v>476</v>
      </c>
      <c r="D33" s="70" t="s">
        <v>476</v>
      </c>
      <c r="E33" s="70" t="s">
        <v>104</v>
      </c>
      <c r="F33" s="70">
        <v>1</v>
      </c>
      <c r="G33" s="70"/>
      <c r="H33" s="70"/>
      <c r="I33" s="70">
        <v>4</v>
      </c>
      <c r="J33" s="70"/>
      <c r="K33" s="70"/>
      <c r="L33" s="77" t="s">
        <v>136</v>
      </c>
    </row>
    <row r="34" spans="1:12" ht="26.4" x14ac:dyDescent="0.2">
      <c r="A34" s="148">
        <v>8</v>
      </c>
      <c r="B34" s="76" t="s">
        <v>137</v>
      </c>
      <c r="C34" s="70" t="s">
        <v>476</v>
      </c>
      <c r="D34" s="70" t="s">
        <v>138</v>
      </c>
      <c r="E34" s="70" t="s">
        <v>139</v>
      </c>
      <c r="F34" s="70">
        <v>1</v>
      </c>
      <c r="G34" s="70"/>
      <c r="H34" s="70"/>
      <c r="I34" s="70"/>
      <c r="J34" s="70">
        <v>13</v>
      </c>
      <c r="K34" s="70"/>
      <c r="L34" s="77" t="s">
        <v>140</v>
      </c>
    </row>
    <row r="35" spans="1:12" ht="26.4" x14ac:dyDescent="0.2">
      <c r="A35" s="148">
        <v>8</v>
      </c>
      <c r="B35" s="76" t="s">
        <v>476</v>
      </c>
      <c r="C35" s="70" t="s">
        <v>476</v>
      </c>
      <c r="D35" s="70" t="s">
        <v>476</v>
      </c>
      <c r="E35" s="70" t="s">
        <v>95</v>
      </c>
      <c r="F35" s="70">
        <v>1</v>
      </c>
      <c r="G35" s="70"/>
      <c r="H35" s="70">
        <v>4.3</v>
      </c>
      <c r="I35" s="70"/>
      <c r="J35" s="70"/>
      <c r="K35" s="70"/>
      <c r="L35" s="77" t="s">
        <v>141</v>
      </c>
    </row>
    <row r="36" spans="1:12" ht="26.4" x14ac:dyDescent="0.2">
      <c r="A36" s="148">
        <v>8</v>
      </c>
      <c r="B36" s="76" t="s">
        <v>476</v>
      </c>
      <c r="C36" s="70" t="s">
        <v>476</v>
      </c>
      <c r="D36" s="70" t="s">
        <v>476</v>
      </c>
      <c r="E36" s="70" t="s">
        <v>142</v>
      </c>
      <c r="F36" s="70">
        <v>1</v>
      </c>
      <c r="G36" s="70"/>
      <c r="H36" s="70"/>
      <c r="I36" s="70"/>
      <c r="J36" s="70"/>
      <c r="K36" s="70">
        <v>12</v>
      </c>
      <c r="L36" s="77"/>
    </row>
    <row r="37" spans="1:12" ht="26.4" x14ac:dyDescent="0.2">
      <c r="A37" s="148">
        <v>8</v>
      </c>
      <c r="B37" s="76" t="s">
        <v>476</v>
      </c>
      <c r="C37" s="70" t="s">
        <v>476</v>
      </c>
      <c r="D37" s="70" t="s">
        <v>476</v>
      </c>
      <c r="E37" s="70" t="s">
        <v>97</v>
      </c>
      <c r="F37" s="70">
        <v>1</v>
      </c>
      <c r="G37" s="70"/>
      <c r="H37" s="70"/>
      <c r="I37" s="70"/>
      <c r="J37" s="70"/>
      <c r="K37" s="70">
        <v>1.3</v>
      </c>
      <c r="L37" s="77"/>
    </row>
    <row r="38" spans="1:12" ht="92.4" x14ac:dyDescent="0.2">
      <c r="A38" s="148">
        <v>9</v>
      </c>
      <c r="B38" s="76" t="s">
        <v>143</v>
      </c>
      <c r="C38" s="70" t="s">
        <v>476</v>
      </c>
      <c r="D38" s="70" t="s">
        <v>144</v>
      </c>
      <c r="E38" s="70" t="s">
        <v>145</v>
      </c>
      <c r="F38" s="70">
        <v>7</v>
      </c>
      <c r="G38" s="70"/>
      <c r="H38" s="70"/>
      <c r="I38" s="70">
        <v>62.2</v>
      </c>
      <c r="J38" s="70"/>
      <c r="K38" s="70"/>
      <c r="L38" s="77" t="s">
        <v>146</v>
      </c>
    </row>
    <row r="39" spans="1:12" ht="26.4" x14ac:dyDescent="0.2">
      <c r="A39" s="148">
        <v>10</v>
      </c>
      <c r="B39" s="76" t="s">
        <v>147</v>
      </c>
      <c r="C39" s="70" t="s">
        <v>476</v>
      </c>
      <c r="D39" s="70" t="s">
        <v>148</v>
      </c>
      <c r="E39" s="70" t="s">
        <v>139</v>
      </c>
      <c r="F39" s="70">
        <v>1</v>
      </c>
      <c r="G39" s="70"/>
      <c r="H39" s="70"/>
      <c r="I39" s="70"/>
      <c r="J39" s="70">
        <v>13</v>
      </c>
      <c r="K39" s="70"/>
      <c r="L39" s="77" t="s">
        <v>140</v>
      </c>
    </row>
    <row r="40" spans="1:12" ht="26.4" x14ac:dyDescent="0.2">
      <c r="A40" s="148">
        <v>10</v>
      </c>
      <c r="B40" s="76" t="s">
        <v>476</v>
      </c>
      <c r="C40" s="70" t="s">
        <v>476</v>
      </c>
      <c r="D40" s="70" t="s">
        <v>476</v>
      </c>
      <c r="E40" s="70" t="s">
        <v>142</v>
      </c>
      <c r="F40" s="70">
        <v>1</v>
      </c>
      <c r="G40" s="70"/>
      <c r="H40" s="70"/>
      <c r="I40" s="70"/>
      <c r="J40" s="70"/>
      <c r="K40" s="70">
        <v>12</v>
      </c>
      <c r="L40" s="77"/>
    </row>
    <row r="41" spans="1:12" ht="39.6" x14ac:dyDescent="0.2">
      <c r="A41" s="148">
        <v>11</v>
      </c>
      <c r="B41" s="76" t="s">
        <v>149</v>
      </c>
      <c r="C41" s="70" t="s">
        <v>150</v>
      </c>
      <c r="D41" s="70" t="s">
        <v>151</v>
      </c>
      <c r="E41" s="70" t="s">
        <v>90</v>
      </c>
      <c r="F41" s="70">
        <v>1</v>
      </c>
      <c r="G41" s="70">
        <v>18</v>
      </c>
      <c r="H41" s="70"/>
      <c r="I41" s="70"/>
      <c r="J41" s="70"/>
      <c r="K41" s="70"/>
      <c r="L41" s="77" t="s">
        <v>152</v>
      </c>
    </row>
    <row r="42" spans="1:12" ht="26.4" x14ac:dyDescent="0.2">
      <c r="A42" s="148">
        <v>11</v>
      </c>
      <c r="B42" s="76" t="s">
        <v>476</v>
      </c>
      <c r="C42" s="70" t="s">
        <v>476</v>
      </c>
      <c r="D42" s="70" t="s">
        <v>476</v>
      </c>
      <c r="E42" s="70" t="s">
        <v>109</v>
      </c>
      <c r="F42" s="70">
        <v>2</v>
      </c>
      <c r="G42" s="70"/>
      <c r="H42" s="70"/>
      <c r="I42" s="70"/>
      <c r="J42" s="70">
        <v>18</v>
      </c>
      <c r="K42" s="70"/>
      <c r="L42" s="77" t="s">
        <v>153</v>
      </c>
    </row>
    <row r="43" spans="1:12" ht="26.4" x14ac:dyDescent="0.2">
      <c r="A43" s="148">
        <v>11</v>
      </c>
      <c r="B43" s="76" t="s">
        <v>476</v>
      </c>
      <c r="C43" s="70" t="s">
        <v>476</v>
      </c>
      <c r="D43" s="70" t="s">
        <v>476</v>
      </c>
      <c r="E43" s="70" t="s">
        <v>95</v>
      </c>
      <c r="F43" s="70">
        <v>1</v>
      </c>
      <c r="G43" s="70">
        <v>2.1</v>
      </c>
      <c r="H43" s="70"/>
      <c r="I43" s="70"/>
      <c r="J43" s="70"/>
      <c r="K43" s="70"/>
      <c r="L43" s="77" t="s">
        <v>154</v>
      </c>
    </row>
    <row r="44" spans="1:12" ht="26.4" x14ac:dyDescent="0.2">
      <c r="A44" s="148">
        <v>11</v>
      </c>
      <c r="B44" s="76" t="s">
        <v>476</v>
      </c>
      <c r="C44" s="70" t="s">
        <v>476</v>
      </c>
      <c r="D44" s="70" t="s">
        <v>476</v>
      </c>
      <c r="E44" s="70" t="s">
        <v>103</v>
      </c>
      <c r="F44" s="70">
        <v>1</v>
      </c>
      <c r="G44" s="70"/>
      <c r="H44" s="70"/>
      <c r="I44" s="70"/>
      <c r="J44" s="70"/>
      <c r="K44" s="70">
        <v>8</v>
      </c>
      <c r="L44" s="77"/>
    </row>
    <row r="45" spans="1:12" ht="26.4" x14ac:dyDescent="0.2">
      <c r="A45" s="148">
        <v>11</v>
      </c>
      <c r="B45" s="76" t="s">
        <v>476</v>
      </c>
      <c r="C45" s="70" t="s">
        <v>476</v>
      </c>
      <c r="D45" s="70" t="s">
        <v>476</v>
      </c>
      <c r="E45" s="70" t="s">
        <v>97</v>
      </c>
      <c r="F45" s="70">
        <v>1</v>
      </c>
      <c r="G45" s="70"/>
      <c r="H45" s="70"/>
      <c r="I45" s="70"/>
      <c r="J45" s="70"/>
      <c r="K45" s="70">
        <v>1</v>
      </c>
      <c r="L45" s="77"/>
    </row>
    <row r="46" spans="1:12" ht="26.4" x14ac:dyDescent="0.2">
      <c r="A46" s="148">
        <v>12</v>
      </c>
      <c r="B46" s="76" t="s">
        <v>155</v>
      </c>
      <c r="C46" s="70" t="s">
        <v>476</v>
      </c>
      <c r="D46" s="70" t="s">
        <v>156</v>
      </c>
      <c r="E46" s="70" t="s">
        <v>109</v>
      </c>
      <c r="F46" s="70">
        <v>2</v>
      </c>
      <c r="G46" s="70"/>
      <c r="H46" s="70"/>
      <c r="I46" s="70"/>
      <c r="J46" s="70">
        <v>18</v>
      </c>
      <c r="K46" s="70"/>
      <c r="L46" s="77" t="s">
        <v>153</v>
      </c>
    </row>
    <row r="47" spans="1:12" ht="26.4" x14ac:dyDescent="0.2">
      <c r="A47" s="148">
        <v>12</v>
      </c>
      <c r="B47" s="76" t="s">
        <v>476</v>
      </c>
      <c r="C47" s="70" t="s">
        <v>476</v>
      </c>
      <c r="D47" s="70" t="s">
        <v>476</v>
      </c>
      <c r="E47" s="70" t="s">
        <v>95</v>
      </c>
      <c r="F47" s="70">
        <v>1</v>
      </c>
      <c r="G47" s="70">
        <v>3.5</v>
      </c>
      <c r="H47" s="70"/>
      <c r="I47" s="70"/>
      <c r="J47" s="70"/>
      <c r="K47" s="70"/>
      <c r="L47" s="77" t="s">
        <v>157</v>
      </c>
    </row>
    <row r="48" spans="1:12" ht="52.8" x14ac:dyDescent="0.2">
      <c r="A48" s="148">
        <v>13</v>
      </c>
      <c r="B48" s="76" t="s">
        <v>158</v>
      </c>
      <c r="C48" s="70" t="s">
        <v>92</v>
      </c>
      <c r="D48" s="70" t="s">
        <v>159</v>
      </c>
      <c r="E48" s="70" t="s">
        <v>139</v>
      </c>
      <c r="F48" s="70">
        <v>2</v>
      </c>
      <c r="G48" s="70"/>
      <c r="H48" s="70"/>
      <c r="I48" s="70"/>
      <c r="J48" s="70">
        <v>26</v>
      </c>
      <c r="K48" s="70"/>
      <c r="L48" s="77" t="s">
        <v>160</v>
      </c>
    </row>
    <row r="49" spans="1:12" ht="52.8" x14ac:dyDescent="0.2">
      <c r="A49" s="148">
        <v>13</v>
      </c>
      <c r="B49" s="76" t="s">
        <v>476</v>
      </c>
      <c r="C49" s="70" t="s">
        <v>476</v>
      </c>
      <c r="D49" s="70" t="s">
        <v>476</v>
      </c>
      <c r="E49" s="70" t="s">
        <v>95</v>
      </c>
      <c r="F49" s="70">
        <v>2</v>
      </c>
      <c r="G49" s="70"/>
      <c r="H49" s="70">
        <v>6</v>
      </c>
      <c r="I49" s="70"/>
      <c r="J49" s="70"/>
      <c r="K49" s="70"/>
      <c r="L49" s="77" t="s">
        <v>161</v>
      </c>
    </row>
    <row r="50" spans="1:12" ht="26.4" x14ac:dyDescent="0.2">
      <c r="A50" s="148">
        <v>13</v>
      </c>
      <c r="B50" s="76" t="s">
        <v>476</v>
      </c>
      <c r="C50" s="70" t="s">
        <v>476</v>
      </c>
      <c r="D50" s="70" t="s">
        <v>476</v>
      </c>
      <c r="E50" s="70" t="s">
        <v>142</v>
      </c>
      <c r="F50" s="70">
        <v>2</v>
      </c>
      <c r="G50" s="70"/>
      <c r="H50" s="70"/>
      <c r="I50" s="70"/>
      <c r="J50" s="70"/>
      <c r="K50" s="70">
        <v>23</v>
      </c>
      <c r="L50" s="77"/>
    </row>
    <row r="51" spans="1:12" ht="26.4" x14ac:dyDescent="0.2">
      <c r="A51" s="148">
        <v>13</v>
      </c>
      <c r="B51" s="76" t="s">
        <v>476</v>
      </c>
      <c r="C51" s="70" t="s">
        <v>476</v>
      </c>
      <c r="D51" s="70" t="s">
        <v>476</v>
      </c>
      <c r="E51" s="70" t="s">
        <v>97</v>
      </c>
      <c r="F51" s="70">
        <v>1</v>
      </c>
      <c r="G51" s="70"/>
      <c r="H51" s="70"/>
      <c r="I51" s="70"/>
      <c r="J51" s="70"/>
      <c r="K51" s="70">
        <v>10</v>
      </c>
      <c r="L51" s="77"/>
    </row>
    <row r="52" spans="1:12" ht="52.8" x14ac:dyDescent="0.2">
      <c r="A52" s="148">
        <v>14</v>
      </c>
      <c r="B52" s="76" t="s">
        <v>162</v>
      </c>
      <c r="C52" s="70" t="s">
        <v>476</v>
      </c>
      <c r="D52" s="70" t="s">
        <v>163</v>
      </c>
      <c r="E52" s="70" t="s">
        <v>139</v>
      </c>
      <c r="F52" s="70">
        <v>2</v>
      </c>
      <c r="G52" s="70"/>
      <c r="H52" s="70"/>
      <c r="I52" s="70"/>
      <c r="J52" s="70">
        <v>26</v>
      </c>
      <c r="K52" s="70"/>
      <c r="L52" s="77" t="s">
        <v>164</v>
      </c>
    </row>
    <row r="53" spans="1:12" ht="66" x14ac:dyDescent="0.2">
      <c r="A53" s="148">
        <v>14</v>
      </c>
      <c r="B53" s="76" t="s">
        <v>476</v>
      </c>
      <c r="C53" s="70" t="s">
        <v>476</v>
      </c>
      <c r="D53" s="70" t="s">
        <v>476</v>
      </c>
      <c r="E53" s="70" t="s">
        <v>95</v>
      </c>
      <c r="F53" s="70">
        <v>2</v>
      </c>
      <c r="G53" s="70"/>
      <c r="H53" s="70">
        <v>7.3</v>
      </c>
      <c r="I53" s="70"/>
      <c r="J53" s="70"/>
      <c r="K53" s="70"/>
      <c r="L53" s="77" t="s">
        <v>165</v>
      </c>
    </row>
    <row r="54" spans="1:12" ht="26.4" x14ac:dyDescent="0.2">
      <c r="A54" s="148">
        <v>14</v>
      </c>
      <c r="B54" s="76" t="s">
        <v>476</v>
      </c>
      <c r="C54" s="70" t="s">
        <v>476</v>
      </c>
      <c r="D54" s="70" t="s">
        <v>476</v>
      </c>
      <c r="E54" s="70" t="s">
        <v>142</v>
      </c>
      <c r="F54" s="70">
        <v>2</v>
      </c>
      <c r="G54" s="70"/>
      <c r="H54" s="70"/>
      <c r="I54" s="70"/>
      <c r="J54" s="70"/>
      <c r="K54" s="70">
        <v>28</v>
      </c>
      <c r="L54" s="77"/>
    </row>
    <row r="55" spans="1:12" ht="26.4" x14ac:dyDescent="0.2">
      <c r="A55" s="148">
        <v>14</v>
      </c>
      <c r="B55" s="76" t="s">
        <v>476</v>
      </c>
      <c r="C55" s="70" t="s">
        <v>476</v>
      </c>
      <c r="D55" s="70" t="s">
        <v>476</v>
      </c>
      <c r="E55" s="70" t="s">
        <v>97</v>
      </c>
      <c r="F55" s="70">
        <v>2</v>
      </c>
      <c r="G55" s="70"/>
      <c r="H55" s="70"/>
      <c r="I55" s="70"/>
      <c r="J55" s="70"/>
      <c r="K55" s="70">
        <v>5.9</v>
      </c>
      <c r="L55" s="77"/>
    </row>
    <row r="56" spans="1:12" ht="105.6" x14ac:dyDescent="0.2">
      <c r="A56" s="148">
        <v>15</v>
      </c>
      <c r="B56" s="76" t="s">
        <v>166</v>
      </c>
      <c r="C56" s="70" t="s">
        <v>476</v>
      </c>
      <c r="D56" s="70" t="s">
        <v>167</v>
      </c>
      <c r="E56" s="70" t="s">
        <v>90</v>
      </c>
      <c r="F56" s="70">
        <v>3</v>
      </c>
      <c r="G56" s="70">
        <v>95.4</v>
      </c>
      <c r="H56" s="70"/>
      <c r="I56" s="70"/>
      <c r="J56" s="70"/>
      <c r="K56" s="70"/>
      <c r="L56" s="77" t="s">
        <v>168</v>
      </c>
    </row>
    <row r="57" spans="1:12" ht="66.599999999999994" thickBot="1" x14ac:dyDescent="0.25">
      <c r="A57" s="148">
        <v>15</v>
      </c>
      <c r="B57" s="76" t="s">
        <v>476</v>
      </c>
      <c r="C57" s="70" t="s">
        <v>476</v>
      </c>
      <c r="D57" s="70" t="s">
        <v>476</v>
      </c>
      <c r="E57" s="71" t="s">
        <v>95</v>
      </c>
      <c r="F57" s="71">
        <v>5</v>
      </c>
      <c r="G57" s="71">
        <v>14.1</v>
      </c>
      <c r="H57" s="71"/>
      <c r="I57" s="71"/>
      <c r="J57" s="71"/>
      <c r="K57" s="71"/>
      <c r="L57" s="78" t="s">
        <v>169</v>
      </c>
    </row>
    <row r="58" spans="1:12" ht="16.2" x14ac:dyDescent="0.2">
      <c r="B58" s="195" t="s">
        <v>481</v>
      </c>
      <c r="C58" s="196"/>
      <c r="D58" s="199" t="s">
        <v>41</v>
      </c>
      <c r="E58" s="93">
        <v>14</v>
      </c>
      <c r="F58" s="94"/>
      <c r="G58" s="95">
        <v>15</v>
      </c>
      <c r="H58" s="95">
        <v>0</v>
      </c>
      <c r="I58" s="95">
        <v>0</v>
      </c>
      <c r="J58" s="95">
        <v>22</v>
      </c>
      <c r="K58" s="95">
        <v>0</v>
      </c>
      <c r="L58" s="79"/>
    </row>
    <row r="59" spans="1:12" ht="16.8" thickBot="1" x14ac:dyDescent="0.25">
      <c r="B59" s="197"/>
      <c r="C59" s="198"/>
      <c r="D59" s="200"/>
      <c r="E59" s="96"/>
      <c r="F59" s="97"/>
      <c r="G59" s="98">
        <v>447.00000000000011</v>
      </c>
      <c r="H59" s="98">
        <v>17.600000000000001</v>
      </c>
      <c r="I59" s="98">
        <v>74.2</v>
      </c>
      <c r="J59" s="98">
        <v>222</v>
      </c>
      <c r="K59" s="98">
        <v>304.60000000000002</v>
      </c>
      <c r="L59" s="80"/>
    </row>
    <row r="60" spans="1:12" ht="16.2" x14ac:dyDescent="0.2">
      <c r="B60" s="195" t="s">
        <v>481</v>
      </c>
      <c r="C60" s="196"/>
      <c r="D60" s="199" t="s">
        <v>42</v>
      </c>
      <c r="E60" s="93">
        <v>15</v>
      </c>
      <c r="F60" s="94"/>
      <c r="G60" s="95">
        <v>16</v>
      </c>
      <c r="H60" s="95">
        <v>0</v>
      </c>
      <c r="I60" s="95">
        <v>0</v>
      </c>
      <c r="J60" s="95">
        <v>22</v>
      </c>
      <c r="K60" s="95">
        <v>0</v>
      </c>
      <c r="L60" s="79"/>
    </row>
    <row r="61" spans="1:12" ht="16.8" thickBot="1" x14ac:dyDescent="0.25">
      <c r="B61" s="197"/>
      <c r="C61" s="198"/>
      <c r="D61" s="200"/>
      <c r="E61" s="96"/>
      <c r="F61" s="97"/>
      <c r="G61" s="98">
        <v>477.60000000000014</v>
      </c>
      <c r="H61" s="98">
        <v>17.600000000000001</v>
      </c>
      <c r="I61" s="98">
        <v>74.2</v>
      </c>
      <c r="J61" s="98">
        <v>222</v>
      </c>
      <c r="K61" s="98">
        <v>312.70000000000005</v>
      </c>
      <c r="L61" s="80"/>
    </row>
  </sheetData>
  <mergeCells count="11">
    <mergeCell ref="B60:C61"/>
    <mergeCell ref="D60:D61"/>
    <mergeCell ref="B2:B4"/>
    <mergeCell ref="C2:C4"/>
    <mergeCell ref="D2:D4"/>
    <mergeCell ref="G2:L2"/>
    <mergeCell ref="E3:E4"/>
    <mergeCell ref="F3:F4"/>
    <mergeCell ref="L3:L4"/>
    <mergeCell ref="B58:C59"/>
    <mergeCell ref="D58:D59"/>
  </mergeCells>
  <phoneticPr fontId="2"/>
  <conditionalFormatting sqref="A5:A57">
    <cfRule type="expression" dxfId="4" priority="1">
      <formula>(A5=OFFSET(A5,-1,0))</formula>
    </cfRule>
  </conditionalFormatting>
  <pageMargins left="0.75" right="0.75" top="1" bottom="1" header="0.51200000000000001" footer="0.51200000000000001"/>
  <pageSetup paperSize="9" scale="55"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13"/>
  <sheetViews>
    <sheetView showZeros="0" view="pageBreakPreview" zoomScaleNormal="100" workbookViewId="0">
      <selection activeCell="U6" sqref="U6"/>
    </sheetView>
  </sheetViews>
  <sheetFormatPr defaultColWidth="9" defaultRowHeight="13.2" x14ac:dyDescent="0.2"/>
  <cols>
    <col min="1" max="1" width="9" style="63"/>
    <col min="2" max="2" width="17.109375" style="63" customWidth="1"/>
    <col min="3" max="3" width="5.21875" style="63" bestFit="1" customWidth="1"/>
    <col min="4" max="4" width="9" style="63"/>
    <col min="5" max="5" width="25.6640625" style="64" customWidth="1"/>
    <col min="6" max="6" width="13.44140625" style="63" customWidth="1"/>
    <col min="7" max="7" width="3.44140625" style="63" bestFit="1" customWidth="1"/>
    <col min="8" max="10" width="10.6640625" style="63" customWidth="1"/>
    <col min="11" max="11" width="22.44140625" style="64" customWidth="1"/>
    <col min="12" max="16384" width="9" style="63"/>
  </cols>
  <sheetData>
    <row r="1" spans="1:11" ht="19.8" thickBot="1" x14ac:dyDescent="0.25">
      <c r="B1" s="62" t="s">
        <v>28</v>
      </c>
      <c r="C1" s="62"/>
      <c r="D1" s="63" t="s">
        <v>475</v>
      </c>
      <c r="K1" s="65" t="s">
        <v>48</v>
      </c>
    </row>
    <row r="2" spans="1:11" x14ac:dyDescent="0.2">
      <c r="B2" s="202" t="s">
        <v>30</v>
      </c>
      <c r="C2" s="205" t="s">
        <v>31</v>
      </c>
      <c r="D2" s="208" t="s">
        <v>32</v>
      </c>
      <c r="E2" s="211" t="s">
        <v>33</v>
      </c>
      <c r="F2" s="68" t="s">
        <v>34</v>
      </c>
      <c r="G2" s="69"/>
      <c r="H2" s="208" t="s">
        <v>4</v>
      </c>
      <c r="I2" s="208"/>
      <c r="J2" s="208"/>
      <c r="K2" s="214"/>
    </row>
    <row r="3" spans="1:11" ht="39.6" x14ac:dyDescent="0.2">
      <c r="B3" s="203"/>
      <c r="C3" s="206"/>
      <c r="D3" s="209"/>
      <c r="E3" s="212"/>
      <c r="F3" s="212" t="s">
        <v>35</v>
      </c>
      <c r="G3" s="191" t="s">
        <v>36</v>
      </c>
      <c r="H3" s="101" t="s">
        <v>82</v>
      </c>
      <c r="I3" s="102" t="s">
        <v>88</v>
      </c>
      <c r="J3" s="101" t="s">
        <v>89</v>
      </c>
      <c r="K3" s="193" t="s">
        <v>37</v>
      </c>
    </row>
    <row r="4" spans="1:11" ht="13.8" thickBot="1" x14ac:dyDescent="0.25">
      <c r="B4" s="204"/>
      <c r="C4" s="207"/>
      <c r="D4" s="210"/>
      <c r="E4" s="213"/>
      <c r="F4" s="213"/>
      <c r="G4" s="192"/>
      <c r="H4" s="73" t="s">
        <v>84</v>
      </c>
      <c r="I4" s="74" t="s">
        <v>84</v>
      </c>
      <c r="J4" s="73" t="s">
        <v>84</v>
      </c>
      <c r="K4" s="194"/>
    </row>
    <row r="5" spans="1:11" ht="39.6" x14ac:dyDescent="0.2">
      <c r="A5" s="148">
        <v>1</v>
      </c>
      <c r="B5" s="118">
        <v>251260085</v>
      </c>
      <c r="C5" s="67" t="s">
        <v>480</v>
      </c>
      <c r="D5" s="67" t="s">
        <v>92</v>
      </c>
      <c r="E5" s="67" t="s">
        <v>171</v>
      </c>
      <c r="F5" s="67" t="s">
        <v>170</v>
      </c>
      <c r="G5" s="67">
        <v>1</v>
      </c>
      <c r="H5" s="67"/>
      <c r="I5" s="67"/>
      <c r="J5" s="67">
        <v>3</v>
      </c>
      <c r="K5" s="75" t="s">
        <v>172</v>
      </c>
    </row>
    <row r="6" spans="1:11" ht="39.6" x14ac:dyDescent="0.2">
      <c r="A6" s="148">
        <v>2</v>
      </c>
      <c r="B6" s="76" t="s">
        <v>476</v>
      </c>
      <c r="C6" s="70" t="s">
        <v>476</v>
      </c>
      <c r="D6" s="70" t="s">
        <v>476</v>
      </c>
      <c r="E6" s="70" t="s">
        <v>174</v>
      </c>
      <c r="F6" s="70" t="s">
        <v>173</v>
      </c>
      <c r="G6" s="70">
        <v>1</v>
      </c>
      <c r="H6" s="70"/>
      <c r="I6" s="70"/>
      <c r="J6" s="70">
        <v>1</v>
      </c>
      <c r="K6" s="77" t="s">
        <v>175</v>
      </c>
    </row>
    <row r="7" spans="1:11" ht="39.6" x14ac:dyDescent="0.2">
      <c r="A7" s="148">
        <v>2</v>
      </c>
      <c r="B7" s="76" t="s">
        <v>476</v>
      </c>
      <c r="C7" s="70" t="s">
        <v>476</v>
      </c>
      <c r="D7" s="70" t="s">
        <v>476</v>
      </c>
      <c r="E7" s="70" t="s">
        <v>476</v>
      </c>
      <c r="F7" s="70" t="s">
        <v>170</v>
      </c>
      <c r="G7" s="70">
        <v>1</v>
      </c>
      <c r="H7" s="70"/>
      <c r="I7" s="70"/>
      <c r="J7" s="70">
        <v>5</v>
      </c>
      <c r="K7" s="77" t="s">
        <v>176</v>
      </c>
    </row>
    <row r="8" spans="1:11" ht="39.6" x14ac:dyDescent="0.2">
      <c r="A8" s="148">
        <v>3</v>
      </c>
      <c r="B8" s="76" t="s">
        <v>179</v>
      </c>
      <c r="C8" s="70" t="s">
        <v>480</v>
      </c>
      <c r="D8" s="70" t="s">
        <v>476</v>
      </c>
      <c r="E8" s="70" t="s">
        <v>177</v>
      </c>
      <c r="F8" s="70" t="s">
        <v>170</v>
      </c>
      <c r="G8" s="70">
        <v>1</v>
      </c>
      <c r="H8" s="70"/>
      <c r="I8" s="70"/>
      <c r="J8" s="70">
        <v>6</v>
      </c>
      <c r="K8" s="77" t="s">
        <v>178</v>
      </c>
    </row>
    <row r="9" spans="1:11" ht="26.4" x14ac:dyDescent="0.2">
      <c r="A9" s="148">
        <v>4</v>
      </c>
      <c r="B9" s="76" t="s">
        <v>182</v>
      </c>
      <c r="C9" s="70" t="s">
        <v>480</v>
      </c>
      <c r="D9" s="70" t="s">
        <v>476</v>
      </c>
      <c r="E9" s="70" t="s">
        <v>180</v>
      </c>
      <c r="F9" s="70" t="s">
        <v>90</v>
      </c>
      <c r="G9" s="70">
        <v>1</v>
      </c>
      <c r="H9" s="70">
        <v>24</v>
      </c>
      <c r="I9" s="70"/>
      <c r="J9" s="70"/>
      <c r="K9" s="77" t="s">
        <v>181</v>
      </c>
    </row>
    <row r="10" spans="1:11" ht="52.8" x14ac:dyDescent="0.2">
      <c r="A10" s="148">
        <v>4</v>
      </c>
      <c r="B10" s="76" t="s">
        <v>476</v>
      </c>
      <c r="C10" s="70" t="s">
        <v>476</v>
      </c>
      <c r="D10" s="70" t="s">
        <v>476</v>
      </c>
      <c r="E10" s="70" t="s">
        <v>476</v>
      </c>
      <c r="F10" s="70" t="s">
        <v>109</v>
      </c>
      <c r="G10" s="70">
        <v>4</v>
      </c>
      <c r="H10" s="70"/>
      <c r="I10" s="70">
        <v>36</v>
      </c>
      <c r="J10" s="70"/>
      <c r="K10" s="77" t="s">
        <v>183</v>
      </c>
    </row>
    <row r="11" spans="1:11" ht="27" thickBot="1" x14ac:dyDescent="0.25">
      <c r="A11" s="148">
        <v>4</v>
      </c>
      <c r="B11" s="116" t="s">
        <v>476</v>
      </c>
      <c r="C11" s="115" t="s">
        <v>476</v>
      </c>
      <c r="D11" s="115" t="s">
        <v>476</v>
      </c>
      <c r="E11" s="115" t="s">
        <v>476</v>
      </c>
      <c r="F11" s="115" t="s">
        <v>95</v>
      </c>
      <c r="G11" s="115">
        <v>2</v>
      </c>
      <c r="H11" s="115">
        <v>7</v>
      </c>
      <c r="I11" s="115"/>
      <c r="J11" s="115"/>
      <c r="K11" s="117" t="s">
        <v>184</v>
      </c>
    </row>
    <row r="12" spans="1:11" ht="17.25" customHeight="1" x14ac:dyDescent="0.2">
      <c r="B12" s="195" t="s">
        <v>479</v>
      </c>
      <c r="C12" s="196"/>
      <c r="D12" s="196"/>
      <c r="E12" s="199" t="s">
        <v>38</v>
      </c>
      <c r="F12" s="93">
        <v>4</v>
      </c>
      <c r="G12" s="94"/>
      <c r="H12" s="95">
        <v>1</v>
      </c>
      <c r="I12" s="95">
        <v>4</v>
      </c>
      <c r="J12" s="95">
        <v>0</v>
      </c>
      <c r="K12" s="79"/>
    </row>
    <row r="13" spans="1:11" ht="18" customHeight="1" thickBot="1" x14ac:dyDescent="0.25">
      <c r="B13" s="197"/>
      <c r="C13" s="198"/>
      <c r="D13" s="198"/>
      <c r="E13" s="200"/>
      <c r="F13" s="96"/>
      <c r="G13" s="97"/>
      <c r="H13" s="98">
        <v>31</v>
      </c>
      <c r="I13" s="98">
        <v>36</v>
      </c>
      <c r="J13" s="98">
        <v>15</v>
      </c>
      <c r="K13" s="80"/>
    </row>
  </sheetData>
  <mergeCells count="10">
    <mergeCell ref="G3:G4"/>
    <mergeCell ref="K3:K4"/>
    <mergeCell ref="B12:D13"/>
    <mergeCell ref="E12:E13"/>
    <mergeCell ref="B2:B4"/>
    <mergeCell ref="C2:C4"/>
    <mergeCell ref="D2:D4"/>
    <mergeCell ref="E2:E4"/>
    <mergeCell ref="H2:K2"/>
    <mergeCell ref="F3:F4"/>
  </mergeCells>
  <phoneticPr fontId="2"/>
  <conditionalFormatting sqref="A5:A11">
    <cfRule type="expression" dxfId="3" priority="1">
      <formula>(A5=OFFSET(A5,-1,0))</formula>
    </cfRule>
  </conditionalFormatting>
  <pageMargins left="0.75" right="0.75" top="1" bottom="1" header="0.51200000000000001" footer="0.51200000000000001"/>
  <pageSetup paperSize="9" scale="6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261</vt:i4>
      </vt:variant>
    </vt:vector>
  </HeadingPairs>
  <TitlesOfParts>
    <vt:vector size="273" baseType="lpstr">
      <vt:lpstr>設計書</vt:lpstr>
      <vt:lpstr>所属別事業量一覧表</vt:lpstr>
      <vt:lpstr>場所表_海田_新規</vt:lpstr>
      <vt:lpstr>場所表_大竹_新規</vt:lpstr>
      <vt:lpstr>場所表_新規</vt:lpstr>
      <vt:lpstr>場所表_更新</vt:lpstr>
      <vt:lpstr>場所表_広島中央_新規</vt:lpstr>
      <vt:lpstr>場所表_広島中央_更新</vt:lpstr>
      <vt:lpstr>場所表_安佐南_新規</vt:lpstr>
      <vt:lpstr>場所表_安佐南_更新</vt:lpstr>
      <vt:lpstr>場所表_海田_更新</vt:lpstr>
      <vt:lpstr>場所表_大竹_更新</vt:lpstr>
      <vt:lpstr>設計書!COL_事業量</vt:lpstr>
      <vt:lpstr>設計書!COL_詳細情報</vt:lpstr>
      <vt:lpstr>設計書!COL_単位</vt:lpstr>
      <vt:lpstr>所属別事業量一覧表!COL_塗装情報</vt:lpstr>
      <vt:lpstr>設計書!COL_塗装情報</vt:lpstr>
      <vt:lpstr>所属別事業量一覧表!COL_発注分類</vt:lpstr>
      <vt:lpstr>設計書!COL_発注分類</vt:lpstr>
      <vt:lpstr>設計書!COL_幅員</vt:lpstr>
      <vt:lpstr>所属別事業量一覧表!COUNT_SUM</vt:lpstr>
      <vt:lpstr>場所表_安佐南_更新!EditCol</vt:lpstr>
      <vt:lpstr>場所表_安佐南_新規!EditCol</vt:lpstr>
      <vt:lpstr>場所表_海田_更新!EditCol</vt:lpstr>
      <vt:lpstr>場所表_海田_新規!EditCol</vt:lpstr>
      <vt:lpstr>場所表_広島中央_更新!EditCol</vt:lpstr>
      <vt:lpstr>場所表_更新!EditCol</vt:lpstr>
      <vt:lpstr>場所表_新規!EditCol</vt:lpstr>
      <vt:lpstr>場所表_大竹_更新!EditCol</vt:lpstr>
      <vt:lpstr>場所表_大竹_新規!EditCol</vt:lpstr>
      <vt:lpstr>場所表_安佐南_更新!EditRow</vt:lpstr>
      <vt:lpstr>場所表_安佐南_新規!EditRow</vt:lpstr>
      <vt:lpstr>場所表_海田_更新!EditRow</vt:lpstr>
      <vt:lpstr>場所表_海田_新規!EditRow</vt:lpstr>
      <vt:lpstr>場所表_広島中央_更新!EditRow</vt:lpstr>
      <vt:lpstr>場所表_広島中央_新規!EditRow</vt:lpstr>
      <vt:lpstr>場所表_更新!EditRow</vt:lpstr>
      <vt:lpstr>場所表_新規!EditRow</vt:lpstr>
      <vt:lpstr>場所表_大竹_更新!EditRow</vt:lpstr>
      <vt:lpstr>場所表_大竹_新規!EditRow</vt:lpstr>
      <vt:lpstr>場所表_安佐南_更新!EndCol</vt:lpstr>
      <vt:lpstr>場所表_安佐南_新規!EndCol</vt:lpstr>
      <vt:lpstr>場所表_海田_更新!EndCol</vt:lpstr>
      <vt:lpstr>場所表_海田_新規!EndCol</vt:lpstr>
      <vt:lpstr>場所表_広島中央_更新!EndCol</vt:lpstr>
      <vt:lpstr>場所表_広島中央_新規!EndCol</vt:lpstr>
      <vt:lpstr>場所表_更新!EndCol</vt:lpstr>
      <vt:lpstr>場所表_新規!EndCol</vt:lpstr>
      <vt:lpstr>場所表_大竹_更新!EndCol</vt:lpstr>
      <vt:lpstr>場所表_大竹_新規!EndCol</vt:lpstr>
      <vt:lpstr>場所表_安佐南_更新!EndRow</vt:lpstr>
      <vt:lpstr>場所表_安佐南_新規!EndRow</vt:lpstr>
      <vt:lpstr>場所表_海田_更新!EndRow</vt:lpstr>
      <vt:lpstr>場所表_海田_新規!EndRow</vt:lpstr>
      <vt:lpstr>場所表_広島中央_更新!EndRow</vt:lpstr>
      <vt:lpstr>場所表_広島中央_新規!EndRow</vt:lpstr>
      <vt:lpstr>場所表_更新!EndRow</vt:lpstr>
      <vt:lpstr>場所表_新規!EndRow</vt:lpstr>
      <vt:lpstr>場所表_大竹_更新!EndRow</vt:lpstr>
      <vt:lpstr>場所表_大竹_新規!EndRow</vt:lpstr>
      <vt:lpstr>所属別事業量一覧表!INSERT_START</vt:lpstr>
      <vt:lpstr>設計書!INSERT_START</vt:lpstr>
      <vt:lpstr>所属別事業量一覧表!Print_Area</vt:lpstr>
      <vt:lpstr>場所表_安佐南_更新!Print_Area</vt:lpstr>
      <vt:lpstr>場所表_安佐南_新規!Print_Area</vt:lpstr>
      <vt:lpstr>場所表_海田_更新!Print_Area</vt:lpstr>
      <vt:lpstr>場所表_海田_新規!Print_Area</vt:lpstr>
      <vt:lpstr>場所表_広島中央_更新!Print_Area</vt:lpstr>
      <vt:lpstr>場所表_広島中央_新規!Print_Area</vt:lpstr>
      <vt:lpstr>場所表_更新!Print_Area</vt:lpstr>
      <vt:lpstr>場所表_新規!Print_Area</vt:lpstr>
      <vt:lpstr>場所表_大竹_更新!Print_Area</vt:lpstr>
      <vt:lpstr>場所表_大竹_新規!Print_Area</vt:lpstr>
      <vt:lpstr>設計書!Print_Area</vt:lpstr>
      <vt:lpstr>場所表_安佐南_更新!Print_Titles</vt:lpstr>
      <vt:lpstr>場所表_安佐南_新規!Print_Titles</vt:lpstr>
      <vt:lpstr>場所表_海田_更新!Print_Titles</vt:lpstr>
      <vt:lpstr>場所表_海田_新規!Print_Titles</vt:lpstr>
      <vt:lpstr>場所表_広島中央_更新!Print_Titles</vt:lpstr>
      <vt:lpstr>場所表_広島中央_新規!Print_Titles</vt:lpstr>
      <vt:lpstr>場所表_更新!Print_Titles</vt:lpstr>
      <vt:lpstr>場所表_新規!Print_Titles</vt:lpstr>
      <vt:lpstr>場所表_大竹_更新!Print_Titles</vt:lpstr>
      <vt:lpstr>場所表_大竹_新規!Print_Titles</vt:lpstr>
      <vt:lpstr>所属別事業量一覧表!PS_1</vt:lpstr>
      <vt:lpstr>所属別事業量一覧表!PS_10</vt:lpstr>
      <vt:lpstr>所属別事業量一覧表!PS_11</vt:lpstr>
      <vt:lpstr>所属別事業量一覧表!PS_12</vt:lpstr>
      <vt:lpstr>所属別事業量一覧表!PS_13</vt:lpstr>
      <vt:lpstr>所属別事業量一覧表!PS_14</vt:lpstr>
      <vt:lpstr>所属別事業量一覧表!PS_15</vt:lpstr>
      <vt:lpstr>所属別事業量一覧表!PS_16</vt:lpstr>
      <vt:lpstr>所属別事業量一覧表!PS_17</vt:lpstr>
      <vt:lpstr>所属別事業量一覧表!PS_18</vt:lpstr>
      <vt:lpstr>所属別事業量一覧表!PS_19</vt:lpstr>
      <vt:lpstr>所属別事業量一覧表!PS_2</vt:lpstr>
      <vt:lpstr>所属別事業量一覧表!PS_20</vt:lpstr>
      <vt:lpstr>所属別事業量一覧表!PS_21</vt:lpstr>
      <vt:lpstr>所属別事業量一覧表!PS_22</vt:lpstr>
      <vt:lpstr>所属別事業量一覧表!PS_23</vt:lpstr>
      <vt:lpstr>所属別事業量一覧表!PS_24</vt:lpstr>
      <vt:lpstr>所属別事業量一覧表!PS_25</vt:lpstr>
      <vt:lpstr>所属別事業量一覧表!PS_26</vt:lpstr>
      <vt:lpstr>所属別事業量一覧表!PS_27</vt:lpstr>
      <vt:lpstr>所属別事業量一覧表!PS_28</vt:lpstr>
      <vt:lpstr>所属別事業量一覧表!PS_29</vt:lpstr>
      <vt:lpstr>所属別事業量一覧表!PS_3</vt:lpstr>
      <vt:lpstr>所属別事業量一覧表!PS_30</vt:lpstr>
      <vt:lpstr>所属別事業量一覧表!PS_31</vt:lpstr>
      <vt:lpstr>所属別事業量一覧表!PS_4</vt:lpstr>
      <vt:lpstr>所属別事業量一覧表!PS_5</vt:lpstr>
      <vt:lpstr>所属別事業量一覧表!PS_6</vt:lpstr>
      <vt:lpstr>所属別事業量一覧表!PS_7</vt:lpstr>
      <vt:lpstr>所属別事業量一覧表!PS_8</vt:lpstr>
      <vt:lpstr>所属別事業量一覧表!PS_9</vt:lpstr>
      <vt:lpstr>場所表_安佐南_更新!StartCol</vt:lpstr>
      <vt:lpstr>場所表_安佐南_新規!StartCol</vt:lpstr>
      <vt:lpstr>場所表_海田_更新!StartCol</vt:lpstr>
      <vt:lpstr>場所表_海田_新規!StartCol</vt:lpstr>
      <vt:lpstr>場所表_広島中央_更新!StartCol</vt:lpstr>
      <vt:lpstr>場所表_広島中央_新規!StartCol</vt:lpstr>
      <vt:lpstr>場所表_更新!StartCol</vt:lpstr>
      <vt:lpstr>場所表_新規!StartCol</vt:lpstr>
      <vt:lpstr>場所表_大竹_更新!StartCol</vt:lpstr>
      <vt:lpstr>場所表_大竹_新規!StartCol</vt:lpstr>
      <vt:lpstr>場所表_安佐南_更新!StartRow</vt:lpstr>
      <vt:lpstr>場所表_安佐南_新規!StartRow</vt:lpstr>
      <vt:lpstr>場所表_海田_更新!StartRow</vt:lpstr>
      <vt:lpstr>場所表_海田_新規!StartRow</vt:lpstr>
      <vt:lpstr>場所表_広島中央_更新!StartRow</vt:lpstr>
      <vt:lpstr>場所表_広島中央_新規!StartRow</vt:lpstr>
      <vt:lpstr>場所表_更新!StartRow</vt:lpstr>
      <vt:lpstr>場所表_新規!StartRow</vt:lpstr>
      <vt:lpstr>場所表_大竹_更新!StartRow</vt:lpstr>
      <vt:lpstr>場所表_大竹_新規!StartRow</vt:lpstr>
      <vt:lpstr>所属別事業量一覧表!データ</vt:lpstr>
      <vt:lpstr>所属別事業量一覧表!一覧表</vt:lpstr>
      <vt:lpstr>場所表_安佐南_更新!一覧表</vt:lpstr>
      <vt:lpstr>場所表_安佐南_新規!一覧表</vt:lpstr>
      <vt:lpstr>場所表_海田_更新!一覧表</vt:lpstr>
      <vt:lpstr>場所表_海田_新規!一覧表</vt:lpstr>
      <vt:lpstr>場所表_広島中央_更新!一覧表</vt:lpstr>
      <vt:lpstr>場所表_広島中央_新規!一覧表</vt:lpstr>
      <vt:lpstr>場所表_更新!一覧表</vt:lpstr>
      <vt:lpstr>場所表_新規!一覧表</vt:lpstr>
      <vt:lpstr>場所表_大竹_更新!一覧表</vt:lpstr>
      <vt:lpstr>場所表_大竹_新規!一覧表</vt:lpstr>
      <vt:lpstr>設計書!一覧表</vt:lpstr>
      <vt:lpstr>場所表_更新!規制番号</vt:lpstr>
      <vt:lpstr>場所表_安佐南_新規!区分</vt:lpstr>
      <vt:lpstr>場所表_海田_新規!区分</vt:lpstr>
      <vt:lpstr>場所表_広島中央_新規!区分</vt:lpstr>
      <vt:lpstr>場所表_新規!区分</vt:lpstr>
      <vt:lpstr>場所表_大竹_新規!区分</vt:lpstr>
      <vt:lpstr>場所表_安佐南_更新!警察署名</vt:lpstr>
      <vt:lpstr>場所表_安佐南_新規!警察署名</vt:lpstr>
      <vt:lpstr>場所表_海田_更新!警察署名</vt:lpstr>
      <vt:lpstr>場所表_海田_新規!警察署名</vt:lpstr>
      <vt:lpstr>場所表_広島中央_更新!警察署名</vt:lpstr>
      <vt:lpstr>場所表_広島中央_新規!警察署名</vt:lpstr>
      <vt:lpstr>場所表_更新!警察署名</vt:lpstr>
      <vt:lpstr>場所表_新規!警察署名</vt:lpstr>
      <vt:lpstr>場所表_大竹_更新!警察署名</vt:lpstr>
      <vt:lpstr>場所表_大竹_新規!警察署名</vt:lpstr>
      <vt:lpstr>交_通_規_制_課</vt:lpstr>
      <vt:lpstr>設計書!交通整理員</vt:lpstr>
      <vt:lpstr>設計書!交通整理員Ａ</vt:lpstr>
      <vt:lpstr>設計書!交通整理員Ａ_夜間</vt:lpstr>
      <vt:lpstr>設計書!交通整理員B</vt:lpstr>
      <vt:lpstr>設計書!交通整理員Ｂ_夜間</vt:lpstr>
      <vt:lpstr>場所表_安佐南_更新!更新合計</vt:lpstr>
      <vt:lpstr>場所表_海田_更新!更新合計</vt:lpstr>
      <vt:lpstr>場所表_広島中央_更新!更新合計</vt:lpstr>
      <vt:lpstr>場所表_更新!更新合計</vt:lpstr>
      <vt:lpstr>場所表_大竹_更新!更新合計</vt:lpstr>
      <vt:lpstr>設計書!合計</vt:lpstr>
      <vt:lpstr>場所表_安佐南_更新!事業量</vt:lpstr>
      <vt:lpstr>場所表_安佐南_新規!事業量</vt:lpstr>
      <vt:lpstr>場所表_海田_更新!事業量</vt:lpstr>
      <vt:lpstr>場所表_海田_新規!事業量</vt:lpstr>
      <vt:lpstr>場所表_広島中央_更新!事業量</vt:lpstr>
      <vt:lpstr>場所表_広島中央_新規!事業量</vt:lpstr>
      <vt:lpstr>場所表_更新!事業量</vt:lpstr>
      <vt:lpstr>場所表_新規!事業量</vt:lpstr>
      <vt:lpstr>場所表_大竹_更新!事業量</vt:lpstr>
      <vt:lpstr>場所表_大竹_新規!事業量</vt:lpstr>
      <vt:lpstr>場所表_安佐南_更新!事業量新規更新合計</vt:lpstr>
      <vt:lpstr>場所表_海田_更新!事業量新規更新合計</vt:lpstr>
      <vt:lpstr>場所表_広島中央_更新!事業量新規更新合計</vt:lpstr>
      <vt:lpstr>場所表_更新!事業量新規更新合計</vt:lpstr>
      <vt:lpstr>場所表_大竹_更新!事業量新規更新合計</vt:lpstr>
      <vt:lpstr>場所表_安佐南_新規!事業量新規合計</vt:lpstr>
      <vt:lpstr>場所表_海田_新規!事業量新規合計</vt:lpstr>
      <vt:lpstr>場所表_広島中央_新規!事業量新規合計</vt:lpstr>
      <vt:lpstr>場所表_新規!事業量新規合計</vt:lpstr>
      <vt:lpstr>場所表_大竹_新規!事業量新規合計</vt:lpstr>
      <vt:lpstr>場所表_海田_新規!場所</vt:lpstr>
      <vt:lpstr>場所表_更新!場所</vt:lpstr>
      <vt:lpstr>場所表_新規!場所</vt:lpstr>
      <vt:lpstr>場所表_大竹_新規!場所</vt:lpstr>
      <vt:lpstr>場所表_安佐南_更新!新規更新合計</vt:lpstr>
      <vt:lpstr>場所表_海田_更新!新規更新合計</vt:lpstr>
      <vt:lpstr>場所表_広島中央_更新!新規更新合計</vt:lpstr>
      <vt:lpstr>場所表_更新!新規更新合計</vt:lpstr>
      <vt:lpstr>場所表_大竹_更新!新規更新合計</vt:lpstr>
      <vt:lpstr>場所表_安佐南_更新!新規更新合計値</vt:lpstr>
      <vt:lpstr>場所表_海田_更新!新規更新合計値</vt:lpstr>
      <vt:lpstr>場所表_広島中央_更新!新規更新合計値</vt:lpstr>
      <vt:lpstr>場所表_更新!新規更新合計値</vt:lpstr>
      <vt:lpstr>場所表_大竹_更新!新規更新合計値</vt:lpstr>
      <vt:lpstr>場所表_安佐南_新規!新規合計</vt:lpstr>
      <vt:lpstr>場所表_海田_新規!新規合計</vt:lpstr>
      <vt:lpstr>場所表_広島中央_新規!新規合計</vt:lpstr>
      <vt:lpstr>場所表_新規!新規合計</vt:lpstr>
      <vt:lpstr>場所表_大竹_新規!新規合計</vt:lpstr>
      <vt:lpstr>場所表_安佐南_更新!数</vt:lpstr>
      <vt:lpstr>場所表_安佐南_新規!数</vt:lpstr>
      <vt:lpstr>場所表_海田_更新!数</vt:lpstr>
      <vt:lpstr>場所表_海田_新規!数</vt:lpstr>
      <vt:lpstr>場所表_広島中央_更新!数</vt:lpstr>
      <vt:lpstr>場所表_広島中央_新規!数</vt:lpstr>
      <vt:lpstr>場所表_更新!数</vt:lpstr>
      <vt:lpstr>場所表_新規!数</vt:lpstr>
      <vt:lpstr>場所表_大竹_更新!数</vt:lpstr>
      <vt:lpstr>場所表_大竹_新規!数</vt:lpstr>
      <vt:lpstr>場所表_海田_新規!整理番号</vt:lpstr>
      <vt:lpstr>場所表_新規!整理番号</vt:lpstr>
      <vt:lpstr>場所表_大竹_新規!整理番号</vt:lpstr>
      <vt:lpstr>場所表_安佐南_更新!単位</vt:lpstr>
      <vt:lpstr>場所表_安佐南_新規!単位</vt:lpstr>
      <vt:lpstr>場所表_海田_更新!単位</vt:lpstr>
      <vt:lpstr>場所表_海田_新規!単位</vt:lpstr>
      <vt:lpstr>場所表_広島中央_更新!単位</vt:lpstr>
      <vt:lpstr>場所表_広島中央_新規!単位</vt:lpstr>
      <vt:lpstr>場所表_更新!単位</vt:lpstr>
      <vt:lpstr>場所表_新規!単位</vt:lpstr>
      <vt:lpstr>場所表_大竹_更新!単位</vt:lpstr>
      <vt:lpstr>場所表_大竹_新規!単位</vt:lpstr>
      <vt:lpstr>設計書!単価</vt:lpstr>
      <vt:lpstr>場所表_海田_新規!道路種別</vt:lpstr>
      <vt:lpstr>場所表_更新!道路種別</vt:lpstr>
      <vt:lpstr>場所表_新規!道路種別</vt:lpstr>
      <vt:lpstr>場所表_大竹_新規!道路種別</vt:lpstr>
      <vt:lpstr>場所表_安佐南_更新!発注分類</vt:lpstr>
      <vt:lpstr>場所表_安佐南_新規!発注分類</vt:lpstr>
      <vt:lpstr>場所表_海田_更新!発注分類</vt:lpstr>
      <vt:lpstr>場所表_海田_新規!発注分類</vt:lpstr>
      <vt:lpstr>場所表_広島中央_更新!発注分類</vt:lpstr>
      <vt:lpstr>場所表_広島中央_新規!発注分類</vt:lpstr>
      <vt:lpstr>場所表_更新!発注分類</vt:lpstr>
      <vt:lpstr>場所表_新規!発注分類</vt:lpstr>
      <vt:lpstr>場所表_大竹_更新!発注分類</vt:lpstr>
      <vt:lpstr>場所表_大竹_新規!発注分類</vt:lpstr>
      <vt:lpstr>場所表_安佐南_更新!備考</vt:lpstr>
      <vt:lpstr>場所表_安佐南_新規!備考</vt:lpstr>
      <vt:lpstr>場所表_海田_更新!備考</vt:lpstr>
      <vt:lpstr>場所表_海田_新規!備考</vt:lpstr>
      <vt:lpstr>場所表_広島中央_更新!備考</vt:lpstr>
      <vt:lpstr>場所表_広島中央_新規!備考</vt:lpstr>
      <vt:lpstr>場所表_更新!備考</vt:lpstr>
      <vt:lpstr>場所表_新規!備考</vt:lpstr>
      <vt:lpstr>場所表_大竹_更新!備考</vt:lpstr>
      <vt:lpstr>場所表_大竹_新規!備考</vt:lpstr>
      <vt:lpstr>場所表_安佐南_更新!標示種別</vt:lpstr>
      <vt:lpstr>場所表_安佐南_新規!標示種別</vt:lpstr>
      <vt:lpstr>場所表_海田_更新!標示種別</vt:lpstr>
      <vt:lpstr>場所表_海田_新規!標示種別</vt:lpstr>
      <vt:lpstr>場所表_広島中央_更新!標示種別</vt:lpstr>
      <vt:lpstr>場所表_広島中央_新規!標示種別</vt:lpstr>
      <vt:lpstr>場所表_更新!標示種別</vt:lpstr>
      <vt:lpstr>場所表_新規!標示種別</vt:lpstr>
      <vt:lpstr>場所表_大竹_更新!標示種別</vt:lpstr>
      <vt:lpstr>場所表_大竹_新規!標示種別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2025-09-15T23:58:47Z</dcterms:created>
  <dcterms:modified xsi:type="dcterms:W3CDTF">2025-09-15T23:58:47Z</dcterms:modified>
</cp:coreProperties>
</file>