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8_{CBDC6A2A-B8BB-4E5A-B6EE-050B1F93BABA}" xr6:coauthVersionLast="47" xr6:coauthVersionMax="47" xr10:uidLastSave="{00000000-0000-0000-0000-000000000000}"/>
  <bookViews>
    <workbookView xWindow="3624" yWindow="3624" windowWidth="17280" windowHeight="10056" tabRatio="785" activeTab="1" xr2:uid="{00000000-000D-0000-FFFF-FFFF00000000}"/>
  </bookViews>
  <sheets>
    <sheet name="設計書" sheetId="40" r:id="rId1"/>
    <sheet name="所属別事業量一覧表" sheetId="39" r:id="rId2"/>
    <sheet name="場所表_呉_新規" sheetId="41" state="hidden" r:id="rId3"/>
    <sheet name="場所表_新規" sheetId="37" state="hidden" r:id="rId4"/>
    <sheet name="場所表_更新" sheetId="38" state="hidden" r:id="rId5"/>
    <sheet name="場所表_呉_更新" sheetId="42" r:id="rId6"/>
    <sheet name="場所表_広_新規" sheetId="43" r:id="rId7"/>
    <sheet name="場所表_広_更新" sheetId="44" r:id="rId8"/>
    <sheet name="場所表_東広島_新規" sheetId="45" r:id="rId9"/>
    <sheet name="場所表_東広島_更新" sheetId="46" r:id="rId10"/>
  </sheets>
  <definedNames>
    <definedName name="_xlnm._FilterDatabase" localSheetId="5" hidden="1">場所表_呉_更新!$B$1:$K$71</definedName>
    <definedName name="_xlnm._FilterDatabase" localSheetId="7" hidden="1">場所表_広_更新!$B$1:$L$38</definedName>
    <definedName name="_xlnm._FilterDatabase" localSheetId="9" hidden="1">場所表_東広島_更新!$B$1:$L$126</definedName>
    <definedName name="COL_事業量" localSheetId="0">設計書!$E$5</definedName>
    <definedName name="COL_詳細情報" localSheetId="0">設計書!$C$5</definedName>
    <definedName name="COL_単位" localSheetId="0">設計書!$F$5</definedName>
    <definedName name="COL_塗装情報" localSheetId="1">所属別事業量一覧表!$E$8</definedName>
    <definedName name="COL_塗装情報" localSheetId="0">設計書!$D$5</definedName>
    <definedName name="COL_発注分類" localSheetId="1">所属別事業量一覧表!$A$8</definedName>
    <definedName name="COL_発注分類" localSheetId="0">設計書!$A$5</definedName>
    <definedName name="COL_幅員" localSheetId="0">設計書!$B$5</definedName>
    <definedName name="COUNT_SUM" localSheetId="1">所属別事業量一覧表!$F$16</definedName>
    <definedName name="EditCol" localSheetId="5">場所表_呉_更新!$H$3:$H$67</definedName>
    <definedName name="EditCol" localSheetId="2">場所表_呉_新規!$H$3:$H$7</definedName>
    <definedName name="EditCol" localSheetId="7">場所表_広_更新!$H$3:$H$34</definedName>
    <definedName name="EditCol" localSheetId="6">場所表_広_新規!#REF!</definedName>
    <definedName name="EditCol" localSheetId="4">場所表_更新!$G$3:$G$7</definedName>
    <definedName name="EditCol" localSheetId="3">場所表_新規!$H$3:$H$7</definedName>
    <definedName name="EditCol" localSheetId="9">場所表_東広島_更新!$H$3:$H$122</definedName>
    <definedName name="EditCol" localSheetId="8">場所表_東広島_新規!#REF!</definedName>
    <definedName name="EditRow" localSheetId="5">場所表_呉_更新!$B$6:$K$6</definedName>
    <definedName name="EditRow" localSheetId="2">場所表_呉_新規!$A$6:$J$6</definedName>
    <definedName name="EditRow" localSheetId="7">場所表_広_更新!$B$6:$L$6</definedName>
    <definedName name="EditRow" localSheetId="6">場所表_広_新規!$B$6:$J$6</definedName>
    <definedName name="EditRow" localSheetId="4">場所表_更新!$A$6:$I$6</definedName>
    <definedName name="EditRow" localSheetId="3">場所表_新規!$A$6:$J$6</definedName>
    <definedName name="EditRow" localSheetId="9">場所表_東広島_更新!$B$6:$L$6</definedName>
    <definedName name="EditRow" localSheetId="8">場所表_東広島_新規!#REF!</definedName>
    <definedName name="EndCol" localSheetId="5">場所表_呉_更新!$J$3:$J$67</definedName>
    <definedName name="EndCol" localSheetId="2">場所表_呉_新規!$I$3:$I$7</definedName>
    <definedName name="EndCol" localSheetId="7">場所表_広_更新!$K$3:$K$34</definedName>
    <definedName name="EndCol" localSheetId="6">場所表_広_新規!$I$3:$I$12</definedName>
    <definedName name="EndCol" localSheetId="4">場所表_更新!$H$3:$H$7</definedName>
    <definedName name="EndCol" localSheetId="3">場所表_新規!$I$3:$I$7</definedName>
    <definedName name="EndCol" localSheetId="9">場所表_東広島_更新!$K$3:$K$122</definedName>
    <definedName name="EndCol" localSheetId="8">場所表_東広島_新規!$I$3:$I$6</definedName>
    <definedName name="EndRow" localSheetId="5">場所表_呉_更新!$B$67:$K$67</definedName>
    <definedName name="EndRow" localSheetId="2">場所表_呉_新規!$A$7:$J$7</definedName>
    <definedName name="EndRow" localSheetId="7">場所表_広_更新!$B$34:$L$34</definedName>
    <definedName name="EndRow" localSheetId="6">場所表_広_新規!$B$12:$J$12</definedName>
    <definedName name="EndRow" localSheetId="4">場所表_更新!$A$7:$I$7</definedName>
    <definedName name="EndRow" localSheetId="3">場所表_新規!$A$7:$J$7</definedName>
    <definedName name="EndRow" localSheetId="9">場所表_東広島_更新!$B$122:$L$122</definedName>
    <definedName name="EndRow" localSheetId="8">場所表_東広島_新規!$B$6:$J$6</definedName>
    <definedName name="INSERT_START" localSheetId="1">所属別事業量一覧表!$9:$9</definedName>
    <definedName name="INSERT_START" localSheetId="0">設計書!$7:$7</definedName>
    <definedName name="_xlnm.Print_Area" localSheetId="1">所属別事業量一覧表!$A$1:$BQ$16</definedName>
    <definedName name="_xlnm.Print_Area" localSheetId="5">場所表_呉_更新!$A$1:$K$71</definedName>
    <definedName name="_xlnm.Print_Area" localSheetId="2">場所表_呉_新規!$A$1:$J$9</definedName>
    <definedName name="_xlnm.Print_Area" localSheetId="7">場所表_広_更新!$A$1:$L$38</definedName>
    <definedName name="_xlnm.Print_Area" localSheetId="6">場所表_広_新規!$A$1:$J$14</definedName>
    <definedName name="_xlnm.Print_Area" localSheetId="4">場所表_更新!$A$1:$I$11</definedName>
    <definedName name="_xlnm.Print_Area" localSheetId="3">場所表_新規!$A$1:$J$9</definedName>
    <definedName name="_xlnm.Print_Area" localSheetId="9">場所表_東広島_更新!$A$1:$L$126</definedName>
    <definedName name="_xlnm.Print_Area" localSheetId="8">場所表_東広島_新規!$A$1:$J$8</definedName>
    <definedName name="_xlnm.Print_Area" localSheetId="0">設計書!$A$1:$H$24</definedName>
    <definedName name="_xlnm.Print_Titles" localSheetId="5">場所表_呉_更新!$2:$4</definedName>
    <definedName name="_xlnm.Print_Titles" localSheetId="2">場所表_呉_新規!$2:$4</definedName>
    <definedName name="_xlnm.Print_Titles" localSheetId="7">場所表_広_更新!$2:$4</definedName>
    <definedName name="_xlnm.Print_Titles" localSheetId="6">場所表_広_新規!$2:$4</definedName>
    <definedName name="_xlnm.Print_Titles" localSheetId="4">場所表_更新!$2:$4</definedName>
    <definedName name="_xlnm.Print_Titles" localSheetId="3">場所表_新規!$2:$4</definedName>
    <definedName name="_xlnm.Print_Titles" localSheetId="9">場所表_東広島_更新!$2:$4</definedName>
    <definedName name="_xlnm.Print_Titles" localSheetId="8">場所表_東広島_新規!$2:$4</definedName>
    <definedName name="PS_1" localSheetId="1">所属別事業量一覧表!$BJ$6</definedName>
    <definedName name="PS_10" localSheetId="1">所属別事業量一覧表!$V$6</definedName>
    <definedName name="PS_11" localSheetId="1">所属別事業量一覧表!$X$6</definedName>
    <definedName name="PS_12" localSheetId="1">所属別事業量一覧表!$AL$6</definedName>
    <definedName name="PS_13" localSheetId="1">所属別事業量一覧表!$AD$6</definedName>
    <definedName name="PS_14" localSheetId="1">所属別事業量一覧表!$AJ$6</definedName>
    <definedName name="PS_15" localSheetId="1">所属別事業量一覧表!$BL$6</definedName>
    <definedName name="PS_16" localSheetId="1">所属別事業量一覧表!$P$6</definedName>
    <definedName name="PS_17" localSheetId="1">所属別事業量一覧表!$BF$6</definedName>
    <definedName name="PS_18" localSheetId="1">所属別事業量一覧表!$Z$6</definedName>
    <definedName name="PS_19" localSheetId="1">所属別事業量一覧表!$AT$6</definedName>
    <definedName name="PS_2" localSheetId="1">所属別事業量一覧表!$BN$6</definedName>
    <definedName name="PS_20" localSheetId="1">所属別事業量一覧表!$AV$6</definedName>
    <definedName name="PS_21" localSheetId="1">所属別事業量一覧表!$AX$6</definedName>
    <definedName name="PS_22" localSheetId="1">所属別事業量一覧表!$AP$6</definedName>
    <definedName name="PS_23" localSheetId="1">所属別事業量一覧表!$AN$6</definedName>
    <definedName name="PS_24" localSheetId="1">所属別事業量一覧表!$AZ$6</definedName>
    <definedName name="PS_25" localSheetId="1">所属別事業量一覧表!$BD$6</definedName>
    <definedName name="PS_26" localSheetId="1">所属別事業量一覧表!$BB$6</definedName>
    <definedName name="PS_27" localSheetId="1">所属別事業量一覧表!$BH$6</definedName>
    <definedName name="PS_28" localSheetId="1">所属別事業量一覧表!$N$6</definedName>
    <definedName name="PS_29" localSheetId="1">所属別事業量一覧表!$J$6</definedName>
    <definedName name="PS_3" localSheetId="1">所属別事業量一覧表!$H$6</definedName>
    <definedName name="PS_30" localSheetId="1">所属別事業量一覧表!$AR$6</definedName>
    <definedName name="PS_31" localSheetId="1">所属別事業量一覧表!$R$6</definedName>
    <definedName name="PS_4" localSheetId="1">所属別事業量一覧表!$F$6</definedName>
    <definedName name="PS_5" localSheetId="1">所属別事業量一覧表!$L$6</definedName>
    <definedName name="PS_6" localSheetId="1">所属別事業量一覧表!$AB$6</definedName>
    <definedName name="PS_7" localSheetId="1">所属別事業量一覧表!$AF$6</definedName>
    <definedName name="PS_8" localSheetId="1">所属別事業量一覧表!$AH$6</definedName>
    <definedName name="PS_9" localSheetId="1">所属別事業量一覧表!$T$6</definedName>
    <definedName name="StartCol" localSheetId="5">場所表_呉_更新!$G$3:$G$67</definedName>
    <definedName name="StartCol" localSheetId="2">場所表_呉_新規!$G$3:$G$7</definedName>
    <definedName name="StartCol" localSheetId="7">場所表_広_更新!$G$3:$G$34</definedName>
    <definedName name="StartCol" localSheetId="6">場所表_広_新規!$H$3:$H$12</definedName>
    <definedName name="StartCol" localSheetId="4">場所表_更新!$F$3:$F$7</definedName>
    <definedName name="StartCol" localSheetId="3">場所表_新規!$G$3:$G$7</definedName>
    <definedName name="StartCol" localSheetId="9">場所表_東広島_更新!$G$3:$G$122</definedName>
    <definedName name="StartCol" localSheetId="8">場所表_東広島_新規!$H$3:$H$6</definedName>
    <definedName name="StartRow" localSheetId="5">場所表_呉_更新!$B$5:$K$5</definedName>
    <definedName name="StartRow" localSheetId="2">場所表_呉_新規!$A$5:$J$5</definedName>
    <definedName name="StartRow" localSheetId="7">場所表_広_更新!$B$5:$L$5</definedName>
    <definedName name="StartRow" localSheetId="6">場所表_広_新規!$B$5:$J$5</definedName>
    <definedName name="StartRow" localSheetId="4">場所表_更新!$A$5:$I$5</definedName>
    <definedName name="StartRow" localSheetId="3">場所表_新規!$A$5:$J$5</definedName>
    <definedName name="StartRow" localSheetId="9">場所表_東広島_更新!$B$5:$L$5</definedName>
    <definedName name="StartRow" localSheetId="8">場所表_東広島_新規!$B$5:$J$5</definedName>
    <definedName name="データ" localSheetId="1">所属別事業量一覧表!$A$6:$BO$15</definedName>
    <definedName name="一覧表" localSheetId="1">所属別事業量一覧表!$A$9:$BO$15</definedName>
    <definedName name="一覧表" localSheetId="5">場所表_呉_更新!$B$5:$K$67</definedName>
    <definedName name="一覧表" localSheetId="2">場所表_呉_新規!$A$5:$M$7</definedName>
    <definedName name="一覧表" localSheetId="7">場所表_広_更新!$B$5:$L$34</definedName>
    <definedName name="一覧表" localSheetId="6">場所表_広_新規!$B$5:$J$12</definedName>
    <definedName name="一覧表" localSheetId="4">場所表_更新!$A$5:$L$7</definedName>
    <definedName name="一覧表" localSheetId="3">場所表_新規!$A$5:$M$7</definedName>
    <definedName name="一覧表" localSheetId="9">場所表_東広島_更新!$B$5:$L$122</definedName>
    <definedName name="一覧表" localSheetId="8">場所表_東広島_新規!$B$5:$J$6</definedName>
    <definedName name="一覧表" localSheetId="0">設計書!$A$6:$H$12</definedName>
    <definedName name="規制番号" localSheetId="5">場所表_呉_更新!#REF!</definedName>
    <definedName name="規制番号" localSheetId="7">場所表_広_更新!#REF!</definedName>
    <definedName name="規制番号" localSheetId="4">場所表_更新!$J$2</definedName>
    <definedName name="規制番号" localSheetId="9">場所表_東広島_更新!#REF!</definedName>
    <definedName name="区分" localSheetId="2">場所表_呉_新規!$B$2</definedName>
    <definedName name="区分" localSheetId="6">場所表_広_新規!$C$2</definedName>
    <definedName name="区分" localSheetId="3">場所表_新規!$B$2</definedName>
    <definedName name="区分" localSheetId="8">場所表_東広島_新規!$C$2</definedName>
    <definedName name="警察署名" localSheetId="5">場所表_呉_更新!$K$1</definedName>
    <definedName name="警察署名" localSheetId="2">場所表_呉_新規!$J$1</definedName>
    <definedName name="警察署名" localSheetId="7">場所表_広_更新!$L$1</definedName>
    <definedName name="警察署名" localSheetId="6">場所表_広_新規!$J$1</definedName>
    <definedName name="警察署名" localSheetId="4">場所表_更新!$I$1</definedName>
    <definedName name="警察署名" localSheetId="3">場所表_新規!$J$1</definedName>
    <definedName name="警察署名" localSheetId="9">場所表_東広島_更新!$L$1</definedName>
    <definedName name="警察署名" localSheetId="8">場所表_東広島_新規!$J$1</definedName>
    <definedName name="交_通_規_制_課">設計書!$H$3</definedName>
    <definedName name="交通整理員" localSheetId="0">設計書!$D$14:$G$17</definedName>
    <definedName name="交通整理員Ａ" localSheetId="0">設計書!$E$14</definedName>
    <definedName name="交通整理員Ａ_夜間" localSheetId="0">設計書!$E$15</definedName>
    <definedName name="交通整理員B" localSheetId="0">設計書!$E$16</definedName>
    <definedName name="交通整理員Ｂ_夜間" localSheetId="0">設計書!$E$17</definedName>
    <definedName name="更新合計" localSheetId="5">場所表_呉_更新!$E$68</definedName>
    <definedName name="更新合計" localSheetId="7">場所表_広_更新!$E$35</definedName>
    <definedName name="更新合計" localSheetId="4">場所表_更新!$D$8</definedName>
    <definedName name="更新合計" localSheetId="9">場所表_東広島_更新!$E$123</definedName>
    <definedName name="合計" localSheetId="0">設計書!$H$24</definedName>
    <definedName name="事業量" localSheetId="5">場所表_呉_更新!$G$3:$K$67</definedName>
    <definedName name="事業量" localSheetId="2">場所表_呉_新規!$G$3:$J$7</definedName>
    <definedName name="事業量" localSheetId="7">場所表_広_更新!$G$3:$L$34</definedName>
    <definedName name="事業量" localSheetId="6">場所表_広_新規!$H$3:$J$12</definedName>
    <definedName name="事業量" localSheetId="4">場所表_更新!$F$3:$I$7</definedName>
    <definedName name="事業量" localSheetId="3">場所表_新規!$G$3:$J$7</definedName>
    <definedName name="事業量" localSheetId="9">場所表_東広島_更新!$G$3:$L$122</definedName>
    <definedName name="事業量" localSheetId="8">場所表_東広島_新規!$H$3:$J$6</definedName>
    <definedName name="事業量新規更新合計" localSheetId="5">場所表_呉_更新!$G$3:$J$71</definedName>
    <definedName name="事業量新規更新合計" localSheetId="7">場所表_広_更新!$G$3:$K$38</definedName>
    <definedName name="事業量新規更新合計" localSheetId="4">場所表_更新!$F$3:$H$11</definedName>
    <definedName name="事業量新規更新合計" localSheetId="9">場所表_東広島_更新!$G$3:$K$126</definedName>
    <definedName name="事業量新規合計" localSheetId="2">場所表_呉_新規!$G$3:$I$9</definedName>
    <definedName name="事業量新規合計" localSheetId="6">場所表_広_新規!$H$3:$I$14</definedName>
    <definedName name="事業量新規合計" localSheetId="3">場所表_新規!$G$3:$I$9</definedName>
    <definedName name="事業量新規合計" localSheetId="8">場所表_東広島_新規!$H$3:$I$8</definedName>
    <definedName name="場所" localSheetId="5">場所表_呉_更新!#REF!</definedName>
    <definedName name="場所" localSheetId="2">場所表_呉_新規!$M$2</definedName>
    <definedName name="場所" localSheetId="7">場所表_広_更新!#REF!</definedName>
    <definedName name="場所" localSheetId="6">場所表_広_新規!#REF!</definedName>
    <definedName name="場所" localSheetId="4">場所表_更新!$L$2</definedName>
    <definedName name="場所" localSheetId="3">場所表_新規!$M$2</definedName>
    <definedName name="場所" localSheetId="9">場所表_東広島_更新!#REF!</definedName>
    <definedName name="場所" localSheetId="8">場所表_東広島_新規!#REF!</definedName>
    <definedName name="新規更新合計" localSheetId="5">場所表_呉_更新!$B$70:$K$71</definedName>
    <definedName name="新規更新合計" localSheetId="7">場所表_広_更新!$B$37:$L$38</definedName>
    <definedName name="新規更新合計" localSheetId="4">場所表_更新!$A$10:$I$11</definedName>
    <definedName name="新規更新合計" localSheetId="9">場所表_東広島_更新!$B$125:$L$126</definedName>
    <definedName name="新規更新合計値" localSheetId="5">場所表_呉_更新!$E$70</definedName>
    <definedName name="新規更新合計値" localSheetId="7">場所表_広_更新!$E$37</definedName>
    <definedName name="新規更新合計値" localSheetId="4">場所表_更新!$D$10</definedName>
    <definedName name="新規更新合計値" localSheetId="9">場所表_東広島_更新!$E$125</definedName>
    <definedName name="新規合計" localSheetId="2">場所表_呉_新規!$E$8</definedName>
    <definedName name="新規合計" localSheetId="6">場所表_広_新規!$F$13</definedName>
    <definedName name="新規合計" localSheetId="3">場所表_新規!$E$8</definedName>
    <definedName name="新規合計" localSheetId="8">場所表_東広島_新規!$F$7</definedName>
    <definedName name="数" localSheetId="5">場所表_呉_更新!$F$2</definedName>
    <definedName name="数" localSheetId="2">場所表_呉_新規!$F$2</definedName>
    <definedName name="数" localSheetId="7">場所表_広_更新!$F$2</definedName>
    <definedName name="数" localSheetId="6">場所表_広_新規!$G$2</definedName>
    <definedName name="数" localSheetId="4">場所表_更新!$E$2</definedName>
    <definedName name="数" localSheetId="3">場所表_新規!$F$2</definedName>
    <definedName name="数" localSheetId="9">場所表_東広島_更新!$F$2</definedName>
    <definedName name="数" localSheetId="8">場所表_東広島_新規!$G$2</definedName>
    <definedName name="整理番号" localSheetId="2">場所表_呉_新規!$K$2</definedName>
    <definedName name="整理番号" localSheetId="6">場所表_広_新規!#REF!</definedName>
    <definedName name="整理番号" localSheetId="3">場所表_新規!$K$2</definedName>
    <definedName name="整理番号" localSheetId="8">場所表_東広島_新規!#REF!</definedName>
    <definedName name="単位" localSheetId="5">場所表_呉_更新!$G$4:$J$4</definedName>
    <definedName name="単位" localSheetId="2">場所表_呉_新規!$G$4:$I$4</definedName>
    <definedName name="単位" localSheetId="7">場所表_広_更新!$G$4:$K$4</definedName>
    <definedName name="単位" localSheetId="6">場所表_広_新規!$H$4:$I$4</definedName>
    <definedName name="単位" localSheetId="4">場所表_更新!$F$4:$H$4</definedName>
    <definedName name="単位" localSheetId="3">場所表_新規!$G$4:$I$4</definedName>
    <definedName name="単位" localSheetId="9">場所表_東広島_更新!$G$4:$K$4</definedName>
    <definedName name="単位" localSheetId="8">場所表_東広島_新規!$H$4:$I$4</definedName>
    <definedName name="単価" localSheetId="0">設計書!$G$5</definedName>
    <definedName name="道路種別" localSheetId="5">場所表_呉_更新!#REF!</definedName>
    <definedName name="道路種別" localSheetId="2">場所表_呉_新規!$L$2</definedName>
    <definedName name="道路種別" localSheetId="7">場所表_広_更新!#REF!</definedName>
    <definedName name="道路種別" localSheetId="6">場所表_広_新規!#REF!</definedName>
    <definedName name="道路種別" localSheetId="4">場所表_更新!$K$2</definedName>
    <definedName name="道路種別" localSheetId="3">場所表_新規!$L$2</definedName>
    <definedName name="道路種別" localSheetId="9">場所表_東広島_更新!#REF!</definedName>
    <definedName name="道路種別" localSheetId="8">場所表_東広島_新規!#REF!</definedName>
    <definedName name="発注分類" localSheetId="5">場所表_呉_更新!$G$3:$J$3</definedName>
    <definedName name="発注分類" localSheetId="2">場所表_呉_新規!$G$3:$I$3</definedName>
    <definedName name="発注分類" localSheetId="7">場所表_広_更新!$G$3:$K$3</definedName>
    <definedName name="発注分類" localSheetId="6">場所表_広_新規!$H$3:$I$3</definedName>
    <definedName name="発注分類" localSheetId="4">場所表_更新!$F$3:$H$3</definedName>
    <definedName name="発注分類" localSheetId="3">場所表_新規!$G$3:$I$3</definedName>
    <definedName name="発注分類" localSheetId="9">場所表_東広島_更新!$G$3:$K$3</definedName>
    <definedName name="発注分類" localSheetId="8">場所表_東広島_新規!$H$3:$I$3</definedName>
    <definedName name="備考" localSheetId="5">場所表_呉_更新!$K$3</definedName>
    <definedName name="備考" localSheetId="2">場所表_呉_新規!$J$3</definedName>
    <definedName name="備考" localSheetId="7">場所表_広_更新!$L$3</definedName>
    <definedName name="備考" localSheetId="6">場所表_広_新規!$J$3</definedName>
    <definedName name="備考" localSheetId="4">場所表_更新!$I$3</definedName>
    <definedName name="備考" localSheetId="3">場所表_新規!$J$3</definedName>
    <definedName name="備考" localSheetId="9">場所表_東広島_更新!$L$3</definedName>
    <definedName name="備考" localSheetId="8">場所表_東広島_新規!$J$3</definedName>
    <definedName name="標示種別" localSheetId="5">場所表_呉_更新!$E$2</definedName>
    <definedName name="標示種別" localSheetId="2">場所表_呉_新規!$E$2</definedName>
    <definedName name="標示種別" localSheetId="7">場所表_広_更新!$E$2</definedName>
    <definedName name="標示種別" localSheetId="6">場所表_広_新規!$F$2</definedName>
    <definedName name="標示種別" localSheetId="4">場所表_更新!$D$2</definedName>
    <definedName name="標示種別" localSheetId="3">場所表_新規!$E$2</definedName>
    <definedName name="標示種別" localSheetId="9">場所表_東広島_更新!$E$2</definedName>
    <definedName name="標示種別" localSheetId="8">場所表_東広島_新規!$F$2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41" l="1"/>
  <c r="H9" i="41"/>
  <c r="G9" i="41"/>
  <c r="I8" i="41"/>
  <c r="H8" i="41"/>
  <c r="G8" i="41"/>
  <c r="A8" i="41"/>
  <c r="N7" i="41"/>
  <c r="D7" i="41"/>
  <c r="C7" i="41"/>
  <c r="A7" i="41"/>
  <c r="B7" i="41" s="1"/>
  <c r="N6" i="41"/>
  <c r="D6" i="41"/>
  <c r="C6" i="41"/>
  <c r="A6" i="41"/>
  <c r="B6" i="41" s="1"/>
  <c r="N5" i="41"/>
  <c r="D5" i="41"/>
  <c r="C5" i="41"/>
  <c r="A5" i="41"/>
  <c r="B5" i="41" s="1"/>
  <c r="M6" i="38"/>
  <c r="M7" i="38"/>
  <c r="M5" i="38"/>
  <c r="N6" i="37"/>
  <c r="N7" i="37"/>
  <c r="N5" i="37"/>
  <c r="B7" i="38"/>
  <c r="B6" i="38"/>
  <c r="C7" i="37"/>
  <c r="C6" i="37"/>
  <c r="C7" i="38"/>
  <c r="C6" i="38"/>
  <c r="D6" i="37"/>
  <c r="D7" i="37"/>
  <c r="A7" i="37"/>
  <c r="B7" i="37" s="1"/>
  <c r="A6" i="37"/>
  <c r="B6" i="37" s="1"/>
  <c r="D10" i="38"/>
  <c r="C5" i="38"/>
  <c r="B5" i="38"/>
  <c r="A5" i="38"/>
  <c r="A7" i="38"/>
  <c r="D5" i="37"/>
  <c r="C5" i="37"/>
  <c r="A5" i="37"/>
  <c r="B5" i="37" s="1"/>
  <c r="G8" i="38"/>
  <c r="H8" i="38"/>
  <c r="F8" i="38"/>
  <c r="H8" i="37"/>
  <c r="G10" i="38"/>
  <c r="I8" i="37"/>
  <c r="H10" i="38"/>
  <c r="G8" i="37"/>
  <c r="F10" i="38" s="1"/>
  <c r="A6" i="38"/>
  <c r="G9" i="38"/>
  <c r="G11" i="38" s="1"/>
  <c r="H9" i="38"/>
  <c r="H11" i="38"/>
  <c r="A10" i="38"/>
  <c r="H9" i="37"/>
  <c r="F9" i="38"/>
  <c r="A8" i="38"/>
  <c r="I9" i="37"/>
  <c r="G9" i="37"/>
  <c r="F11" i="38"/>
  <c r="A8" i="37"/>
  <c r="C1" i="41" l="1"/>
  <c r="B1" i="38"/>
  <c r="C1" i="37"/>
</calcChain>
</file>

<file path=xl/sharedStrings.xml><?xml version="1.0" encoding="utf-8"?>
<sst xmlns="http://schemas.openxmlformats.org/spreadsheetml/2006/main" count="1415" uniqueCount="464">
  <si>
    <t>発注分類</t>
  </si>
  <si>
    <t>幅</t>
    <rPh sb="0" eb="1">
      <t>ハバ</t>
    </rPh>
    <phoneticPr fontId="2"/>
  </si>
  <si>
    <t>詳細設定</t>
    <rPh sb="0" eb="2">
      <t>ショウサイ</t>
    </rPh>
    <rPh sb="2" eb="4">
      <t>セッテイ</t>
    </rPh>
    <phoneticPr fontId="2"/>
  </si>
  <si>
    <t>塗装種類</t>
    <rPh sb="0" eb="2">
      <t>トソウ</t>
    </rPh>
    <rPh sb="2" eb="4">
      <t>シュルイ</t>
    </rPh>
    <phoneticPr fontId="2"/>
  </si>
  <si>
    <t>事業量</t>
    <rPh sb="0" eb="3">
      <t>ジギョウリョウ</t>
    </rPh>
    <phoneticPr fontId="2"/>
  </si>
  <si>
    <t>単位</t>
    <rPh sb="0" eb="2">
      <t>タンイ</t>
    </rPh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</si>
  <si>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</si>
  <si>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</si>
  <si>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小計</t>
    <rPh sb="0" eb="2">
      <t>ショウケイ</t>
    </rPh>
    <phoneticPr fontId="2"/>
  </si>
  <si>
    <t>小　　　　　　　　　　　計</t>
    <rPh sb="0" eb="1">
      <t>ショウ</t>
    </rPh>
    <rPh sb="12" eb="13">
      <t>ケイ</t>
    </rPh>
    <phoneticPr fontId="2"/>
  </si>
  <si>
    <t>交通整理員Ａ</t>
    <rPh sb="0" eb="2">
      <t>コウツウ</t>
    </rPh>
    <rPh sb="2" eb="4">
      <t>セイリ</t>
    </rPh>
    <rPh sb="4" eb="5">
      <t>イン</t>
    </rPh>
    <phoneticPr fontId="2"/>
  </si>
  <si>
    <t>人</t>
    <rPh sb="0" eb="1">
      <t>ニン</t>
    </rPh>
    <phoneticPr fontId="2"/>
  </si>
  <si>
    <t>交通整理員Ａ（夜間）</t>
    <rPh sb="7" eb="9">
      <t>ヤカン</t>
    </rPh>
    <phoneticPr fontId="2"/>
  </si>
  <si>
    <t>交通整理員Ｂ（夜間）</t>
    <rPh sb="7" eb="9">
      <t>ヤカン</t>
    </rPh>
    <phoneticPr fontId="2"/>
  </si>
  <si>
    <t>共　　通　　仮　　設　　費</t>
    <rPh sb="0" eb="1">
      <t>トモ</t>
    </rPh>
    <rPh sb="3" eb="4">
      <t>ツウ</t>
    </rPh>
    <rPh sb="6" eb="7">
      <t>カリ</t>
    </rPh>
    <rPh sb="9" eb="10">
      <t>セツ</t>
    </rPh>
    <rPh sb="12" eb="13">
      <t>ヒ</t>
    </rPh>
    <phoneticPr fontId="2"/>
  </si>
  <si>
    <t>現　　場　　管　　理　　費</t>
    <rPh sb="0" eb="1">
      <t>ゲン</t>
    </rPh>
    <rPh sb="3" eb="4">
      <t>バ</t>
    </rPh>
    <rPh sb="6" eb="7">
      <t>カン</t>
    </rPh>
    <rPh sb="9" eb="10">
      <t>リ</t>
    </rPh>
    <rPh sb="12" eb="13">
      <t>ヒ</t>
    </rPh>
    <phoneticPr fontId="2"/>
  </si>
  <si>
    <t>一　　般　　管　　理　　費</t>
    <rPh sb="0" eb="1">
      <t>イチ</t>
    </rPh>
    <rPh sb="3" eb="4">
      <t>ハン</t>
    </rPh>
    <rPh sb="6" eb="7">
      <t>カン</t>
    </rPh>
    <rPh sb="9" eb="10">
      <t>リ</t>
    </rPh>
    <rPh sb="12" eb="13">
      <t>ヒ</t>
    </rPh>
    <phoneticPr fontId="2"/>
  </si>
  <si>
    <t>計</t>
    <rPh sb="0" eb="1">
      <t>ケイ</t>
    </rPh>
    <phoneticPr fontId="2"/>
  </si>
  <si>
    <t>消　　費　　税　　相　　当　　分</t>
    <rPh sb="0" eb="1">
      <t>ショウ</t>
    </rPh>
    <rPh sb="3" eb="4">
      <t>ヒ</t>
    </rPh>
    <rPh sb="6" eb="7">
      <t>ゼイ</t>
    </rPh>
    <rPh sb="9" eb="10">
      <t>ソウ</t>
    </rPh>
    <rPh sb="12" eb="13">
      <t>トウ</t>
    </rPh>
    <rPh sb="15" eb="16">
      <t>ブン</t>
    </rPh>
    <phoneticPr fontId="2"/>
  </si>
  <si>
    <t>合　　　　　　　　　　　計</t>
    <rPh sb="0" eb="1">
      <t>ア</t>
    </rPh>
    <rPh sb="12" eb="13">
      <t>ケイ</t>
    </rPh>
    <phoneticPr fontId="2"/>
  </si>
  <si>
    <t>所　属　別　事　業　量　一　覧　表</t>
    <rPh sb="0" eb="1">
      <t>ショ</t>
    </rPh>
    <rPh sb="2" eb="3">
      <t>ゾク</t>
    </rPh>
    <rPh sb="4" eb="5">
      <t>ベツ</t>
    </rPh>
    <rPh sb="6" eb="7">
      <t>コト</t>
    </rPh>
    <rPh sb="8" eb="9">
      <t>ギョウ</t>
    </rPh>
    <rPh sb="10" eb="11">
      <t>リョウ</t>
    </rPh>
    <rPh sb="12" eb="13">
      <t>イチ</t>
    </rPh>
    <rPh sb="14" eb="15">
      <t>ラン</t>
    </rPh>
    <rPh sb="16" eb="17">
      <t>ヒョウ</t>
    </rPh>
    <phoneticPr fontId="2"/>
  </si>
  <si>
    <t>計</t>
    <phoneticPr fontId="2"/>
  </si>
  <si>
    <t>箇所数</t>
    <phoneticPr fontId="2"/>
  </si>
  <si>
    <t>標示種類</t>
    <rPh sb="0" eb="2">
      <t>ヒョウジ</t>
    </rPh>
    <rPh sb="2" eb="4">
      <t>シュルイ</t>
    </rPh>
    <phoneticPr fontId="2"/>
  </si>
  <si>
    <t>個数</t>
    <phoneticPr fontId="2"/>
  </si>
  <si>
    <t>施工長</t>
    <rPh sb="0" eb="2">
      <t>セコウ</t>
    </rPh>
    <rPh sb="2" eb="3">
      <t>チョウ</t>
    </rPh>
    <phoneticPr fontId="2"/>
  </si>
  <si>
    <t>個数</t>
  </si>
  <si>
    <t>施工長</t>
    <phoneticPr fontId="2"/>
  </si>
  <si>
    <t>新規</t>
    <rPh sb="0" eb="2">
      <t>シンキ</t>
    </rPh>
    <phoneticPr fontId="2"/>
  </si>
  <si>
    <t>広島東</t>
    <rPh sb="0" eb="2">
      <t>ヒロシマ</t>
    </rPh>
    <rPh sb="2" eb="3">
      <t>ヒガシ</t>
    </rPh>
    <phoneticPr fontId="2"/>
  </si>
  <si>
    <t>整理番号
（規制番号）</t>
    <rPh sb="0" eb="2">
      <t>セイリ</t>
    </rPh>
    <rPh sb="2" eb="4">
      <t>バンゴウ</t>
    </rPh>
    <rPh sb="6" eb="8">
      <t>キセイ</t>
    </rPh>
    <rPh sb="8" eb="10">
      <t>バンゴウ</t>
    </rPh>
    <phoneticPr fontId="2"/>
  </si>
  <si>
    <t>区分</t>
    <rPh sb="0" eb="2">
      <t>クブン</t>
    </rPh>
    <phoneticPr fontId="2"/>
  </si>
  <si>
    <t>道路種別</t>
    <rPh sb="0" eb="2">
      <t>ドウロ</t>
    </rPh>
    <rPh sb="2" eb="4">
      <t>シュベツ</t>
    </rPh>
    <phoneticPr fontId="2"/>
  </si>
  <si>
    <t>場所・区間</t>
    <rPh sb="0" eb="2">
      <t>バショ</t>
    </rPh>
    <rPh sb="3" eb="5">
      <t>クカン</t>
    </rPh>
    <phoneticPr fontId="2"/>
  </si>
  <si>
    <t>標示種別</t>
    <rPh sb="0" eb="2">
      <t>ヒョウジ</t>
    </rPh>
    <rPh sb="2" eb="4">
      <t>シュベツ</t>
    </rPh>
    <phoneticPr fontId="2"/>
  </si>
  <si>
    <t>横断歩道本数
記号文字個数</t>
    <rPh sb="0" eb="2">
      <t>オウダン</t>
    </rPh>
    <rPh sb="2" eb="4">
      <t>ホドウ</t>
    </rPh>
    <rPh sb="4" eb="6">
      <t>ホンスウ</t>
    </rPh>
    <rPh sb="7" eb="9">
      <t>キゴウ</t>
    </rPh>
    <rPh sb="9" eb="11">
      <t>モジ</t>
    </rPh>
    <rPh sb="11" eb="13">
      <t>コスウ</t>
    </rPh>
    <phoneticPr fontId="2"/>
  </si>
  <si>
    <t>数</t>
    <phoneticPr fontId="2"/>
  </si>
  <si>
    <t>備考(縞数、方向等)</t>
    <rPh sb="0" eb="2">
      <t>ビコウ</t>
    </rPh>
    <rPh sb="3" eb="4">
      <t>シマ</t>
    </rPh>
    <rPh sb="4" eb="5">
      <t>スウ</t>
    </rPh>
    <rPh sb="6" eb="8">
      <t>ホウコウ</t>
    </rPh>
    <rPh sb="8" eb="9">
      <t>ナド</t>
    </rPh>
    <phoneticPr fontId="2"/>
  </si>
  <si>
    <t>新規合計</t>
    <rPh sb="0" eb="2">
      <t>シンキ</t>
    </rPh>
    <rPh sb="2" eb="4">
      <t>ゴウケイ</t>
    </rPh>
    <phoneticPr fontId="2"/>
  </si>
  <si>
    <t>更新</t>
    <rPh sb="0" eb="2">
      <t>コウシン</t>
    </rPh>
    <phoneticPr fontId="2"/>
  </si>
  <si>
    <t>規制番号</t>
    <rPh sb="0" eb="2">
      <t>キセイ</t>
    </rPh>
    <rPh sb="2" eb="4">
      <t>バンゴウ</t>
    </rPh>
    <phoneticPr fontId="2"/>
  </si>
  <si>
    <t>更新合計</t>
    <rPh sb="0" eb="2">
      <t>コウシン</t>
    </rPh>
    <rPh sb="2" eb="4">
      <t>ゴウケイ</t>
    </rPh>
    <phoneticPr fontId="2"/>
  </si>
  <si>
    <t>新規更新合計</t>
    <rPh sb="0" eb="2">
      <t>シンキ</t>
    </rPh>
    <rPh sb="2" eb="4">
      <t>コウシン</t>
    </rPh>
    <rPh sb="4" eb="6">
      <t>ゴウケイ</t>
    </rPh>
    <phoneticPr fontId="2"/>
  </si>
  <si>
    <t>道　路　標　示　工　事　設　計　書</t>
    <rPh sb="4" eb="5">
      <t>シルベ</t>
    </rPh>
    <rPh sb="6" eb="7">
      <t>シメス</t>
    </rPh>
    <rPh sb="8" eb="9">
      <t>コウ</t>
    </rPh>
    <rPh sb="10" eb="11">
      <t>コト</t>
    </rPh>
    <rPh sb="12" eb="13">
      <t>セツ</t>
    </rPh>
    <rPh sb="14" eb="15">
      <t>ケイ</t>
    </rPh>
    <rPh sb="16" eb="17">
      <t>ショ</t>
    </rPh>
    <phoneticPr fontId="2"/>
  </si>
  <si>
    <t>交　通　規　制　課</t>
    <phoneticPr fontId="2"/>
  </si>
  <si>
    <t>工事量</t>
    <phoneticPr fontId="2"/>
  </si>
  <si>
    <t>広島西</t>
    <rPh sb="0" eb="2">
      <t>ヒロシマ</t>
    </rPh>
    <rPh sb="2" eb="3">
      <t>ニシ</t>
    </rPh>
    <phoneticPr fontId="2"/>
  </si>
  <si>
    <t>広島南</t>
    <phoneticPr fontId="2"/>
  </si>
  <si>
    <t>安佐南</t>
    <phoneticPr fontId="2"/>
  </si>
  <si>
    <t>海田</t>
    <phoneticPr fontId="2"/>
  </si>
  <si>
    <t>廿日市</t>
    <phoneticPr fontId="2"/>
  </si>
  <si>
    <t>大竹</t>
    <phoneticPr fontId="2"/>
  </si>
  <si>
    <t>竹原</t>
    <phoneticPr fontId="2"/>
  </si>
  <si>
    <t>広</t>
    <phoneticPr fontId="2"/>
  </si>
  <si>
    <t>東広島</t>
    <phoneticPr fontId="2"/>
  </si>
  <si>
    <t>木江</t>
    <phoneticPr fontId="2"/>
  </si>
  <si>
    <t>安佐北</t>
    <phoneticPr fontId="2"/>
  </si>
  <si>
    <t>安芸高田</t>
    <phoneticPr fontId="2"/>
  </si>
  <si>
    <t>山県</t>
    <phoneticPr fontId="2"/>
  </si>
  <si>
    <t>尾道</t>
    <phoneticPr fontId="2"/>
  </si>
  <si>
    <t>因島</t>
    <phoneticPr fontId="2"/>
  </si>
  <si>
    <t>三原</t>
    <phoneticPr fontId="2"/>
  </si>
  <si>
    <t>福山西</t>
    <phoneticPr fontId="2"/>
  </si>
  <si>
    <t>福山東</t>
    <phoneticPr fontId="2"/>
  </si>
  <si>
    <t>福山北</t>
    <phoneticPr fontId="2"/>
  </si>
  <si>
    <t>府中</t>
    <phoneticPr fontId="2"/>
  </si>
  <si>
    <t>庄原</t>
    <phoneticPr fontId="2"/>
  </si>
  <si>
    <t>三次</t>
    <phoneticPr fontId="2"/>
  </si>
  <si>
    <t>世羅</t>
    <phoneticPr fontId="2"/>
  </si>
  <si>
    <t>高速隊</t>
    <phoneticPr fontId="2"/>
  </si>
  <si>
    <t>機動隊</t>
    <phoneticPr fontId="2"/>
  </si>
  <si>
    <t>個数</t>
    <phoneticPr fontId="2"/>
  </si>
  <si>
    <t>広島中央</t>
    <phoneticPr fontId="2"/>
  </si>
  <si>
    <t>呉</t>
    <phoneticPr fontId="2"/>
  </si>
  <si>
    <t>音戸</t>
    <phoneticPr fontId="2"/>
  </si>
  <si>
    <t>交通整理員Ｂ</t>
    <phoneticPr fontId="2"/>
  </si>
  <si>
    <t>江田島</t>
    <phoneticPr fontId="2"/>
  </si>
  <si>
    <t>文字の折り返しで行高さがおかしくならないように、最終的な出力セルより幅を大きくしてあります。</t>
    <rPh sb="0" eb="2">
      <t>モジ</t>
    </rPh>
    <rPh sb="3" eb="4">
      <t>オ</t>
    </rPh>
    <rPh sb="5" eb="6">
      <t>カエ</t>
    </rPh>
    <rPh sb="8" eb="9">
      <t>ギョウ</t>
    </rPh>
    <rPh sb="9" eb="10">
      <t>タカ</t>
    </rPh>
    <rPh sb="24" eb="27">
      <t>サイシュウテキ</t>
    </rPh>
    <rPh sb="28" eb="30">
      <t>シュツリョク</t>
    </rPh>
    <rPh sb="34" eb="35">
      <t>ハバ</t>
    </rPh>
    <rPh sb="36" eb="37">
      <t>オオ</t>
    </rPh>
    <phoneticPr fontId="2"/>
  </si>
  <si>
    <t>凸凹</t>
    <rPh sb="0" eb="2">
      <t>デコボコ</t>
    </rPh>
    <phoneticPr fontId="2"/>
  </si>
  <si>
    <t>佐伯</t>
    <rPh sb="0" eb="2">
      <t>サエキ</t>
    </rPh>
    <phoneticPr fontId="2"/>
  </si>
  <si>
    <t>交　通　誘　導　員　(　労　務　費　）</t>
    <rPh sb="0" eb="1">
      <t>コウ</t>
    </rPh>
    <rPh sb="2" eb="3">
      <t>ツウ</t>
    </rPh>
    <rPh sb="4" eb="5">
      <t>ユウ</t>
    </rPh>
    <rPh sb="6" eb="7">
      <t>シルベ</t>
    </rPh>
    <rPh sb="8" eb="9">
      <t>イン</t>
    </rPh>
    <rPh sb="12" eb="13">
      <t>ロウ</t>
    </rPh>
    <rPh sb="14" eb="15">
      <t>ツトム</t>
    </rPh>
    <rPh sb="16" eb="17">
      <t>ヒ</t>
    </rPh>
    <phoneticPr fontId="2"/>
  </si>
  <si>
    <t>呉市溝路町1番16号先交差点</t>
  </si>
  <si>
    <t>横断歩道等　実線４５㎝幅</t>
  </si>
  <si>
    <t>溶融式（白）</t>
  </si>
  <si>
    <t>m</t>
  </si>
  <si>
    <t>実線３０㎝幅</t>
  </si>
  <si>
    <t>実線１５㎝幅</t>
  </si>
  <si>
    <t>溶融式（黄）</t>
  </si>
  <si>
    <t>図示</t>
  </si>
  <si>
    <t>削除</t>
  </si>
  <si>
    <t>第20-2-0407</t>
  </si>
  <si>
    <t>市道</t>
  </si>
  <si>
    <t>横断歩道　実線（白）</t>
  </si>
  <si>
    <t>3m5縞</t>
  </si>
  <si>
    <t>横断歩道予告　図示（白）</t>
  </si>
  <si>
    <t>北西側2個_x000D_
南東側2個</t>
  </si>
  <si>
    <t>停止線　実線（白）</t>
  </si>
  <si>
    <t>北西側2m_x000D_
南東側2m</t>
  </si>
  <si>
    <t>第20-2-0414</t>
  </si>
  <si>
    <t>呉市溝路町1番1号先交差点</t>
  </si>
  <si>
    <t>北西側1個(内)_x000D_
南東側1個(内〉</t>
  </si>
  <si>
    <t>第20-2-0620</t>
  </si>
  <si>
    <t>呉市三和町2番30号先</t>
  </si>
  <si>
    <t>3m3縞(東から2-4)</t>
  </si>
  <si>
    <t>南側2個</t>
  </si>
  <si>
    <t>第20-2-0416</t>
  </si>
  <si>
    <t>呉市寺本町1番東角先交差点</t>
  </si>
  <si>
    <t>3.5m6縞</t>
  </si>
  <si>
    <t>北側2個_x000D_
南側2個</t>
  </si>
  <si>
    <t>南側2m</t>
  </si>
  <si>
    <t>第20-2-0293</t>
  </si>
  <si>
    <t>呉市寺本町2番1号先（正覚寺前交差点）</t>
  </si>
  <si>
    <t>南東側1個(外)</t>
  </si>
  <si>
    <t>北西側3m</t>
  </si>
  <si>
    <t>第12-2-0060</t>
  </si>
  <si>
    <t>呉市寺本町2番1号先交差点</t>
  </si>
  <si>
    <t>南西側4m_x000D_
北東側3m</t>
  </si>
  <si>
    <t>第20-2-0966</t>
  </si>
  <si>
    <t>呉市上長迫町6番22号先交差点</t>
  </si>
  <si>
    <t>南西側2個</t>
  </si>
  <si>
    <t>第12-2-0380</t>
  </si>
  <si>
    <t>呉市清水1丁目9番36号先交差点</t>
  </si>
  <si>
    <t>止まれ文字　図示（白）</t>
  </si>
  <si>
    <t>東側縮小版施工_x000D_
西側既存削除後縮小版施工</t>
  </si>
  <si>
    <t>東側3m(グレーチングより外側に移設)_x000D_
西側2m</t>
  </si>
  <si>
    <t>(削)止まれ文字　図示（白）</t>
  </si>
  <si>
    <t>(削)停止線　実線（白）</t>
  </si>
  <si>
    <t>東側3m</t>
  </si>
  <si>
    <t>第20-2-0017</t>
  </si>
  <si>
    <t>呉市青山町2番先</t>
  </si>
  <si>
    <t>3m2縞(両端)</t>
  </si>
  <si>
    <t>南西側3m</t>
  </si>
  <si>
    <t>第20-2-0261</t>
  </si>
  <si>
    <t>呉市長迫町9番16号先（溝路町交差点北側）</t>
  </si>
  <si>
    <t>北東側4m8縞_x000D_
南西側4m7縞(東から1､3-8)､3m1縞(東から2)</t>
  </si>
  <si>
    <t>北東側3m_x000D_
南西側3m</t>
  </si>
  <si>
    <t>第20-2-0051</t>
  </si>
  <si>
    <t>呉市八幡町11番15号先（和庄小学校東角先交差点）</t>
  </si>
  <si>
    <t>北側4m3縞(西から1-2､4)</t>
  </si>
  <si>
    <t>第12-2-0378</t>
  </si>
  <si>
    <t>呉市八幡町5番北角先交差点</t>
  </si>
  <si>
    <t>南側_x000D_
北側</t>
  </si>
  <si>
    <t>南側2m_x000D_
北側2m</t>
  </si>
  <si>
    <t>南側既存削除後縮小版施工_x000D_
北側既存削除後縮小版施工</t>
  </si>
  <si>
    <t>第12-2-0074</t>
  </si>
  <si>
    <t>呉市本町11番4号先交差点</t>
  </si>
  <si>
    <t>北東側通常版施工</t>
  </si>
  <si>
    <t>北東側2m</t>
  </si>
  <si>
    <t>第20-2-0462</t>
  </si>
  <si>
    <t>呉市本町15番南東角先交差点</t>
  </si>
  <si>
    <t>北東側2個_x000D_
南西側2個</t>
  </si>
  <si>
    <t>第20-2-0413</t>
  </si>
  <si>
    <t>呉市本町1番10号先（本通小学校南角交差点）</t>
  </si>
  <si>
    <t>3m4縞(東から1-3､5)､2m1縞(東から4)</t>
  </si>
  <si>
    <t>南東側2個_x000D_
北西側2個</t>
  </si>
  <si>
    <t>南東側2.5m_x000D_
北西側2.5m</t>
  </si>
  <si>
    <t>第20-2-0398</t>
  </si>
  <si>
    <t>呉市本町22番5号先交差点</t>
  </si>
  <si>
    <t>南側2個_x000D_
北側2個</t>
  </si>
  <si>
    <t>第20-2-0420</t>
  </si>
  <si>
    <t>呉市本町6番10号先交差点</t>
  </si>
  <si>
    <t>南東側1個(内)</t>
  </si>
  <si>
    <t>第20-2-0410</t>
  </si>
  <si>
    <t>呉市本町6番3号先交差点</t>
  </si>
  <si>
    <t>4m6縞</t>
  </si>
  <si>
    <t>南西側2個_x000D_
北東側2個</t>
  </si>
  <si>
    <t>第12-2-0262</t>
  </si>
  <si>
    <t>呉市本町9番2号先交差点</t>
  </si>
  <si>
    <t>北東側3m</t>
  </si>
  <si>
    <t>第20-2-0415</t>
  </si>
  <si>
    <t>3m2縞(北から1-2)､4m4縞(北から3-6)</t>
  </si>
  <si>
    <t>第20-2-0417</t>
  </si>
  <si>
    <t>呉市本通4丁目9番23号先交差点</t>
  </si>
  <si>
    <t>4m1縞(西から1)</t>
  </si>
  <si>
    <t>第20-2-0399</t>
  </si>
  <si>
    <t>呉市本通6丁目9番西角先交差点</t>
  </si>
  <si>
    <t>南東側1個(内)_x000D_
北東側2個_x000D_
北西側1個(内)</t>
  </si>
  <si>
    <t>第20-2-0295</t>
  </si>
  <si>
    <t>呉市和庄1丁目2番13号先交差点</t>
  </si>
  <si>
    <t>南東側2個</t>
  </si>
  <si>
    <t>西側3m_x000D_
北東側2m</t>
  </si>
  <si>
    <t>第20-2-0131</t>
  </si>
  <si>
    <t>呉市和庄2丁目3番7号先（和庄2丁目3番交差点）</t>
  </si>
  <si>
    <t>南東側2m</t>
  </si>
  <si>
    <t>第12-2-0454</t>
  </si>
  <si>
    <t>呉市和庄登町10番東角先交差点</t>
  </si>
  <si>
    <t>北東側既存削除後縮小版施工_x000D_
南西側既存削除後縮小版施工</t>
  </si>
  <si>
    <t>第20-2-0397</t>
  </si>
  <si>
    <t>第12-2-0362</t>
  </si>
  <si>
    <t>呉市和庄登町12番12号先交差点</t>
  </si>
  <si>
    <t>南東側既存削除後縮小版施工_x000D_
北西側既存削除後縮小版施工</t>
  </si>
  <si>
    <t>南東側2m_x000D_
北西側2m</t>
  </si>
  <si>
    <t>第12-2-0361</t>
  </si>
  <si>
    <t>呉市和庄登町18番西角先交差点</t>
  </si>
  <si>
    <t>南西側既存削除後縮小版施工</t>
  </si>
  <si>
    <t>南西側2m</t>
  </si>
  <si>
    <t>第20-2-0098</t>
  </si>
  <si>
    <t>呉市和庄登町3番18号先</t>
  </si>
  <si>
    <t>西側4m8縞(南から1-8)､2m1縞(南から9)</t>
  </si>
  <si>
    <t>第12-2-0355</t>
  </si>
  <si>
    <t>呉市和庄本町5番3号先交差点</t>
  </si>
  <si>
    <t>北西側既存削除後縮小版施工</t>
  </si>
  <si>
    <t>北西側2.5m</t>
  </si>
  <si>
    <t>第20-2-0408</t>
  </si>
  <si>
    <t>北東側2個</t>
  </si>
  <si>
    <t>速度文字（４０）　図示（黄）</t>
  </si>
  <si>
    <t>呉市阿賀南1丁目5番15号先　北行</t>
  </si>
  <si>
    <t>251110040_x000D_
(第7-11-0252)</t>
  </si>
  <si>
    <t>呉市阿賀南1丁目7番37号先　南行</t>
  </si>
  <si>
    <t>(削)自転車横断帯　実線（白）</t>
  </si>
  <si>
    <t>呉市阿賀南2丁目2番北東角先（呉工専前交差点）</t>
  </si>
  <si>
    <t>南側25ｍ_x000D_
西側5m_x000D_
北側５m</t>
  </si>
  <si>
    <t>呉市広大新開2丁目1番6号先交差点</t>
  </si>
  <si>
    <t>(削)速度文字（５０）　図示（黄）</t>
  </si>
  <si>
    <t>呉市広長浜1丁目2番12号先 北行</t>
  </si>
  <si>
    <t>県道（広仁方停車場線）</t>
  </si>
  <si>
    <t>251110040_x000D_
(第7-11-0016)</t>
  </si>
  <si>
    <t>「50」削除後「40」施工</t>
  </si>
  <si>
    <t>251110040_x000D_
(第7-11-0388)</t>
  </si>
  <si>
    <t>呉市広長浜2丁目13番33号先　南行</t>
  </si>
  <si>
    <t>呉市広長浜2丁目19番12号南方50メートル先　南行</t>
  </si>
  <si>
    <t>第12-2-1206</t>
  </si>
  <si>
    <t>呉市阿賀中央6丁目12番16号先交差点</t>
  </si>
  <si>
    <t>南側 削除後縮小で更新_x000D_
北側 削除後縮小で更新</t>
  </si>
  <si>
    <t>北側2m_x000D_
南側2.5m</t>
  </si>
  <si>
    <t>第20-2-0904</t>
  </si>
  <si>
    <t>一般県道</t>
  </si>
  <si>
    <t>呉市阿賀中央6丁目2番南西角先交差点</t>
  </si>
  <si>
    <t>北側 東から3.6-10縞更新_x000D_
西側3m6縞_x000D_
南側3m8縞_x000D_
東側 3m北から1.2.4-6縞更新</t>
  </si>
  <si>
    <t>北側(近)_x000D_
西側(近)_x000D_
西側(遠)_x000D_
東側(近)_x000D_
東側(遠)_x000D_
北側(遠)</t>
  </si>
  <si>
    <t>西側_x000D_
南側 路端から3.5m更新</t>
  </si>
  <si>
    <t>第20-2-0141</t>
  </si>
  <si>
    <t>県道(呉環状線)</t>
  </si>
  <si>
    <t>呉市阿賀中央8丁目1番南東角先</t>
  </si>
  <si>
    <t>各縞南端側1ｍ5縞削除3m幅で全更新</t>
  </si>
  <si>
    <t>南側(近)_x000D_
南側(遠)</t>
  </si>
  <si>
    <t>北側3m_x000D_
南側3m</t>
  </si>
  <si>
    <t>(削)横断歩道　実線（白）</t>
  </si>
  <si>
    <t>その他　線</t>
  </si>
  <si>
    <t>西側外側線1m_x000D_
東側外側線1m_x000D_
中央線1m</t>
  </si>
  <si>
    <t>第12-2-1570</t>
  </si>
  <si>
    <t>呉市阿賀中央8丁目6番16号先交差点</t>
  </si>
  <si>
    <t>東西各止まれ（小）施工</t>
  </si>
  <si>
    <t>西側1.5m_x000D_
東側1.5ｍ</t>
  </si>
  <si>
    <t>第20-2-0136</t>
  </si>
  <si>
    <t>呉市阿賀中央8丁目6番1号先（湊橋交差点）</t>
  </si>
  <si>
    <t>各縞北端側1m削除後、両端を除く6縞を更新</t>
  </si>
  <si>
    <t>南側3.1ｍ_x000D_
北側3ｍ_x000D_
西側2m</t>
  </si>
  <si>
    <t>第20-2-0193</t>
  </si>
  <si>
    <t>呉市阿賀南1丁目1番26号先（呉高専前交差点）</t>
  </si>
  <si>
    <t>西側 両端以外4m15縞_x000D_
南側4m11縞</t>
  </si>
  <si>
    <t>西側9m_x000D_
南側7.2m</t>
  </si>
  <si>
    <t>第12-2-1235</t>
  </si>
  <si>
    <t>呉市阿賀南3丁目17番20号先交差点</t>
  </si>
  <si>
    <t>西側</t>
  </si>
  <si>
    <t>西側 3.5m_x000D_
東側 3.5m</t>
  </si>
  <si>
    <t>第27-2-0030</t>
  </si>
  <si>
    <t>呉市広古新開2丁目1番東側先　北行</t>
  </si>
  <si>
    <t>停止禁止部分　枠　実線（白）</t>
  </si>
  <si>
    <t>第12-2-1645</t>
  </si>
  <si>
    <t>呉市広古新開4丁目10番13号先交差点</t>
  </si>
  <si>
    <t>北西側 削除後縮小で更新_x000D_
南東側 削除後縮小で更新</t>
  </si>
  <si>
    <t>北西側4m_x000D_
南東側4m</t>
  </si>
  <si>
    <t>第20-2-0381</t>
  </si>
  <si>
    <t>呉市広多賀谷1丁目4番南東角先（虹村工業団地入口交差点）</t>
  </si>
  <si>
    <t>西側4m11縞_x000D_
北側4m16縞</t>
  </si>
  <si>
    <t>西側5.8ｍ_x000D_
北側9m_x000D_
南側6m分部分更新</t>
  </si>
  <si>
    <t>第20-2-1424</t>
  </si>
  <si>
    <t>呉市広多賀谷1丁目8番15号先交差点</t>
  </si>
  <si>
    <t>西側右折レーン側削除</t>
  </si>
  <si>
    <t>第20-2-1409</t>
  </si>
  <si>
    <t>東側</t>
  </si>
  <si>
    <t>(削)はみ出し通行禁止　実線（黄）</t>
  </si>
  <si>
    <t>東広島市志和町志和掘1,830番地先から同市福富町上竹仁66番地先を経て同町上戸野3,852番地先までの間</t>
  </si>
  <si>
    <t>県道(瀬野川福富本郷線)</t>
  </si>
  <si>
    <t>黄色実線削除後白実線施行（区間は署担当者の指示を受けること）</t>
  </si>
  <si>
    <t>250000051_x000D_
(第9-24-0035)</t>
  </si>
  <si>
    <t>東広島市志和町志和堀1830番地から東広島市福富町上竹仁843番地27南方130mまでの間</t>
  </si>
  <si>
    <t>黄色実線削除後白実線施工</t>
  </si>
  <si>
    <t>第12-26-0681</t>
  </si>
  <si>
    <t>東広島市安芸津町風早1,452番地3先交差点</t>
  </si>
  <si>
    <t>縮小施工</t>
  </si>
  <si>
    <t>3m</t>
  </si>
  <si>
    <t>第20-27-0759</t>
  </si>
  <si>
    <t>県道(東広島本郷忠海線)</t>
  </si>
  <si>
    <t>東広島市河内町入野2,842番地先（河内臨空工業団地入口交差点）</t>
  </si>
  <si>
    <t>北側　4m13縞_x000D_
東側　4m11縞</t>
  </si>
  <si>
    <t>東側　6m_x000D_
北側　3m_x000D_
西側　3m</t>
  </si>
  <si>
    <t>第20-27-0364</t>
  </si>
  <si>
    <t>東広島市鏡山1丁目1番先（広大北口バス停西交差点）</t>
  </si>
  <si>
    <t>4m11縞</t>
  </si>
  <si>
    <t>西側　2個_x000D_
東側　2個</t>
  </si>
  <si>
    <t>西側　3m_x000D_
東側　3m</t>
  </si>
  <si>
    <t>第20-27-0699</t>
  </si>
  <si>
    <t>東広島市黒瀬切田が丘1丁目2番1号先交差点</t>
  </si>
  <si>
    <t>北側　4m6縞</t>
  </si>
  <si>
    <t>北側　3m_x000D_
南側　3m</t>
  </si>
  <si>
    <t>第20-27-0919</t>
  </si>
  <si>
    <t>東広島市黒瀬町国近473番地5先交差点</t>
  </si>
  <si>
    <t>南側　2個</t>
  </si>
  <si>
    <t>第20-27-0520</t>
  </si>
  <si>
    <t>東広島市志和町奥屋1,048番地2先交差点</t>
  </si>
  <si>
    <t>北側　３ｍ６縞_x000D_
西側　３ｍ８縞</t>
  </si>
  <si>
    <t>北側　2個_x000D_
南側　2個</t>
  </si>
  <si>
    <t>北側　2m_x000D_
西側　3m_x000D_
南側　2m_x000D_
東側　3m</t>
  </si>
  <si>
    <t>第9-24-0035</t>
  </si>
  <si>
    <t>はみ出し通行禁止　実線（黄）</t>
  </si>
  <si>
    <t>福富町上竹仁843番地27南方130ｍ先から同町上戸野2422番地9南東方70ｍ先まで8150ｍ</t>
  </si>
  <si>
    <t>第20-27-0557</t>
  </si>
  <si>
    <t>東広島市志和町志和掘3,582番地4南西方150メートル先交差点</t>
  </si>
  <si>
    <t>東側　4m7縞</t>
  </si>
  <si>
    <t>東側　2個_x000D_
西側　2個</t>
  </si>
  <si>
    <t>東側　3m_x000D_
西側　3m</t>
  </si>
  <si>
    <t>第12-26-0087</t>
  </si>
  <si>
    <t>東広島市志和町志和東4,563番地先交差点</t>
  </si>
  <si>
    <t>北側　縮小施工</t>
  </si>
  <si>
    <t>北東側　2m</t>
  </si>
  <si>
    <t>第20-27-0161</t>
  </si>
  <si>
    <t>東広島市志和町志和堀337番地1先交差点</t>
  </si>
  <si>
    <t>北側　4ｍ7縞</t>
  </si>
  <si>
    <t>第12-26-0345</t>
  </si>
  <si>
    <t>東広島市志和町志和堀553番地1先交差点</t>
  </si>
  <si>
    <t>東側　縮小施工</t>
  </si>
  <si>
    <t>東側　3m</t>
  </si>
  <si>
    <t>第20-27-0435</t>
  </si>
  <si>
    <t>東広島市志和町志和堀956番地の3先交差点</t>
  </si>
  <si>
    <t>南西側　4m7縞_x000D_
南側　4m7縞</t>
  </si>
  <si>
    <t>西側　2個_x000D_
南側　2個_x000D_
東側　2個</t>
  </si>
  <si>
    <t>西側　3ｍ_x000D_
南側　3m</t>
  </si>
  <si>
    <t>第12-26-0490</t>
  </si>
  <si>
    <t>東広島市志和町七条椛坂1,982番地1先交差点</t>
  </si>
  <si>
    <t>既存削除後縮小施工</t>
  </si>
  <si>
    <t>4m</t>
  </si>
  <si>
    <t>第20-27-0117</t>
  </si>
  <si>
    <t>東広島市志和町別府1,462番地先（別府交差点）</t>
  </si>
  <si>
    <t>南西側　4m6縞_x000D_
北西側　4m7縞_x000D_
北東側　4m6縞_x000D_
南東側　4m5縞</t>
  </si>
  <si>
    <t>南西側　2個_x000D_
北西側　2個_x000D_
北東側　2個_x000D_
南東側　2個</t>
  </si>
  <si>
    <t>南西側　3m_x000D_
北西側　2m_x000D_
北東側　3m_x000D_
南東側　3m</t>
  </si>
  <si>
    <t>第20-27-0139</t>
  </si>
  <si>
    <t>東広島市志和町別府1,893番地先交差点</t>
  </si>
  <si>
    <t>東側　３ｍ_x000D_
西側　３ｍ</t>
  </si>
  <si>
    <t>第20-27-0247</t>
  </si>
  <si>
    <t>東広島市西条栄町8番29号先（東広島市役所南東角交差点）</t>
  </si>
  <si>
    <t>西側　4m7縞</t>
  </si>
  <si>
    <t>第20-27-0185</t>
  </si>
  <si>
    <t>東広島市西条岡町8番19号先（西条岡町交差点）</t>
  </si>
  <si>
    <t>西側　4m11縞_x000D_
東側　4m11縞_x000D_
北側　4m4縞</t>
  </si>
  <si>
    <t>西側　6m_x000D_
東側　3m_x000D_
北側　3m</t>
  </si>
  <si>
    <t>第12-26-0326</t>
  </si>
  <si>
    <t>東広島市西条西本町3番19号先交差点</t>
  </si>
  <si>
    <t>西側　既存削除後縮小施工</t>
  </si>
  <si>
    <t>2m</t>
  </si>
  <si>
    <t>第12-26-0328</t>
  </si>
  <si>
    <t>東広島市西条西本町7番12号先交差点</t>
  </si>
  <si>
    <t>北側　既存削除後縮小施工</t>
  </si>
  <si>
    <t>北側　3m</t>
  </si>
  <si>
    <t>第20-27-0975</t>
  </si>
  <si>
    <t>県道</t>
  </si>
  <si>
    <t>東広島市西条町寺家4,437番地先（寺家駅北口交差点）</t>
  </si>
  <si>
    <t>南側　4m19縞_x000D_
北側　4m19縞_x000D_
西側　4m12縞_x000D_
東側　4m13縞</t>
  </si>
  <si>
    <t>南側　9m_x000D_
北側　9m_x000D_
西側　6m_x000D_
東側　6m</t>
  </si>
  <si>
    <t>第12-26-0066</t>
  </si>
  <si>
    <t>東広島市西条町寺家6,584番地先交差点</t>
  </si>
  <si>
    <t>南側　既存削除後縮小施工</t>
  </si>
  <si>
    <t>南側　3m</t>
  </si>
  <si>
    <t>第20-27-0876</t>
  </si>
  <si>
    <t>東広島市西条町寺家982番地先交差点</t>
  </si>
  <si>
    <t>南西側　2個</t>
  </si>
  <si>
    <t>南西側　2m_x000D_
北東側　2m</t>
  </si>
  <si>
    <t>第20-27-0390</t>
  </si>
  <si>
    <t>国道375号</t>
  </si>
  <si>
    <t>東広島市西条町助実1,516番地1先（宮の前交差点）</t>
  </si>
  <si>
    <t>西側　4m9縞_x000D_
東側　4m9縞</t>
  </si>
  <si>
    <t>第12-26-0467</t>
  </si>
  <si>
    <t>東広島市西条町助実1,574番地南東方30メートル先交差点</t>
  </si>
  <si>
    <t>縮小版施工</t>
  </si>
  <si>
    <t>西側　4.5m</t>
  </si>
  <si>
    <t>第12-26-0130</t>
  </si>
  <si>
    <t>東広島市西条町助実1,854番地1先交差点（亀崎橋南東詰）</t>
  </si>
  <si>
    <t>第20-27-0255</t>
  </si>
  <si>
    <t>東広島市西条町大沢349番地先交差点</t>
  </si>
  <si>
    <t>３ｍ５縞</t>
  </si>
  <si>
    <t>南側　2個_x000D_
北側　2個</t>
  </si>
  <si>
    <t>第20-27-0011</t>
  </si>
  <si>
    <t>東広島市西条町大沢97の5番地先（三升原交差点）</t>
  </si>
  <si>
    <t>東側　4m11縞_x000D_
西側　4m12縞</t>
  </si>
  <si>
    <t>第20-27-0516</t>
  </si>
  <si>
    <t>東広島市西条町田口189番地の66先交差点</t>
  </si>
  <si>
    <t>3m6縞</t>
  </si>
  <si>
    <t>第20-27-0303</t>
  </si>
  <si>
    <t>東広島市西条町田口214番地229南東方65メートル先交差点</t>
  </si>
  <si>
    <t>第12-26-0496</t>
  </si>
  <si>
    <t>東広島市西条町土与丸396番地先交差点</t>
  </si>
  <si>
    <t>第20-27-0063</t>
  </si>
  <si>
    <t>東広島市西条町土与丸441の1番地先</t>
  </si>
  <si>
    <t>3m16縞</t>
  </si>
  <si>
    <t>7.5ｍ</t>
  </si>
  <si>
    <t>第20-27-0016</t>
  </si>
  <si>
    <t>東広島市八本松2丁目10番10号先（磯松交差点）</t>
  </si>
  <si>
    <t>南側　4m12縞</t>
  </si>
  <si>
    <t>国道486号</t>
  </si>
  <si>
    <t>西側　4m13縞_x000D_
東側　4m13縞</t>
  </si>
  <si>
    <t>西側　6m_x000D_
東側　6m_x000D_
南側　6m</t>
  </si>
  <si>
    <t>第20-27-0174</t>
  </si>
  <si>
    <t>東広島市八本松町原1,318番地先（前長沢バス停留所前交差点）</t>
  </si>
  <si>
    <t>北東側　4m7縞</t>
  </si>
  <si>
    <t>北東側　2個_x000D_
南西側　2個</t>
  </si>
  <si>
    <t>北東側　3m_x000D_
南西側　3m</t>
  </si>
  <si>
    <t>第20-27-0444</t>
  </si>
  <si>
    <t>東広島市八本松町原1,780番地先交差点</t>
  </si>
  <si>
    <t>4m7縞</t>
  </si>
  <si>
    <t>北東側　2個_x000D_
南西側　2個　</t>
  </si>
  <si>
    <t>北東側　３m</t>
  </si>
  <si>
    <t>第20-27-0162</t>
  </si>
  <si>
    <t>東広島市八本松町原1,787番地先交差点</t>
  </si>
  <si>
    <t>第20-27-0553</t>
  </si>
  <si>
    <t>東広島市八本松町原2,441番地1先交差点</t>
  </si>
  <si>
    <t>第20-27-0353</t>
  </si>
  <si>
    <t>東広島市八本松町原3,725番地先交差点</t>
  </si>
  <si>
    <t>東側　4m6縞_x000D_
南側　4m5縞</t>
  </si>
  <si>
    <t>西側　2個_x000D_
東側　2個_x000D_
南側　2個</t>
  </si>
  <si>
    <t>西側　3m_x000D_
東側　3m_x000D_
南側　2m</t>
  </si>
  <si>
    <t>第20-27-0978</t>
  </si>
  <si>
    <t>東広島市八本松町正力1,098番地2先交差点</t>
  </si>
  <si>
    <t>南東側　4m7縞</t>
  </si>
  <si>
    <t>南東側　3m</t>
  </si>
  <si>
    <t>第20-27-0337</t>
  </si>
  <si>
    <t>国道2号</t>
  </si>
  <si>
    <t>東広島市八本松町飯田2,900番地の2先（溝迫交差点）</t>
  </si>
  <si>
    <t>南側　3.8m15縞</t>
  </si>
  <si>
    <t>南側　6m</t>
  </si>
  <si>
    <t>第20-27-0248</t>
  </si>
  <si>
    <t>東広島市八本松東2丁目21番16号先（東広島流通センター前交差点）</t>
  </si>
  <si>
    <t>南側　4m12縞_x000D_
西側　4m9縞</t>
  </si>
  <si>
    <t>東側　3m_x000D_
南側　3ｍ_x000D_
西側　6m</t>
  </si>
  <si>
    <t>第12-26-0310</t>
  </si>
  <si>
    <t>東広島市八本松東2丁目22番3号先交差点</t>
  </si>
  <si>
    <t>第20-27-0957</t>
  </si>
  <si>
    <t>東広島市八本松飯田2丁目13番1号先</t>
  </si>
  <si>
    <t>3m7縞</t>
  </si>
  <si>
    <t>第20-27-0150</t>
  </si>
  <si>
    <t>東広島市八本松飯田2丁目8番1号南西角先交差点</t>
  </si>
  <si>
    <t>東側　4m7縞_x000D_
北側　4m14縞</t>
  </si>
  <si>
    <t>北側　3m_x000D_
東側　3m_x000D_
西側　3m</t>
  </si>
  <si>
    <t>第12-26-0514</t>
  </si>
  <si>
    <t>東広島市八本松飯田6丁目16番12号先交差点</t>
  </si>
  <si>
    <t>第20-27-0458</t>
  </si>
  <si>
    <t>西側　4m9縞_x000D_
南側　4m10縞</t>
  </si>
  <si>
    <t>西側　3m_x000D_
南側　3m</t>
  </si>
  <si>
    <t>第20-27-0791</t>
  </si>
  <si>
    <t>東広島市福富町上竹仁1,610番地7西方40メートル先交差点</t>
  </si>
  <si>
    <t>北側　４ｍ１１縞</t>
  </si>
  <si>
    <t>北側３ｍ</t>
  </si>
  <si>
    <t>第20-27-0675</t>
  </si>
  <si>
    <t>東広島市豊栄町安宿5,015番地5先交差点</t>
  </si>
  <si>
    <t>第12-26-0600</t>
  </si>
  <si>
    <t>東広島市豊栄町乃美3,252番地1先交差点</t>
  </si>
  <si>
    <t>(№ 8-26)</t>
  </si>
  <si>
    <t/>
  </si>
  <si>
    <t>〃</t>
  </si>
  <si>
    <t>東広島</t>
  </si>
  <si>
    <t>新規</t>
  </si>
  <si>
    <t>広</t>
  </si>
  <si>
    <t>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</si>
</sst>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&quot;¥&quot;#,##0_);\(&quot;¥&quot;#,##0\)"/>
    <numFmt numFmtId="177" formatCode="#,##0_ "/>
    <numFmt numFmtId="178" formatCode="#,##0.00_ "/>
    <numFmt numFmtId="179" formatCode="#,##0.0_ "/>
    <numFmt numFmtId="180" formatCode="#,##0_);[Red]\(#,##0\)"/>
    <numFmt numFmtId="181" formatCode="[$-411]ggge&quot;年&quot;m&quot;月&quot;d&quot;日&quot;;@"/>
    <numFmt numFmtId="182" formatCode="&quot;第&quot;0&quot;回&quot;"/>
    <numFmt numFmtId="183" formatCode="&quot;W=&quot;0&quot;cm&quot;"/>
    <numFmt numFmtId="184" formatCode="&quot;W=&quot;@&quot;cm&quot;"/>
    <numFmt numFmtId="185" formatCode="#,##0.0_);[Red]\(#,##0.0\)"/>
    <numFmt numFmtId="186" formatCode="\(@\)"/>
    <numFmt numFmtId="187" formatCode="\№###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0" fontId="8" fillId="0" borderId="0"/>
    <xf numFmtId="0" fontId="8" fillId="0" borderId="0"/>
    <xf numFmtId="176" fontId="8" fillId="0" borderId="0" applyFill="0" applyBorder="0" applyProtection="0"/>
    <xf numFmtId="0" fontId="6" fillId="0" borderId="1"/>
    <xf numFmtId="49" fontId="11" fillId="0" borderId="0"/>
    <xf numFmtId="0" fontId="8" fillId="0" borderId="2"/>
    <xf numFmtId="0" fontId="12" fillId="0" borderId="0"/>
    <xf numFmtId="179" fontId="8" fillId="2" borderId="0" applyNumberFormat="0" applyFont="0" applyBorder="0" applyAlignment="0" applyProtection="0">
      <alignment shrinkToFit="1"/>
    </xf>
    <xf numFmtId="58" fontId="8" fillId="0" borderId="0">
      <alignment shrinkToFit="1"/>
    </xf>
    <xf numFmtId="0" fontId="1" fillId="0" borderId="0"/>
    <xf numFmtId="0" fontId="5" fillId="0" borderId="0">
      <alignment vertical="center"/>
    </xf>
    <xf numFmtId="0" fontId="4" fillId="0" borderId="0"/>
  </cellStyleXfs>
  <cellXfs count="232">
    <xf numFmtId="0" fontId="0" fillId="0" borderId="0" xfId="0"/>
    <xf numFmtId="0" fontId="0" fillId="0" borderId="0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Font="1" applyFill="1" applyBorder="1" applyAlignment="1">
      <alignment horizontal="right" vertical="center"/>
    </xf>
    <xf numFmtId="181" fontId="0" fillId="0" borderId="0" xfId="0" applyNumberFormat="1" applyFill="1" applyBorder="1" applyAlignment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/>
    <xf numFmtId="181" fontId="0" fillId="0" borderId="0" xfId="0" applyNumberForma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NumberFormat="1" applyFont="1" applyFill="1" applyBorder="1" applyAlignment="1">
      <alignment horizontal="center" vertical="center" shrinkToFit="1"/>
    </xf>
    <xf numFmtId="179" fontId="8" fillId="0" borderId="0" xfId="0" applyNumberFormat="1" applyFont="1" applyFill="1" applyBorder="1" applyAlignment="1">
      <alignment horizontal="right" vertical="center" shrinkToFit="1"/>
    </xf>
    <xf numFmtId="182" fontId="0" fillId="0" borderId="0" xfId="0" applyNumberFormat="1" applyFont="1" applyFill="1" applyBorder="1" applyAlignment="1">
      <alignment horizontal="left" vertical="center" shrinkToFit="1"/>
    </xf>
    <xf numFmtId="176" fontId="8" fillId="0" borderId="0" xfId="0" applyNumberFormat="1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179" fontId="8" fillId="0" borderId="7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vertical="center" wrapText="1" shrinkToFit="1"/>
    </xf>
    <xf numFmtId="183" fontId="8" fillId="0" borderId="10" xfId="0" applyNumberFormat="1" applyFont="1" applyFill="1" applyBorder="1" applyAlignment="1">
      <alignment horizontal="left" vertical="center" wrapText="1" shrinkToFit="1"/>
    </xf>
    <xf numFmtId="0" fontId="8" fillId="0" borderId="10" xfId="0" applyFont="1" applyFill="1" applyBorder="1" applyAlignment="1">
      <alignment vertical="center" wrapText="1" shrinkToFit="1"/>
    </xf>
    <xf numFmtId="0" fontId="8" fillId="0" borderId="10" xfId="0" applyNumberFormat="1" applyFont="1" applyFill="1" applyBorder="1" applyAlignment="1">
      <alignment vertical="center" wrapText="1" shrinkToFit="1"/>
    </xf>
    <xf numFmtId="176" fontId="8" fillId="0" borderId="11" xfId="0" applyNumberFormat="1" applyFont="1" applyFill="1" applyBorder="1" applyAlignment="1">
      <alignment vertical="center" wrapText="1" shrinkToFit="1"/>
    </xf>
    <xf numFmtId="0" fontId="8" fillId="0" borderId="0" xfId="0" applyFont="1" applyAlignment="1">
      <alignment vertical="center" wrapText="1"/>
    </xf>
    <xf numFmtId="0" fontId="8" fillId="0" borderId="12" xfId="9" applyNumberFormat="1" applyFont="1" applyFill="1" applyBorder="1" applyAlignment="1">
      <alignment vertical="center" wrapText="1" shrinkToFit="1"/>
    </xf>
    <xf numFmtId="183" fontId="8" fillId="0" borderId="13" xfId="9" applyNumberFormat="1" applyFont="1" applyFill="1" applyBorder="1" applyAlignment="1">
      <alignment horizontal="left" vertical="center" wrapText="1" shrinkToFit="1"/>
    </xf>
    <xf numFmtId="0" fontId="8" fillId="0" borderId="13" xfId="9" applyNumberFormat="1" applyFont="1" applyFill="1" applyBorder="1" applyAlignment="1">
      <alignment vertical="center" wrapText="1" shrinkToFit="1"/>
    </xf>
    <xf numFmtId="0" fontId="8" fillId="0" borderId="0" xfId="0" applyFont="1" applyAlignment="1">
      <alignment vertical="center"/>
    </xf>
    <xf numFmtId="0" fontId="8" fillId="0" borderId="10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176" fontId="8" fillId="0" borderId="0" xfId="0" applyNumberFormat="1" applyFont="1" applyAlignment="1">
      <alignment shrinkToFit="1"/>
    </xf>
    <xf numFmtId="0" fontId="8" fillId="0" borderId="0" xfId="7" applyFont="1" applyBorder="1"/>
    <xf numFmtId="0" fontId="8" fillId="0" borderId="0" xfId="0" applyFont="1" applyAlignment="1">
      <alignment shrinkToFit="1"/>
    </xf>
    <xf numFmtId="184" fontId="8" fillId="0" borderId="0" xfId="0" applyNumberFormat="1" applyFont="1" applyAlignment="1">
      <alignment shrinkToFit="1"/>
    </xf>
    <xf numFmtId="0" fontId="8" fillId="0" borderId="0" xfId="0" applyNumberFormat="1" applyFont="1" applyAlignment="1">
      <alignment shrinkToFit="1"/>
    </xf>
    <xf numFmtId="179" fontId="8" fillId="0" borderId="0" xfId="0" applyNumberFormat="1" applyFont="1" applyAlignment="1">
      <alignment shrinkToFit="1"/>
    </xf>
    <xf numFmtId="176" fontId="8" fillId="0" borderId="0" xfId="0" applyNumberFormat="1" applyFont="1" applyAlignment="1">
      <alignment horizontal="right" shrinkToFit="1"/>
    </xf>
    <xf numFmtId="0" fontId="0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85" fontId="8" fillId="0" borderId="0" xfId="0" applyNumberFormat="1" applyFont="1" applyAlignment="1">
      <alignment shrinkToFit="1"/>
    </xf>
    <xf numFmtId="58" fontId="8" fillId="0" borderId="0" xfId="10" applyFont="1" applyAlignment="1">
      <alignment shrinkToFit="1"/>
    </xf>
    <xf numFmtId="185" fontId="8" fillId="0" borderId="21" xfId="0" applyNumberFormat="1" applyFont="1" applyFill="1" applyBorder="1" applyAlignment="1">
      <alignment horizontal="center" vertical="center" wrapText="1"/>
    </xf>
    <xf numFmtId="185" fontId="8" fillId="0" borderId="15" xfId="0" applyNumberFormat="1" applyFont="1" applyFill="1" applyBorder="1" applyAlignment="1">
      <alignment horizontal="center" vertical="center" wrapText="1"/>
    </xf>
    <xf numFmtId="185" fontId="8" fillId="0" borderId="22" xfId="0" applyNumberFormat="1" applyFont="1" applyFill="1" applyBorder="1" applyAlignment="1">
      <alignment horizontal="center" vertical="center" wrapText="1"/>
    </xf>
    <xf numFmtId="185" fontId="8" fillId="0" borderId="23" xfId="0" applyNumberFormat="1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vertical="center" wrapText="1"/>
    </xf>
    <xf numFmtId="183" fontId="8" fillId="0" borderId="15" xfId="0" applyNumberFormat="1" applyFont="1" applyFill="1" applyBorder="1" applyAlignment="1">
      <alignment horizontal="left" vertical="center" wrapText="1"/>
    </xf>
    <xf numFmtId="0" fontId="8" fillId="0" borderId="15" xfId="0" applyNumberFormat="1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58" fontId="8" fillId="0" borderId="24" xfId="10" applyFont="1" applyFill="1" applyBorder="1" applyAlignment="1">
      <alignment vertical="center" shrinkToFit="1"/>
    </xf>
    <xf numFmtId="0" fontId="8" fillId="0" borderId="25" xfId="0" applyNumberFormat="1" applyFont="1" applyFill="1" applyBorder="1" applyAlignment="1">
      <alignment vertical="center" shrinkToFit="1"/>
    </xf>
    <xf numFmtId="0" fontId="8" fillId="0" borderId="25" xfId="0" applyFont="1" applyFill="1" applyBorder="1" applyAlignment="1">
      <alignment vertical="center" shrinkToFit="1"/>
    </xf>
    <xf numFmtId="180" fontId="8" fillId="0" borderId="6" xfId="0" applyNumberFormat="1" applyFont="1" applyFill="1" applyBorder="1" applyAlignment="1">
      <alignment vertical="center" shrinkToFit="1"/>
    </xf>
    <xf numFmtId="180" fontId="8" fillId="0" borderId="7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Border="1" applyAlignment="1">
      <alignment shrinkToFit="1"/>
    </xf>
    <xf numFmtId="0" fontId="8" fillId="0" borderId="0" xfId="9" applyNumberFormat="1" applyFont="1" applyFill="1" applyAlignment="1">
      <alignment shrinkToFit="1"/>
    </xf>
    <xf numFmtId="0" fontId="0" fillId="0" borderId="0" xfId="0" applyBorder="1" applyAlignment="1">
      <alignment shrinkToFit="1"/>
    </xf>
    <xf numFmtId="185" fontId="8" fillId="0" borderId="0" xfId="9" applyNumberFormat="1" applyFont="1" applyFill="1" applyAlignment="1">
      <alignment shrinkToFit="1"/>
    </xf>
    <xf numFmtId="0" fontId="8" fillId="0" borderId="0" xfId="7" applyFont="1" applyBorder="1" applyAlignment="1">
      <alignment shrinkToFit="1"/>
    </xf>
    <xf numFmtId="0" fontId="0" fillId="0" borderId="0" xfId="0" applyAlignment="1">
      <alignment shrinkToFit="1"/>
    </xf>
    <xf numFmtId="0" fontId="0" fillId="0" borderId="0" xfId="0" applyNumberFormat="1" applyAlignment="1">
      <alignment shrinkToFit="1"/>
    </xf>
    <xf numFmtId="0" fontId="9" fillId="0" borderId="0" xfId="12" applyFont="1">
      <alignment vertical="center"/>
    </xf>
    <xf numFmtId="0" fontId="5" fillId="0" borderId="0" xfId="12">
      <alignment vertical="center"/>
    </xf>
    <xf numFmtId="0" fontId="5" fillId="0" borderId="0" xfId="12" applyAlignment="1">
      <alignment vertical="center" wrapText="1"/>
    </xf>
    <xf numFmtId="0" fontId="9" fillId="0" borderId="0" xfId="12" applyFont="1" applyAlignment="1">
      <alignment horizontal="right" vertical="center" wrapText="1"/>
    </xf>
    <xf numFmtId="0" fontId="5" fillId="0" borderId="16" xfId="12" applyBorder="1" applyAlignment="1">
      <alignment horizontal="center" vertical="center" wrapText="1"/>
    </xf>
    <xf numFmtId="0" fontId="5" fillId="0" borderId="26" xfId="12" applyBorder="1" applyAlignment="1">
      <alignment horizontal="center" vertical="center" wrapText="1"/>
    </xf>
    <xf numFmtId="0" fontId="5" fillId="0" borderId="27" xfId="12" applyBorder="1" applyAlignment="1">
      <alignment horizontal="center" vertical="center"/>
    </xf>
    <xf numFmtId="0" fontId="5" fillId="0" borderId="28" xfId="12" applyBorder="1" applyAlignment="1">
      <alignment vertical="center"/>
    </xf>
    <xf numFmtId="0" fontId="5" fillId="0" borderId="3" xfId="12" applyBorder="1" applyAlignment="1">
      <alignment horizontal="center" vertical="center" wrapText="1"/>
    </xf>
    <xf numFmtId="0" fontId="5" fillId="0" borderId="29" xfId="12" applyBorder="1" applyAlignment="1">
      <alignment horizontal="center" vertical="center" wrapText="1"/>
    </xf>
    <xf numFmtId="0" fontId="5" fillId="0" borderId="30" xfId="12" applyBorder="1" applyAlignment="1">
      <alignment horizontal="center" vertical="center" wrapText="1"/>
    </xf>
    <xf numFmtId="186" fontId="5" fillId="0" borderId="31" xfId="12" applyNumberFormat="1" applyBorder="1" applyAlignment="1">
      <alignment horizontal="center" vertical="center" wrapText="1"/>
    </xf>
    <xf numFmtId="186" fontId="5" fillId="0" borderId="32" xfId="12" applyNumberFormat="1" applyBorder="1" applyAlignment="1">
      <alignment horizontal="center" vertical="center" wrapText="1"/>
    </xf>
    <xf numFmtId="0" fontId="5" fillId="0" borderId="17" xfId="12" applyBorder="1" applyAlignment="1">
      <alignment vertical="center" wrapText="1"/>
    </xf>
    <xf numFmtId="0" fontId="5" fillId="0" borderId="18" xfId="12" applyBorder="1" applyAlignment="1">
      <alignment horizontal="center" vertical="center" wrapText="1"/>
    </xf>
    <xf numFmtId="0" fontId="5" fillId="0" borderId="19" xfId="12" applyBorder="1" applyAlignment="1">
      <alignment vertical="center" wrapText="1"/>
    </xf>
    <xf numFmtId="0" fontId="5" fillId="0" borderId="33" xfId="12" applyBorder="1" applyAlignment="1">
      <alignment vertical="center" wrapText="1"/>
    </xf>
    <xf numFmtId="0" fontId="5" fillId="0" borderId="34" xfId="12" applyBorder="1" applyAlignment="1">
      <alignment vertical="center" wrapText="1"/>
    </xf>
    <xf numFmtId="0" fontId="5" fillId="0" borderId="35" xfId="12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23" xfId="0" applyNumberFormat="1" applyFont="1" applyFill="1" applyBorder="1" applyAlignment="1">
      <alignment horizontal="center" vertical="center" shrinkToFit="1"/>
    </xf>
    <xf numFmtId="176" fontId="8" fillId="0" borderId="37" xfId="0" applyNumberFormat="1" applyFont="1" applyFill="1" applyBorder="1" applyAlignment="1">
      <alignment horizontal="center" vertical="center" shrinkToFit="1"/>
    </xf>
    <xf numFmtId="180" fontId="8" fillId="0" borderId="3" xfId="0" applyNumberFormat="1" applyFont="1" applyFill="1" applyBorder="1" applyAlignment="1">
      <alignment vertical="center" shrinkToFit="1"/>
    </xf>
    <xf numFmtId="180" fontId="8" fillId="0" borderId="15" xfId="0" applyNumberFormat="1" applyFont="1" applyFill="1" applyBorder="1" applyAlignment="1">
      <alignment vertical="center" shrinkToFit="1"/>
    </xf>
    <xf numFmtId="3" fontId="8" fillId="0" borderId="38" xfId="0" applyNumberFormat="1" applyFont="1" applyFill="1" applyBorder="1" applyAlignment="1">
      <alignment vertical="center" wrapText="1" shrinkToFit="1"/>
    </xf>
    <xf numFmtId="3" fontId="8" fillId="0" borderId="39" xfId="0" applyNumberFormat="1" applyFont="1" applyFill="1" applyBorder="1" applyAlignment="1">
      <alignment vertical="center" shrinkToFit="1"/>
    </xf>
    <xf numFmtId="3" fontId="8" fillId="0" borderId="0" xfId="0" applyNumberFormat="1" applyFont="1" applyFill="1" applyBorder="1" applyAlignment="1">
      <alignment vertical="center" shrinkToFit="1"/>
    </xf>
    <xf numFmtId="3" fontId="8" fillId="0" borderId="25" xfId="0" applyNumberFormat="1" applyFont="1" applyFill="1" applyBorder="1" applyAlignment="1">
      <alignment vertical="center" shrinkToFit="1"/>
    </xf>
    <xf numFmtId="0" fontId="5" fillId="0" borderId="40" xfId="12" applyBorder="1" applyAlignment="1">
      <alignment horizontal="center" vertical="center" wrapText="1"/>
    </xf>
    <xf numFmtId="0" fontId="10" fillId="0" borderId="36" xfId="12" applyFont="1" applyBorder="1" applyAlignment="1">
      <alignment horizontal="center" vertical="center" wrapText="1"/>
    </xf>
    <xf numFmtId="0" fontId="10" fillId="0" borderId="41" xfId="12" applyFont="1" applyBorder="1" applyAlignment="1">
      <alignment horizontal="center" vertical="center" wrapText="1"/>
    </xf>
    <xf numFmtId="0" fontId="10" fillId="0" borderId="26" xfId="12" applyFont="1" applyBorder="1" applyAlignment="1">
      <alignment horizontal="center" vertical="center" wrapText="1"/>
    </xf>
    <xf numFmtId="0" fontId="10" fillId="0" borderId="42" xfId="12" applyFont="1" applyBorder="1" applyAlignment="1">
      <alignment vertical="center" wrapText="1"/>
    </xf>
    <xf numFmtId="0" fontId="10" fillId="0" borderId="31" xfId="12" applyFont="1" applyBorder="1" applyAlignment="1">
      <alignment horizontal="center" vertical="center" wrapText="1"/>
    </xf>
    <xf numFmtId="0" fontId="10" fillId="0" borderId="15" xfId="12" applyFont="1" applyBorder="1" applyAlignment="1">
      <alignment horizontal="center" vertical="center" wrapText="1"/>
    </xf>
    <xf numFmtId="0" fontId="8" fillId="0" borderId="23" xfId="0" applyNumberFormat="1" applyFont="1" applyFill="1" applyBorder="1" applyAlignment="1">
      <alignment vertical="center" wrapText="1"/>
    </xf>
    <xf numFmtId="0" fontId="8" fillId="0" borderId="39" xfId="0" applyNumberFormat="1" applyFont="1" applyFill="1" applyBorder="1" applyAlignment="1">
      <alignment horizontal="right" vertical="center" shrinkToFit="1"/>
    </xf>
    <xf numFmtId="0" fontId="5" fillId="0" borderId="29" xfId="12" applyFont="1" applyBorder="1" applyAlignment="1">
      <alignment horizontal="center" vertical="center" wrapText="1"/>
    </xf>
    <xf numFmtId="0" fontId="5" fillId="0" borderId="30" xfId="12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center" shrinkToFit="1"/>
    </xf>
    <xf numFmtId="0" fontId="8" fillId="0" borderId="15" xfId="0" applyNumberFormat="1" applyFont="1" applyFill="1" applyBorder="1" applyAlignment="1">
      <alignment horizontal="left" vertical="center" shrinkToFit="1"/>
    </xf>
    <xf numFmtId="0" fontId="8" fillId="0" borderId="16" xfId="0" applyFont="1" applyFill="1" applyBorder="1" applyAlignment="1">
      <alignment vertical="center" wrapText="1"/>
    </xf>
    <xf numFmtId="183" fontId="8" fillId="0" borderId="26" xfId="0" applyNumberFormat="1" applyFont="1" applyFill="1" applyBorder="1" applyAlignment="1">
      <alignment horizontal="left" vertical="center" wrapText="1"/>
    </xf>
    <xf numFmtId="0" fontId="8" fillId="0" borderId="26" xfId="0" applyNumberFormat="1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8" fillId="0" borderId="17" xfId="0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183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19" xfId="0" applyNumberFormat="1" applyFont="1" applyFill="1" applyBorder="1" applyAlignment="1">
      <alignment vertical="center" wrapText="1"/>
    </xf>
    <xf numFmtId="0" fontId="5" fillId="0" borderId="15" xfId="12" applyBorder="1" applyAlignment="1">
      <alignment horizontal="center" vertical="center" wrapText="1"/>
    </xf>
    <xf numFmtId="0" fontId="5" fillId="0" borderId="21" xfId="12" applyBorder="1" applyAlignment="1">
      <alignment horizontal="center" vertical="center" wrapText="1"/>
    </xf>
    <xf numFmtId="0" fontId="5" fillId="0" borderId="23" xfId="12" applyBorder="1" applyAlignment="1">
      <alignment vertical="center" wrapText="1"/>
    </xf>
    <xf numFmtId="0" fontId="5" fillId="0" borderId="16" xfId="12" applyFont="1" applyBorder="1" applyAlignment="1">
      <alignment horizontal="center" vertical="center" wrapText="1"/>
    </xf>
    <xf numFmtId="179" fontId="8" fillId="0" borderId="10" xfId="0" applyNumberFormat="1" applyFont="1" applyFill="1" applyBorder="1" applyAlignment="1">
      <alignment horizontal="center" vertical="center" shrinkToFit="1"/>
    </xf>
    <xf numFmtId="177" fontId="8" fillId="0" borderId="10" xfId="0" applyNumberFormat="1" applyFont="1" applyFill="1" applyBorder="1" applyAlignment="1">
      <alignment vertical="center" shrinkToFit="1"/>
    </xf>
    <xf numFmtId="177" fontId="8" fillId="0" borderId="20" xfId="0" applyNumberFormat="1" applyFont="1" applyFill="1" applyBorder="1" applyAlignment="1">
      <alignment vertical="center" shrinkToFit="1"/>
    </xf>
    <xf numFmtId="178" fontId="8" fillId="0" borderId="13" xfId="9" applyNumberFormat="1" applyFont="1" applyFill="1" applyBorder="1" applyAlignment="1">
      <alignment horizontal="center" vertical="center" shrinkToFit="1"/>
    </xf>
    <xf numFmtId="177" fontId="8" fillId="0" borderId="13" xfId="9" applyNumberFormat="1" applyFont="1" applyFill="1" applyBorder="1" applyAlignment="1">
      <alignment vertical="center" shrinkToFit="1"/>
    </xf>
    <xf numFmtId="177" fontId="8" fillId="0" borderId="43" xfId="9" applyNumberFormat="1" applyFont="1" applyFill="1" applyBorder="1" applyAlignment="1">
      <alignment vertical="center" shrinkToFit="1"/>
    </xf>
    <xf numFmtId="180" fontId="8" fillId="0" borderId="16" xfId="0" applyNumberFormat="1" applyFont="1" applyFill="1" applyBorder="1" applyAlignment="1">
      <alignment vertical="center" shrinkToFit="1"/>
    </xf>
    <xf numFmtId="180" fontId="8" fillId="0" borderId="26" xfId="0" applyNumberFormat="1" applyFont="1" applyFill="1" applyBorder="1" applyAlignment="1">
      <alignment vertical="center" shrinkToFit="1"/>
    </xf>
    <xf numFmtId="180" fontId="8" fillId="0" borderId="18" xfId="0" applyNumberFormat="1" applyFont="1" applyFill="1" applyBorder="1" applyAlignment="1">
      <alignment vertical="center" shrinkToFit="1"/>
    </xf>
    <xf numFmtId="180" fontId="8" fillId="0" borderId="21" xfId="0" applyNumberFormat="1" applyFont="1" applyFill="1" applyBorder="1" applyAlignment="1">
      <alignment vertical="center" shrinkToFit="1"/>
    </xf>
    <xf numFmtId="0" fontId="0" fillId="0" borderId="3" xfId="0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3" xfId="0" applyNumberForma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177" fontId="8" fillId="0" borderId="17" xfId="0" applyNumberFormat="1" applyFont="1" applyFill="1" applyBorder="1" applyAlignment="1">
      <alignment horizontal="right" vertical="center" shrinkToFit="1"/>
    </xf>
    <xf numFmtId="177" fontId="8" fillId="0" borderId="20" xfId="0" applyNumberFormat="1" applyFont="1" applyFill="1" applyBorder="1" applyAlignment="1">
      <alignment horizontal="right" vertical="center" shrinkToFit="1"/>
    </xf>
    <xf numFmtId="177" fontId="8" fillId="0" borderId="3" xfId="0" applyNumberFormat="1" applyFont="1" applyFill="1" applyBorder="1" applyAlignment="1">
      <alignment vertical="center" shrinkToFit="1"/>
    </xf>
    <xf numFmtId="177" fontId="8" fillId="0" borderId="15" xfId="0" applyNumberFormat="1" applyFont="1" applyFill="1" applyBorder="1" applyAlignment="1">
      <alignment vertical="center" shrinkToFit="1"/>
    </xf>
    <xf numFmtId="177" fontId="8" fillId="0" borderId="10" xfId="0" applyNumberFormat="1" applyFont="1" applyFill="1" applyBorder="1" applyAlignment="1">
      <alignment horizontal="right" vertical="center" shrinkToFit="1"/>
    </xf>
    <xf numFmtId="177" fontId="8" fillId="0" borderId="19" xfId="0" applyNumberFormat="1" applyFont="1" applyBorder="1" applyAlignment="1">
      <alignment vertical="center" shrinkToFit="1"/>
    </xf>
    <xf numFmtId="177" fontId="8" fillId="0" borderId="23" xfId="0" applyNumberFormat="1" applyFont="1" applyBorder="1" applyAlignment="1">
      <alignment vertical="center" shrinkToFit="1"/>
    </xf>
    <xf numFmtId="177" fontId="8" fillId="0" borderId="20" xfId="0" applyNumberFormat="1" applyFont="1" applyBorder="1" applyAlignment="1">
      <alignment vertical="center" shrinkToFit="1"/>
    </xf>
    <xf numFmtId="179" fontId="8" fillId="0" borderId="10" xfId="0" applyNumberFormat="1" applyFont="1" applyFill="1" applyBorder="1" applyAlignment="1">
      <alignment vertical="center" shrinkToFit="1"/>
    </xf>
    <xf numFmtId="179" fontId="8" fillId="0" borderId="13" xfId="9" applyNumberFormat="1" applyFont="1" applyFill="1" applyBorder="1" applyAlignment="1">
      <alignment vertical="center" shrinkToFit="1"/>
    </xf>
    <xf numFmtId="179" fontId="8" fillId="0" borderId="26" xfId="0" applyNumberFormat="1" applyFont="1" applyFill="1" applyBorder="1" applyAlignment="1">
      <alignment vertical="center" shrinkToFit="1"/>
    </xf>
    <xf numFmtId="179" fontId="8" fillId="0" borderId="3" xfId="0" applyNumberFormat="1" applyFont="1" applyFill="1" applyBorder="1" applyAlignment="1">
      <alignment vertical="center" shrinkToFit="1"/>
    </xf>
    <xf numFmtId="179" fontId="8" fillId="0" borderId="15" xfId="0" applyNumberFormat="1" applyFont="1" applyFill="1" applyBorder="1" applyAlignment="1">
      <alignment vertical="center" shrinkToFit="1"/>
    </xf>
    <xf numFmtId="179" fontId="8" fillId="0" borderId="7" xfId="0" applyNumberFormat="1" applyFont="1" applyFill="1" applyBorder="1" applyAlignment="1">
      <alignment vertical="center" shrinkToFit="1"/>
    </xf>
    <xf numFmtId="179" fontId="8" fillId="0" borderId="17" xfId="0" applyNumberFormat="1" applyFont="1" applyFill="1" applyBorder="1" applyAlignment="1">
      <alignment vertical="center" shrinkToFit="1"/>
    </xf>
    <xf numFmtId="179" fontId="8" fillId="0" borderId="19" xfId="0" applyNumberFormat="1" applyFont="1" applyFill="1" applyBorder="1" applyAlignment="1">
      <alignment vertical="center" shrinkToFit="1"/>
    </xf>
    <xf numFmtId="179" fontId="8" fillId="0" borderId="23" xfId="0" applyNumberFormat="1" applyFont="1" applyFill="1" applyBorder="1" applyAlignment="1">
      <alignment vertical="center" shrinkToFit="1"/>
    </xf>
    <xf numFmtId="179" fontId="8" fillId="0" borderId="44" xfId="0" applyNumberFormat="1" applyFont="1" applyFill="1" applyBorder="1" applyAlignment="1">
      <alignment vertical="center" shrinkToFit="1"/>
    </xf>
    <xf numFmtId="179" fontId="8" fillId="0" borderId="8" xfId="0" applyNumberFormat="1" applyFont="1" applyFill="1" applyBorder="1" applyAlignment="1">
      <alignment vertical="center" shrinkToFit="1"/>
    </xf>
    <xf numFmtId="187" fontId="13" fillId="0" borderId="0" xfId="12" applyNumberFormat="1" applyFont="1" applyAlignment="1">
      <alignment horizontal="center" vertical="center"/>
    </xf>
    <xf numFmtId="0" fontId="0" fillId="0" borderId="45" xfId="0" applyFill="1" applyBorder="1" applyAlignment="1">
      <alignment horizontal="right" vertical="center"/>
    </xf>
    <xf numFmtId="0" fontId="0" fillId="0" borderId="46" xfId="0" applyFill="1" applyBorder="1" applyAlignment="1">
      <alignment horizontal="right" vertical="center"/>
    </xf>
    <xf numFmtId="176" fontId="0" fillId="0" borderId="45" xfId="0" applyNumberFormat="1" applyFill="1" applyBorder="1" applyAlignment="1">
      <alignment horizontal="center" vertical="center"/>
    </xf>
    <xf numFmtId="176" fontId="0" fillId="0" borderId="46" xfId="0" applyNumberFormat="1" applyFill="1" applyBorder="1" applyAlignment="1">
      <alignment horizontal="center" vertical="center"/>
    </xf>
    <xf numFmtId="0" fontId="8" fillId="0" borderId="21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0" fontId="8" fillId="0" borderId="16" xfId="0" applyNumberFormat="1" applyFont="1" applyFill="1" applyBorder="1" applyAlignment="1">
      <alignment horizontal="center" vertical="center" shrinkToFit="1"/>
    </xf>
    <xf numFmtId="0" fontId="8" fillId="0" borderId="26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40" xfId="0" applyNumberFormat="1" applyFont="1" applyFill="1" applyBorder="1" applyAlignment="1">
      <alignment horizontal="center" vertical="center" shrinkToFit="1"/>
    </xf>
    <xf numFmtId="0" fontId="0" fillId="0" borderId="12" xfId="0" applyBorder="1"/>
    <xf numFmtId="0" fontId="0" fillId="0" borderId="47" xfId="0" applyBorder="1"/>
    <xf numFmtId="0" fontId="8" fillId="0" borderId="9" xfId="0" applyNumberFormat="1" applyFont="1" applyFill="1" applyBorder="1" applyAlignment="1">
      <alignment horizontal="center" vertical="center" shrinkToFit="1"/>
    </xf>
    <xf numFmtId="0" fontId="8" fillId="0" borderId="10" xfId="0" applyNumberFormat="1" applyFont="1" applyFill="1" applyBorder="1" applyAlignment="1">
      <alignment horizontal="center" vertical="center" shrinkToFit="1"/>
    </xf>
    <xf numFmtId="0" fontId="8" fillId="0" borderId="18" xfId="0" applyFont="1" applyBorder="1" applyAlignment="1">
      <alignment horizontal="center" shrinkToFit="1"/>
    </xf>
    <xf numFmtId="0" fontId="8" fillId="0" borderId="21" xfId="0" applyFont="1" applyBorder="1" applyAlignment="1">
      <alignment horizontal="center" shrinkToFit="1"/>
    </xf>
    <xf numFmtId="0" fontId="8" fillId="0" borderId="3" xfId="0" applyNumberFormat="1" applyFont="1" applyBorder="1" applyAlignment="1">
      <alignment horizontal="center" shrinkToFit="1"/>
    </xf>
    <xf numFmtId="0" fontId="8" fillId="0" borderId="15" xfId="0" applyNumberFormat="1" applyFont="1" applyBorder="1" applyAlignment="1">
      <alignment horizontal="center" shrinkToFit="1"/>
    </xf>
    <xf numFmtId="0" fontId="8" fillId="0" borderId="18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180" fontId="8" fillId="0" borderId="45" xfId="0" applyNumberFormat="1" applyFont="1" applyFill="1" applyBorder="1" applyAlignment="1">
      <alignment horizontal="center" vertical="center" wrapText="1"/>
    </xf>
    <xf numFmtId="180" fontId="8" fillId="0" borderId="46" xfId="0" applyNumberFormat="1" applyFont="1" applyFill="1" applyBorder="1" applyAlignment="1">
      <alignment horizontal="center" vertical="center" wrapText="1"/>
    </xf>
    <xf numFmtId="185" fontId="8" fillId="0" borderId="4" xfId="0" applyNumberFormat="1" applyFont="1" applyFill="1" applyBorder="1" applyAlignment="1">
      <alignment horizontal="center" vertical="center" wrapText="1"/>
    </xf>
    <xf numFmtId="185" fontId="8" fillId="0" borderId="5" xfId="0" applyNumberFormat="1" applyFont="1" applyFill="1" applyBorder="1" applyAlignment="1">
      <alignment horizontal="center" vertical="center" wrapText="1"/>
    </xf>
    <xf numFmtId="185" fontId="8" fillId="0" borderId="45" xfId="0" applyNumberFormat="1" applyFont="1" applyFill="1" applyBorder="1" applyAlignment="1">
      <alignment horizontal="center" vertical="center" wrapText="1"/>
    </xf>
    <xf numFmtId="185" fontId="8" fillId="0" borderId="46" xfId="0" applyNumberFormat="1" applyFont="1" applyFill="1" applyBorder="1" applyAlignment="1">
      <alignment horizontal="center" vertical="center" wrapText="1"/>
    </xf>
    <xf numFmtId="185" fontId="8" fillId="0" borderId="56" xfId="0" applyNumberFormat="1" applyFont="1" applyFill="1" applyBorder="1" applyAlignment="1">
      <alignment horizontal="center" vertical="center" wrapText="1"/>
    </xf>
    <xf numFmtId="185" fontId="8" fillId="0" borderId="57" xfId="0" applyNumberFormat="1" applyFont="1" applyFill="1" applyBorder="1" applyAlignment="1">
      <alignment horizontal="center" vertical="center" wrapText="1"/>
    </xf>
    <xf numFmtId="185" fontId="8" fillId="0" borderId="11" xfId="0" applyNumberFormat="1" applyFont="1" applyFill="1" applyBorder="1" applyAlignment="1">
      <alignment horizontal="center" vertical="center" wrapText="1"/>
    </xf>
    <xf numFmtId="180" fontId="8" fillId="0" borderId="58" xfId="0" applyNumberFormat="1" applyFont="1" applyFill="1" applyBorder="1" applyAlignment="1">
      <alignment horizontal="center" vertical="center" wrapText="1"/>
    </xf>
    <xf numFmtId="180" fontId="8" fillId="0" borderId="54" xfId="0" applyNumberFormat="1" applyFont="1" applyFill="1" applyBorder="1" applyAlignment="1">
      <alignment horizontal="center" vertical="center" shrinkToFit="1"/>
    </xf>
    <xf numFmtId="180" fontId="8" fillId="0" borderId="58" xfId="0" applyNumberFormat="1" applyFont="1" applyFill="1" applyBorder="1" applyAlignment="1">
      <alignment horizontal="center" vertical="center" shrinkToFit="1"/>
    </xf>
    <xf numFmtId="0" fontId="8" fillId="0" borderId="54" xfId="0" applyNumberFormat="1" applyFont="1" applyFill="1" applyBorder="1" applyAlignment="1">
      <alignment horizontal="center" vertical="center" shrinkToFit="1"/>
    </xf>
    <xf numFmtId="0" fontId="8" fillId="0" borderId="55" xfId="0" applyNumberFormat="1" applyFont="1" applyFill="1" applyBorder="1" applyAlignment="1">
      <alignment horizontal="center" vertical="center" shrinkToFit="1"/>
    </xf>
    <xf numFmtId="0" fontId="8" fillId="0" borderId="58" xfId="0" applyNumberFormat="1" applyFont="1" applyFill="1" applyBorder="1" applyAlignment="1">
      <alignment horizontal="center" vertical="center" shrinkToFit="1"/>
    </xf>
    <xf numFmtId="180" fontId="8" fillId="0" borderId="54" xfId="0" applyNumberFormat="1" applyFont="1" applyFill="1" applyBorder="1" applyAlignment="1">
      <alignment horizontal="center" vertical="center" wrapText="1"/>
    </xf>
    <xf numFmtId="185" fontId="8" fillId="0" borderId="18" xfId="0" applyNumberFormat="1" applyFont="1" applyFill="1" applyBorder="1" applyAlignment="1">
      <alignment horizontal="center" vertical="center" shrinkToFit="1"/>
    </xf>
    <xf numFmtId="185" fontId="8" fillId="0" borderId="19" xfId="0" applyNumberFormat="1" applyFont="1" applyFill="1" applyBorder="1" applyAlignment="1">
      <alignment horizontal="center" vertical="center" shrinkToFit="1"/>
    </xf>
    <xf numFmtId="0" fontId="8" fillId="0" borderId="48" xfId="0" applyNumberFormat="1" applyFont="1" applyFill="1" applyBorder="1" applyAlignment="1">
      <alignment horizontal="center" vertical="center" shrinkToFit="1"/>
    </xf>
    <xf numFmtId="0" fontId="8" fillId="0" borderId="49" xfId="0" applyNumberFormat="1" applyFont="1" applyFill="1" applyBorder="1" applyAlignment="1">
      <alignment horizontal="center" vertical="center" shrinkToFit="1"/>
    </xf>
    <xf numFmtId="0" fontId="8" fillId="0" borderId="50" xfId="0" applyNumberFormat="1" applyFont="1" applyFill="1" applyBorder="1" applyAlignment="1">
      <alignment horizontal="center" vertical="center" shrinkToFit="1"/>
    </xf>
    <xf numFmtId="0" fontId="8" fillId="0" borderId="51" xfId="0" applyNumberFormat="1" applyFont="1" applyFill="1" applyBorder="1" applyAlignment="1">
      <alignment horizontal="center" vertical="center" shrinkToFit="1"/>
    </xf>
    <xf numFmtId="0" fontId="8" fillId="0" borderId="52" xfId="0" applyNumberFormat="1" applyFont="1" applyFill="1" applyBorder="1" applyAlignment="1">
      <alignment horizontal="center" vertical="center" shrinkToFit="1"/>
    </xf>
    <xf numFmtId="0" fontId="8" fillId="0" borderId="53" xfId="0" applyNumberFormat="1" applyFont="1" applyFill="1" applyBorder="1" applyAlignment="1">
      <alignment horizontal="center" vertical="center" shrinkToFit="1"/>
    </xf>
    <xf numFmtId="185" fontId="8" fillId="0" borderId="54" xfId="0" applyNumberFormat="1" applyFont="1" applyFill="1" applyBorder="1" applyAlignment="1">
      <alignment horizontal="center" vertical="center" wrapText="1"/>
    </xf>
    <xf numFmtId="185" fontId="8" fillId="0" borderId="55" xfId="0" applyNumberFormat="1" applyFont="1" applyFill="1" applyBorder="1" applyAlignment="1">
      <alignment horizontal="center" vertical="center" wrapText="1"/>
    </xf>
    <xf numFmtId="0" fontId="5" fillId="0" borderId="13" xfId="12" applyBorder="1" applyAlignment="1">
      <alignment horizontal="center" vertical="center"/>
    </xf>
    <xf numFmtId="0" fontId="5" fillId="0" borderId="31" xfId="12" applyBorder="1" applyAlignment="1">
      <alignment horizontal="center" vertical="center"/>
    </xf>
    <xf numFmtId="0" fontId="5" fillId="0" borderId="33" xfId="12" applyBorder="1" applyAlignment="1">
      <alignment horizontal="center" vertical="center" wrapText="1"/>
    </xf>
    <xf numFmtId="0" fontId="5" fillId="0" borderId="61" xfId="12" applyBorder="1" applyAlignment="1">
      <alignment horizontal="center" vertical="center" wrapText="1"/>
    </xf>
    <xf numFmtId="0" fontId="9" fillId="0" borderId="59" xfId="12" applyFont="1" applyBorder="1">
      <alignment vertical="center"/>
    </xf>
    <xf numFmtId="0" fontId="9" fillId="0" borderId="36" xfId="12" applyFont="1" applyBorder="1">
      <alignment vertical="center"/>
    </xf>
    <xf numFmtId="0" fontId="9" fillId="0" borderId="60" xfId="12" applyFont="1" applyBorder="1">
      <alignment vertical="center"/>
    </xf>
    <xf numFmtId="0" fontId="9" fillId="0" borderId="42" xfId="12" applyFont="1" applyBorder="1">
      <alignment vertical="center"/>
    </xf>
    <xf numFmtId="0" fontId="9" fillId="0" borderId="36" xfId="12" applyFont="1" applyBorder="1" applyAlignment="1">
      <alignment vertical="center" wrapText="1"/>
    </xf>
    <xf numFmtId="0" fontId="9" fillId="0" borderId="42" xfId="12" applyFont="1" applyBorder="1" applyAlignment="1">
      <alignment vertical="center" wrapText="1"/>
    </xf>
    <xf numFmtId="0" fontId="13" fillId="0" borderId="42" xfId="12" applyFont="1" applyBorder="1" applyAlignment="1">
      <alignment horizontal="center" vertical="center"/>
    </xf>
    <xf numFmtId="0" fontId="5" fillId="0" borderId="16" xfId="12" applyBorder="1" applyAlignment="1">
      <alignment horizontal="center" vertical="center" wrapText="1"/>
    </xf>
    <xf numFmtId="0" fontId="5" fillId="0" borderId="18" xfId="12" applyBorder="1" applyAlignment="1">
      <alignment horizontal="center" vertical="center"/>
    </xf>
    <xf numFmtId="0" fontId="5" fillId="0" borderId="21" xfId="12" applyBorder="1" applyAlignment="1">
      <alignment horizontal="center" vertical="center"/>
    </xf>
    <xf numFmtId="0" fontId="5" fillId="0" borderId="41" xfId="12" applyBorder="1" applyAlignment="1">
      <alignment horizontal="center" vertical="center" wrapText="1"/>
    </xf>
    <xf numFmtId="0" fontId="5" fillId="0" borderId="13" xfId="12" applyBorder="1" applyAlignment="1">
      <alignment horizontal="center" vertical="center" wrapText="1"/>
    </xf>
    <xf numFmtId="0" fontId="5" fillId="0" borderId="31" xfId="12" applyBorder="1" applyAlignment="1">
      <alignment horizontal="center" vertical="center" wrapText="1"/>
    </xf>
    <xf numFmtId="0" fontId="5" fillId="0" borderId="26" xfId="12" applyBorder="1" applyAlignment="1">
      <alignment horizontal="center" vertical="center"/>
    </xf>
    <xf numFmtId="0" fontId="5" fillId="0" borderId="3" xfId="12" applyBorder="1" applyAlignment="1">
      <alignment horizontal="center" vertical="center"/>
    </xf>
    <xf numFmtId="0" fontId="5" fillId="0" borderId="15" xfId="12" applyBorder="1" applyAlignment="1">
      <alignment horizontal="center" vertical="center"/>
    </xf>
    <xf numFmtId="0" fontId="5" fillId="0" borderId="26" xfId="12" applyBorder="1" applyAlignment="1">
      <alignment horizontal="center" vertical="center" wrapText="1"/>
    </xf>
    <xf numFmtId="0" fontId="5" fillId="0" borderId="3" xfId="12" applyBorder="1" applyAlignment="1">
      <alignment horizontal="center" vertical="center" wrapText="1"/>
    </xf>
    <xf numFmtId="0" fontId="5" fillId="0" borderId="15" xfId="12" applyBorder="1" applyAlignment="1">
      <alignment horizontal="center" vertical="center" wrapText="1"/>
    </xf>
    <xf numFmtId="0" fontId="5" fillId="0" borderId="17" xfId="12" applyBorder="1" applyAlignment="1">
      <alignment horizontal="center" vertical="center"/>
    </xf>
    <xf numFmtId="0" fontId="9" fillId="0" borderId="0" xfId="12" applyFont="1" applyBorder="1" applyAlignment="1">
      <alignment vertical="center" wrapText="1"/>
    </xf>
    <xf numFmtId="0" fontId="9" fillId="0" borderId="14" xfId="12" applyFont="1" applyBorder="1">
      <alignment vertical="center"/>
    </xf>
    <xf numFmtId="0" fontId="9" fillId="0" borderId="0" xfId="12" applyFont="1" applyBorder="1">
      <alignment vertical="center"/>
    </xf>
    <xf numFmtId="0" fontId="5" fillId="0" borderId="59" xfId="12" applyBorder="1" applyAlignment="1">
      <alignment horizontal="center" vertical="center"/>
    </xf>
    <xf numFmtId="0" fontId="5" fillId="0" borderId="14" xfId="12" applyBorder="1" applyAlignment="1">
      <alignment horizontal="center" vertical="center"/>
    </xf>
    <xf numFmtId="0" fontId="5" fillId="0" borderId="60" xfId="12" applyBorder="1" applyAlignment="1">
      <alignment horizontal="center" vertical="center"/>
    </xf>
  </cellXfs>
  <cellStyles count="14">
    <cellStyle name="standard" xfId="1" xr:uid="{00000000-0005-0000-0000-000000000000}"/>
    <cellStyle name="その他" xfId="2" xr:uid="{00000000-0005-0000-0000-000001000000}"/>
    <cellStyle name="ヘッダー" xfId="3" xr:uid="{00000000-0005-0000-0000-000002000000}"/>
    <cellStyle name="金額" xfId="4" xr:uid="{00000000-0005-0000-0000-000003000000}"/>
    <cellStyle name="罫線" xfId="5" xr:uid="{00000000-0005-0000-0000-000004000000}"/>
    <cellStyle name="警察署" xfId="6" xr:uid="{00000000-0005-0000-0000-000005000000}"/>
    <cellStyle name="合計" xfId="7" xr:uid="{00000000-0005-0000-0000-000007000000}"/>
    <cellStyle name="場所" xfId="8" xr:uid="{00000000-0005-0000-0000-000008000000}"/>
    <cellStyle name="撤去" xfId="9" xr:uid="{00000000-0005-0000-0000-000009000000}"/>
    <cellStyle name="日付" xfId="10" xr:uid="{00000000-0005-0000-0000-00000A000000}"/>
    <cellStyle name="標準" xfId="0" builtinId="0"/>
    <cellStyle name="標準 2" xfId="11" xr:uid="{00000000-0005-0000-0000-00000C000000}"/>
    <cellStyle name="標準 3" xfId="12" xr:uid="{00000000-0005-0000-0000-00000D000000}"/>
    <cellStyle name="未定義" xfId="13" xr:uid="{00000000-0005-0000-0000-00000F000000}"/>
  </cellStyles>
  <dxfs count="7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ill>
        <patternFill>
          <bgColor indexed="55"/>
        </patternFill>
      </fill>
    </dxf>
    <dxf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1695450</xdr:colOff>
      <xdr:row>4</xdr:row>
      <xdr:rowOff>36195</xdr:rowOff>
    </xdr:from>
    <xdr:ext cx="53091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61252E-71C6-4CC6-8263-18946BD006A4}"/>
            </a:ext>
          </a:extLst>
        </xdr:cNvPr>
        <xdr:cNvSpPr txBox="1"/>
      </xdr:nvSpPr>
      <xdr:spPr>
        <a:xfrm>
          <a:off x="1695450" y="85915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警察署</a:t>
          </a:r>
        </a:p>
      </xdr:txBody>
    </xdr:sp>
    <xdr:clientData/>
  </xdr:oneCellAnchor>
  <xdr:oneCellAnchor>
    <xdr:from>
      <xdr:col>0</xdr:col>
      <xdr:colOff>120015</xdr:colOff>
      <xdr:row>4</xdr:row>
      <xdr:rowOff>118110</xdr:rowOff>
    </xdr:from>
    <xdr:ext cx="415498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E36890C-BF68-4F28-B462-91F81DFD3049}"/>
            </a:ext>
          </a:extLst>
        </xdr:cNvPr>
        <xdr:cNvSpPr txBox="1"/>
      </xdr:nvSpPr>
      <xdr:spPr>
        <a:xfrm>
          <a:off x="120015" y="941070"/>
          <a:ext cx="41549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区分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1"/>
  <sheetViews>
    <sheetView showZeros="0" view="pageBreakPreview" zoomScaleNormal="100" zoomScaleSheetLayoutView="100" workbookViewId="0">
      <selection activeCell="M16" sqref="M16"/>
    </sheetView>
  </sheetViews>
  <sheetFormatPr defaultColWidth="9" defaultRowHeight="10.8" x14ac:dyDescent="0.15"/>
  <cols>
    <col min="1" max="1" width="34.109375" style="35" customWidth="1"/>
    <col min="2" max="2" width="8.77734375" style="36" hidden="1" customWidth="1"/>
    <col min="3" max="3" width="12.21875" style="35" hidden="1" customWidth="1"/>
    <col min="4" max="4" width="14.77734375" style="37" customWidth="1"/>
    <col min="5" max="6" width="8.6640625" style="38" customWidth="1"/>
    <col min="7" max="7" width="9.21875" style="33" customWidth="1"/>
    <col min="8" max="8" width="14.44140625" style="33" customWidth="1"/>
    <col min="9" max="9" width="10.77734375" style="33" hidden="1" customWidth="1"/>
    <col min="10" max="16384" width="9" style="2"/>
  </cols>
  <sheetData>
    <row r="1" spans="1:9" ht="33.75" customHeight="1" x14ac:dyDescent="0.15">
      <c r="A1" s="164" t="s">
        <v>43</v>
      </c>
      <c r="B1" s="164"/>
      <c r="C1" s="164"/>
      <c r="D1" s="164"/>
      <c r="E1" s="164"/>
      <c r="F1" s="164"/>
      <c r="G1" s="164"/>
      <c r="H1" s="164"/>
      <c r="I1" s="164"/>
    </row>
    <row r="2" spans="1:9" ht="13.2" x14ac:dyDescent="0.15">
      <c r="A2" s="3"/>
      <c r="B2" s="4"/>
      <c r="C2" s="4"/>
      <c r="D2" s="4"/>
      <c r="E2" s="5"/>
      <c r="F2" s="5"/>
      <c r="G2" s="1"/>
      <c r="H2" s="1" t="s">
        <v>457</v>
      </c>
      <c r="I2" s="1"/>
    </row>
    <row r="3" spans="1:9" ht="13.2" x14ac:dyDescent="0.15">
      <c r="A3" s="3"/>
      <c r="B3" s="8"/>
      <c r="C3" s="8"/>
      <c r="D3" s="8"/>
      <c r="E3" s="5"/>
      <c r="F3" s="5"/>
      <c r="G3" s="9"/>
      <c r="H3" s="9" t="s">
        <v>44</v>
      </c>
      <c r="I3" s="9"/>
    </row>
    <row r="4" spans="1:9" ht="4.5" customHeight="1" thickBot="1" x14ac:dyDescent="0.2">
      <c r="A4" s="10"/>
      <c r="B4" s="11"/>
      <c r="C4" s="10"/>
      <c r="D4" s="11"/>
      <c r="E4" s="12"/>
      <c r="F4" s="12"/>
      <c r="G4" s="13"/>
      <c r="H4" s="14"/>
      <c r="I4" s="14"/>
    </row>
    <row r="5" spans="1:9" ht="16.5" customHeight="1" thickBot="1" x14ac:dyDescent="0.2">
      <c r="A5" s="15" t="s">
        <v>0</v>
      </c>
      <c r="B5" s="16" t="s">
        <v>1</v>
      </c>
      <c r="C5" s="17" t="s">
        <v>2</v>
      </c>
      <c r="D5" s="16" t="s">
        <v>3</v>
      </c>
      <c r="E5" s="18" t="s">
        <v>4</v>
      </c>
      <c r="F5" s="18" t="s">
        <v>5</v>
      </c>
      <c r="G5" s="19" t="s">
        <v>6</v>
      </c>
      <c r="H5" s="20" t="s">
        <v>7</v>
      </c>
      <c r="I5" s="88" t="s">
        <v>8</v>
      </c>
    </row>
    <row r="6" spans="1:9" s="26" customFormat="1" ht="12.75" customHeight="1" x14ac:dyDescent="0.2">
      <c r="A6" s="21" t="s">
        <v>82</v>
      </c>
      <c r="B6" s="22">
        <v>45</v>
      </c>
      <c r="C6" s="23"/>
      <c r="D6" s="24" t="s">
        <v>83</v>
      </c>
      <c r="E6" s="144">
        <v>2764.4</v>
      </c>
      <c r="F6" s="122" t="s">
        <v>84</v>
      </c>
      <c r="G6" s="123"/>
      <c r="H6" s="124"/>
      <c r="I6" s="25"/>
    </row>
    <row r="7" spans="1:9" s="26" customFormat="1" ht="12.75" customHeight="1" x14ac:dyDescent="0.2">
      <c r="A7" s="21" t="s">
        <v>85</v>
      </c>
      <c r="B7" s="22">
        <v>30</v>
      </c>
      <c r="C7" s="23"/>
      <c r="D7" s="24" t="s">
        <v>83</v>
      </c>
      <c r="E7" s="144">
        <v>95.5</v>
      </c>
      <c r="F7" s="31" t="s">
        <v>84</v>
      </c>
      <c r="G7" s="123"/>
      <c r="H7" s="124"/>
      <c r="I7" s="91" t="s">
        <v>458</v>
      </c>
    </row>
    <row r="8" spans="1:9" s="26" customFormat="1" ht="12.75" customHeight="1" x14ac:dyDescent="0.2">
      <c r="A8" s="21" t="s">
        <v>86</v>
      </c>
      <c r="B8" s="22">
        <v>15</v>
      </c>
      <c r="C8" s="23"/>
      <c r="D8" s="24" t="s">
        <v>83</v>
      </c>
      <c r="E8" s="144">
        <v>2152</v>
      </c>
      <c r="F8" s="31" t="s">
        <v>84</v>
      </c>
      <c r="G8" s="123"/>
      <c r="H8" s="124"/>
      <c r="I8" s="91" t="s">
        <v>458</v>
      </c>
    </row>
    <row r="9" spans="1:9" s="26" customFormat="1" ht="12.75" customHeight="1" x14ac:dyDescent="0.2">
      <c r="A9" s="21"/>
      <c r="B9" s="22"/>
      <c r="C9" s="23"/>
      <c r="D9" s="24" t="s">
        <v>87</v>
      </c>
      <c r="E9" s="144">
        <v>8151</v>
      </c>
      <c r="F9" s="31" t="s">
        <v>84</v>
      </c>
      <c r="G9" s="123"/>
      <c r="H9" s="124"/>
      <c r="I9" s="91" t="s">
        <v>458</v>
      </c>
    </row>
    <row r="10" spans="1:9" s="26" customFormat="1" ht="12.75" customHeight="1" x14ac:dyDescent="0.2">
      <c r="A10" s="21" t="s">
        <v>88</v>
      </c>
      <c r="B10" s="22"/>
      <c r="C10" s="23"/>
      <c r="D10" s="24" t="s">
        <v>83</v>
      </c>
      <c r="E10" s="144">
        <v>1657</v>
      </c>
      <c r="F10" s="31" t="s">
        <v>84</v>
      </c>
      <c r="G10" s="123"/>
      <c r="H10" s="124"/>
      <c r="I10" s="91" t="s">
        <v>458</v>
      </c>
    </row>
    <row r="11" spans="1:9" s="26" customFormat="1" ht="12.75" customHeight="1" x14ac:dyDescent="0.2">
      <c r="A11" s="21"/>
      <c r="B11" s="22"/>
      <c r="C11" s="23"/>
      <c r="D11" s="24" t="s">
        <v>87</v>
      </c>
      <c r="E11" s="144">
        <v>76</v>
      </c>
      <c r="F11" s="31" t="s">
        <v>84</v>
      </c>
      <c r="G11" s="123"/>
      <c r="H11" s="124"/>
      <c r="I11" s="91" t="s">
        <v>458</v>
      </c>
    </row>
    <row r="12" spans="1:9" s="26" customFormat="1" ht="12.75" customHeight="1" thickBot="1" x14ac:dyDescent="0.25">
      <c r="A12" s="27" t="s">
        <v>89</v>
      </c>
      <c r="B12" s="28"/>
      <c r="C12" s="29"/>
      <c r="D12" s="29"/>
      <c r="E12" s="145">
        <v>543.5</v>
      </c>
      <c r="F12" s="125" t="s">
        <v>84</v>
      </c>
      <c r="G12" s="126"/>
      <c r="H12" s="127"/>
      <c r="I12" s="91"/>
    </row>
    <row r="13" spans="1:9" s="30" customFormat="1" ht="14.25" customHeight="1" thickBot="1" x14ac:dyDescent="0.25">
      <c r="A13" s="162" t="s">
        <v>9</v>
      </c>
      <c r="B13" s="163"/>
      <c r="C13" s="163"/>
      <c r="D13" s="163"/>
      <c r="E13" s="163"/>
      <c r="F13" s="163"/>
      <c r="G13" s="163"/>
      <c r="H13" s="136"/>
      <c r="I13" s="92"/>
    </row>
    <row r="14" spans="1:9" s="30" customFormat="1" x14ac:dyDescent="0.2">
      <c r="A14" s="165" t="s">
        <v>80</v>
      </c>
      <c r="B14" s="31"/>
      <c r="C14" s="31"/>
      <c r="D14" s="106" t="s">
        <v>10</v>
      </c>
      <c r="E14" s="138">
        <v>2</v>
      </c>
      <c r="F14" s="31" t="s">
        <v>11</v>
      </c>
      <c r="G14" s="140"/>
      <c r="H14" s="137"/>
      <c r="I14" s="93"/>
    </row>
    <row r="15" spans="1:9" s="30" customFormat="1" x14ac:dyDescent="0.2">
      <c r="A15" s="166"/>
      <c r="B15" s="31"/>
      <c r="C15" s="31"/>
      <c r="D15" s="106" t="s">
        <v>12</v>
      </c>
      <c r="E15" s="138"/>
      <c r="F15" s="31" t="s">
        <v>11</v>
      </c>
      <c r="G15" s="140"/>
      <c r="H15" s="137"/>
      <c r="I15" s="93"/>
    </row>
    <row r="16" spans="1:9" s="30" customFormat="1" x14ac:dyDescent="0.2">
      <c r="A16" s="166"/>
      <c r="B16" s="31"/>
      <c r="C16" s="31"/>
      <c r="D16" s="106" t="s">
        <v>75</v>
      </c>
      <c r="E16" s="138">
        <v>44</v>
      </c>
      <c r="F16" s="31" t="s">
        <v>11</v>
      </c>
      <c r="G16" s="140"/>
      <c r="H16" s="137"/>
      <c r="I16" s="93"/>
    </row>
    <row r="17" spans="1:11" s="30" customFormat="1" ht="11.4" thickBot="1" x14ac:dyDescent="0.25">
      <c r="A17" s="167"/>
      <c r="B17" s="31"/>
      <c r="C17" s="31"/>
      <c r="D17" s="107" t="s">
        <v>13</v>
      </c>
      <c r="E17" s="139"/>
      <c r="F17" s="31" t="s">
        <v>11</v>
      </c>
      <c r="G17" s="140"/>
      <c r="H17" s="137"/>
      <c r="I17" s="93"/>
    </row>
    <row r="18" spans="1:11" s="30" customFormat="1" ht="14.25" customHeight="1" thickBot="1" x14ac:dyDescent="0.25">
      <c r="A18" s="162" t="s">
        <v>9</v>
      </c>
      <c r="B18" s="163"/>
      <c r="C18" s="163"/>
      <c r="D18" s="163"/>
      <c r="E18" s="163"/>
      <c r="F18" s="163"/>
      <c r="G18" s="163"/>
      <c r="H18" s="136"/>
      <c r="I18" s="94"/>
    </row>
    <row r="19" spans="1:11" ht="11.4" customHeight="1" x14ac:dyDescent="0.15">
      <c r="A19" s="170"/>
      <c r="B19" s="172" t="s">
        <v>14</v>
      </c>
      <c r="C19" s="172"/>
      <c r="D19" s="172"/>
      <c r="E19" s="172"/>
      <c r="F19" s="172"/>
      <c r="G19" s="172"/>
      <c r="H19" s="141"/>
      <c r="J19" s="7"/>
    </row>
    <row r="20" spans="1:11" ht="11.4" customHeight="1" x14ac:dyDescent="0.15">
      <c r="A20" s="170"/>
      <c r="B20" s="172" t="s">
        <v>15</v>
      </c>
      <c r="C20" s="172"/>
      <c r="D20" s="172"/>
      <c r="E20" s="172"/>
      <c r="F20" s="172"/>
      <c r="G20" s="172"/>
      <c r="H20" s="141"/>
      <c r="J20" s="7"/>
    </row>
    <row r="21" spans="1:11" ht="11.4" customHeight="1" thickBot="1" x14ac:dyDescent="0.2">
      <c r="A21" s="171"/>
      <c r="B21" s="173" t="s">
        <v>16</v>
      </c>
      <c r="C21" s="173"/>
      <c r="D21" s="173"/>
      <c r="E21" s="173"/>
      <c r="F21" s="173"/>
      <c r="G21" s="173"/>
      <c r="H21" s="142"/>
      <c r="J21" s="34"/>
    </row>
    <row r="22" spans="1:11" ht="11.4" customHeight="1" x14ac:dyDescent="0.15">
      <c r="A22" s="168" t="s">
        <v>17</v>
      </c>
      <c r="B22" s="169"/>
      <c r="C22" s="169"/>
      <c r="D22" s="169"/>
      <c r="E22" s="169"/>
      <c r="F22" s="169"/>
      <c r="G22" s="169"/>
      <c r="H22" s="143"/>
      <c r="J22" s="7"/>
    </row>
    <row r="23" spans="1:11" ht="11.4" customHeight="1" x14ac:dyDescent="0.15">
      <c r="A23" s="174" t="s">
        <v>18</v>
      </c>
      <c r="B23" s="175"/>
      <c r="C23" s="175"/>
      <c r="D23" s="175"/>
      <c r="E23" s="175"/>
      <c r="F23" s="175"/>
      <c r="G23" s="175"/>
      <c r="H23" s="141"/>
      <c r="J23" s="7"/>
    </row>
    <row r="24" spans="1:11" ht="21" customHeight="1" thickBot="1" x14ac:dyDescent="0.2">
      <c r="A24" s="160" t="s">
        <v>19</v>
      </c>
      <c r="B24" s="161"/>
      <c r="C24" s="161"/>
      <c r="D24" s="161"/>
      <c r="E24" s="161"/>
      <c r="F24" s="161"/>
      <c r="G24" s="161"/>
      <c r="H24" s="142"/>
      <c r="J24" s="7"/>
    </row>
    <row r="25" spans="1:11" ht="16.5" customHeight="1" x14ac:dyDescent="0.15">
      <c r="H25" s="39"/>
      <c r="J25" s="133"/>
      <c r="K25" s="133"/>
    </row>
    <row r="26" spans="1:11" ht="11.4" customHeight="1" x14ac:dyDescent="0.15">
      <c r="J26" s="133"/>
      <c r="K26" s="133"/>
    </row>
    <row r="27" spans="1:11" s="35" customFormat="1" ht="11.4" customHeight="1" x14ac:dyDescent="0.15">
      <c r="B27" s="36"/>
      <c r="D27" s="37"/>
      <c r="E27" s="38"/>
      <c r="F27" s="38"/>
      <c r="G27" s="33"/>
      <c r="H27" s="33"/>
      <c r="I27" s="33"/>
      <c r="J27" s="133"/>
      <c r="K27" s="133"/>
    </row>
    <row r="28" spans="1:11" ht="13.2" x14ac:dyDescent="0.15">
      <c r="J28" s="133"/>
      <c r="K28" s="133"/>
    </row>
    <row r="29" spans="1:11" ht="13.2" x14ac:dyDescent="0.15">
      <c r="J29" s="133"/>
      <c r="K29" s="133"/>
    </row>
    <row r="30" spans="1:11" ht="13.2" x14ac:dyDescent="0.15">
      <c r="J30" s="133"/>
      <c r="K30" s="133"/>
    </row>
    <row r="31" spans="1:11" ht="13.2" x14ac:dyDescent="0.15">
      <c r="J31" s="133"/>
      <c r="K31" s="133"/>
    </row>
    <row r="32" spans="1:11" ht="13.2" x14ac:dyDescent="0.15">
      <c r="J32" s="133"/>
      <c r="K32" s="133"/>
    </row>
    <row r="33" spans="10:11" ht="13.2" x14ac:dyDescent="0.15">
      <c r="J33" s="133"/>
      <c r="K33" s="133"/>
    </row>
    <row r="34" spans="10:11" ht="13.2" x14ac:dyDescent="0.15">
      <c r="J34" s="133"/>
      <c r="K34" s="133"/>
    </row>
    <row r="35" spans="10:11" ht="13.2" x14ac:dyDescent="0.15">
      <c r="J35" s="133"/>
      <c r="K35" s="133"/>
    </row>
    <row r="36" spans="10:11" ht="13.2" x14ac:dyDescent="0.15">
      <c r="J36" s="133"/>
      <c r="K36" s="133"/>
    </row>
    <row r="37" spans="10:11" ht="13.2" x14ac:dyDescent="0.15">
      <c r="J37" s="133"/>
      <c r="K37" s="133"/>
    </row>
    <row r="38" spans="10:11" ht="13.2" x14ac:dyDescent="0.15">
      <c r="J38" s="158"/>
      <c r="K38" s="159"/>
    </row>
    <row r="39" spans="10:11" ht="13.2" x14ac:dyDescent="0.15">
      <c r="J39" s="156"/>
      <c r="K39" s="157"/>
    </row>
    <row r="40" spans="10:11" ht="13.2" x14ac:dyDescent="0.15">
      <c r="J40" s="132"/>
      <c r="K40" s="132"/>
    </row>
    <row r="41" spans="10:11" ht="13.2" x14ac:dyDescent="0.15">
      <c r="J41" s="134"/>
      <c r="K41" s="135"/>
    </row>
  </sheetData>
  <mergeCells count="13">
    <mergeCell ref="J39:K39"/>
    <mergeCell ref="J38:K38"/>
    <mergeCell ref="A24:G24"/>
    <mergeCell ref="A18:G18"/>
    <mergeCell ref="A1:I1"/>
    <mergeCell ref="A13:G13"/>
    <mergeCell ref="A14:A17"/>
    <mergeCell ref="A22:G22"/>
    <mergeCell ref="A19:A21"/>
    <mergeCell ref="B19:G19"/>
    <mergeCell ref="B20:G20"/>
    <mergeCell ref="B21:G21"/>
    <mergeCell ref="A23:G23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  <colBreaks count="1" manualBreakCount="1">
    <brk id="8" max="3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126"/>
  <sheetViews>
    <sheetView showZeros="0" view="pageBreakPreview" zoomScaleNormal="100" workbookViewId="0">
      <selection activeCell="AA8" sqref="AA8"/>
    </sheetView>
  </sheetViews>
  <sheetFormatPr defaultColWidth="9" defaultRowHeight="13.2" x14ac:dyDescent="0.2"/>
  <cols>
    <col min="1" max="1" width="9" style="66"/>
    <col min="2" max="2" width="22.33203125" style="66" customWidth="1"/>
    <col min="3" max="3" width="9" style="66"/>
    <col min="4" max="4" width="25.6640625" style="67" customWidth="1"/>
    <col min="5" max="5" width="13.44140625" style="66" customWidth="1"/>
    <col min="6" max="6" width="3.44140625" style="66" bestFit="1" customWidth="1"/>
    <col min="7" max="11" width="10.6640625" style="66" customWidth="1"/>
    <col min="12" max="12" width="22.44140625" style="67" customWidth="1"/>
    <col min="13" max="16384" width="9" style="66"/>
  </cols>
  <sheetData>
    <row r="1" spans="1:12" ht="19.8" thickBot="1" x14ac:dyDescent="0.25">
      <c r="B1" s="65" t="s">
        <v>39</v>
      </c>
      <c r="C1" s="66" t="s">
        <v>457</v>
      </c>
      <c r="L1" s="68" t="s">
        <v>54</v>
      </c>
    </row>
    <row r="2" spans="1:12" x14ac:dyDescent="0.2">
      <c r="B2" s="229" t="s">
        <v>40</v>
      </c>
      <c r="C2" s="219" t="s">
        <v>32</v>
      </c>
      <c r="D2" s="222" t="s">
        <v>33</v>
      </c>
      <c r="E2" s="71" t="s">
        <v>34</v>
      </c>
      <c r="F2" s="72"/>
      <c r="G2" s="219" t="s">
        <v>4</v>
      </c>
      <c r="H2" s="219"/>
      <c r="I2" s="219"/>
      <c r="J2" s="219"/>
      <c r="K2" s="219"/>
      <c r="L2" s="225"/>
    </row>
    <row r="3" spans="1:12" ht="39.6" x14ac:dyDescent="0.2">
      <c r="B3" s="230"/>
      <c r="C3" s="220"/>
      <c r="D3" s="223"/>
      <c r="E3" s="223" t="s">
        <v>35</v>
      </c>
      <c r="F3" s="202" t="s">
        <v>36</v>
      </c>
      <c r="G3" s="74" t="s">
        <v>82</v>
      </c>
      <c r="H3" s="75" t="s">
        <v>85</v>
      </c>
      <c r="I3" s="75" t="s">
        <v>86</v>
      </c>
      <c r="J3" s="75" t="s">
        <v>88</v>
      </c>
      <c r="K3" s="74" t="s">
        <v>89</v>
      </c>
      <c r="L3" s="204" t="s">
        <v>37</v>
      </c>
    </row>
    <row r="4" spans="1:12" ht="13.8" thickBot="1" x14ac:dyDescent="0.25">
      <c r="B4" s="231"/>
      <c r="C4" s="221"/>
      <c r="D4" s="224"/>
      <c r="E4" s="224"/>
      <c r="F4" s="203"/>
      <c r="G4" s="76" t="s">
        <v>84</v>
      </c>
      <c r="H4" s="77" t="s">
        <v>84</v>
      </c>
      <c r="I4" s="77" t="s">
        <v>84</v>
      </c>
      <c r="J4" s="77" t="s">
        <v>84</v>
      </c>
      <c r="K4" s="76" t="s">
        <v>84</v>
      </c>
      <c r="L4" s="205"/>
    </row>
    <row r="5" spans="1:12" ht="26.4" x14ac:dyDescent="0.2">
      <c r="A5" s="155">
        <v>3</v>
      </c>
      <c r="B5" s="69" t="s">
        <v>279</v>
      </c>
      <c r="C5" s="70" t="s">
        <v>91</v>
      </c>
      <c r="D5" s="70" t="s">
        <v>280</v>
      </c>
      <c r="E5" s="70" t="s">
        <v>122</v>
      </c>
      <c r="F5" s="70">
        <v>1</v>
      </c>
      <c r="G5" s="70"/>
      <c r="H5" s="70"/>
      <c r="I5" s="70"/>
      <c r="J5" s="70">
        <v>13</v>
      </c>
      <c r="K5" s="70"/>
      <c r="L5" s="78" t="s">
        <v>281</v>
      </c>
    </row>
    <row r="6" spans="1:12" ht="26.4" x14ac:dyDescent="0.2">
      <c r="A6" s="155">
        <v>3</v>
      </c>
      <c r="B6" s="79" t="s">
        <v>459</v>
      </c>
      <c r="C6" s="73" t="s">
        <v>459</v>
      </c>
      <c r="D6" s="73" t="s">
        <v>459</v>
      </c>
      <c r="E6" s="73" t="s">
        <v>96</v>
      </c>
      <c r="F6" s="73">
        <v>1</v>
      </c>
      <c r="G6" s="73"/>
      <c r="H6" s="73">
        <v>3</v>
      </c>
      <c r="I6" s="73"/>
      <c r="J6" s="73"/>
      <c r="K6" s="73"/>
      <c r="L6" s="80" t="s">
        <v>282</v>
      </c>
    </row>
    <row r="7" spans="1:12" ht="39.6" x14ac:dyDescent="0.2">
      <c r="A7" s="155">
        <v>4</v>
      </c>
      <c r="B7" s="79" t="s">
        <v>283</v>
      </c>
      <c r="C7" s="73" t="s">
        <v>284</v>
      </c>
      <c r="D7" s="73" t="s">
        <v>285</v>
      </c>
      <c r="E7" s="73" t="s">
        <v>92</v>
      </c>
      <c r="F7" s="73">
        <v>2</v>
      </c>
      <c r="G7" s="73">
        <v>96</v>
      </c>
      <c r="H7" s="73"/>
      <c r="I7" s="73"/>
      <c r="J7" s="73"/>
      <c r="K7" s="73"/>
      <c r="L7" s="80" t="s">
        <v>286</v>
      </c>
    </row>
    <row r="8" spans="1:12" ht="39.6" x14ac:dyDescent="0.2">
      <c r="A8" s="155">
        <v>4</v>
      </c>
      <c r="B8" s="79" t="s">
        <v>459</v>
      </c>
      <c r="C8" s="73" t="s">
        <v>459</v>
      </c>
      <c r="D8" s="73" t="s">
        <v>459</v>
      </c>
      <c r="E8" s="73" t="s">
        <v>96</v>
      </c>
      <c r="F8" s="73">
        <v>3</v>
      </c>
      <c r="G8" s="73">
        <v>12</v>
      </c>
      <c r="H8" s="73"/>
      <c r="I8" s="73"/>
      <c r="J8" s="73"/>
      <c r="K8" s="73"/>
      <c r="L8" s="80" t="s">
        <v>287</v>
      </c>
    </row>
    <row r="9" spans="1:12" ht="26.4" x14ac:dyDescent="0.2">
      <c r="A9" s="155">
        <v>5</v>
      </c>
      <c r="B9" s="79" t="s">
        <v>288</v>
      </c>
      <c r="C9" s="73" t="s">
        <v>91</v>
      </c>
      <c r="D9" s="73" t="s">
        <v>289</v>
      </c>
      <c r="E9" s="73" t="s">
        <v>92</v>
      </c>
      <c r="F9" s="73">
        <v>1</v>
      </c>
      <c r="G9" s="73">
        <v>44</v>
      </c>
      <c r="H9" s="73"/>
      <c r="I9" s="73"/>
      <c r="J9" s="73"/>
      <c r="K9" s="73"/>
      <c r="L9" s="80" t="s">
        <v>290</v>
      </c>
    </row>
    <row r="10" spans="1:12" ht="26.4" x14ac:dyDescent="0.2">
      <c r="A10" s="155">
        <v>5</v>
      </c>
      <c r="B10" s="79" t="s">
        <v>459</v>
      </c>
      <c r="C10" s="73" t="s">
        <v>459</v>
      </c>
      <c r="D10" s="73" t="s">
        <v>459</v>
      </c>
      <c r="E10" s="73" t="s">
        <v>94</v>
      </c>
      <c r="F10" s="73">
        <v>4</v>
      </c>
      <c r="G10" s="73"/>
      <c r="H10" s="73"/>
      <c r="I10" s="73"/>
      <c r="J10" s="73">
        <v>36</v>
      </c>
      <c r="K10" s="73"/>
      <c r="L10" s="80" t="s">
        <v>291</v>
      </c>
    </row>
    <row r="11" spans="1:12" ht="26.4" x14ac:dyDescent="0.2">
      <c r="A11" s="155">
        <v>5</v>
      </c>
      <c r="B11" s="79" t="s">
        <v>459</v>
      </c>
      <c r="C11" s="73" t="s">
        <v>459</v>
      </c>
      <c r="D11" s="73" t="s">
        <v>459</v>
      </c>
      <c r="E11" s="73" t="s">
        <v>96</v>
      </c>
      <c r="F11" s="73">
        <v>2</v>
      </c>
      <c r="G11" s="73">
        <v>6</v>
      </c>
      <c r="H11" s="73"/>
      <c r="I11" s="73"/>
      <c r="J11" s="73"/>
      <c r="K11" s="73"/>
      <c r="L11" s="80" t="s">
        <v>292</v>
      </c>
    </row>
    <row r="12" spans="1:12" ht="26.4" x14ac:dyDescent="0.2">
      <c r="A12" s="155">
        <v>6</v>
      </c>
      <c r="B12" s="79" t="s">
        <v>293</v>
      </c>
      <c r="C12" s="73" t="s">
        <v>459</v>
      </c>
      <c r="D12" s="73" t="s">
        <v>294</v>
      </c>
      <c r="E12" s="73" t="s">
        <v>92</v>
      </c>
      <c r="F12" s="73">
        <v>1</v>
      </c>
      <c r="G12" s="73">
        <v>24</v>
      </c>
      <c r="H12" s="73"/>
      <c r="I12" s="73"/>
      <c r="J12" s="73"/>
      <c r="K12" s="73"/>
      <c r="L12" s="80" t="s">
        <v>295</v>
      </c>
    </row>
    <row r="13" spans="1:12" ht="26.4" x14ac:dyDescent="0.2">
      <c r="A13" s="155">
        <v>6</v>
      </c>
      <c r="B13" s="79" t="s">
        <v>459</v>
      </c>
      <c r="C13" s="73" t="s">
        <v>459</v>
      </c>
      <c r="D13" s="73" t="s">
        <v>459</v>
      </c>
      <c r="E13" s="73" t="s">
        <v>96</v>
      </c>
      <c r="F13" s="73">
        <v>2</v>
      </c>
      <c r="G13" s="73">
        <v>6</v>
      </c>
      <c r="H13" s="73"/>
      <c r="I13" s="73"/>
      <c r="J13" s="73"/>
      <c r="K13" s="73"/>
      <c r="L13" s="80" t="s">
        <v>296</v>
      </c>
    </row>
    <row r="14" spans="1:12" ht="26.4" x14ac:dyDescent="0.2">
      <c r="A14" s="155">
        <v>7</v>
      </c>
      <c r="B14" s="79" t="s">
        <v>297</v>
      </c>
      <c r="C14" s="73" t="s">
        <v>459</v>
      </c>
      <c r="D14" s="73" t="s">
        <v>298</v>
      </c>
      <c r="E14" s="73" t="s">
        <v>94</v>
      </c>
      <c r="F14" s="73">
        <v>2</v>
      </c>
      <c r="G14" s="73"/>
      <c r="H14" s="73"/>
      <c r="I14" s="73"/>
      <c r="J14" s="73">
        <v>18</v>
      </c>
      <c r="K14" s="73"/>
      <c r="L14" s="80" t="s">
        <v>299</v>
      </c>
    </row>
    <row r="15" spans="1:12" ht="26.4" x14ac:dyDescent="0.2">
      <c r="A15" s="155">
        <v>8</v>
      </c>
      <c r="B15" s="79" t="s">
        <v>300</v>
      </c>
      <c r="C15" s="73" t="s">
        <v>459</v>
      </c>
      <c r="D15" s="73" t="s">
        <v>301</v>
      </c>
      <c r="E15" s="73" t="s">
        <v>92</v>
      </c>
      <c r="F15" s="73">
        <v>2</v>
      </c>
      <c r="G15" s="73">
        <v>42</v>
      </c>
      <c r="H15" s="73"/>
      <c r="I15" s="73"/>
      <c r="J15" s="73"/>
      <c r="K15" s="73"/>
      <c r="L15" s="80" t="s">
        <v>302</v>
      </c>
    </row>
    <row r="16" spans="1:12" ht="26.4" x14ac:dyDescent="0.2">
      <c r="A16" s="155">
        <v>8</v>
      </c>
      <c r="B16" s="79" t="s">
        <v>459</v>
      </c>
      <c r="C16" s="73" t="s">
        <v>459</v>
      </c>
      <c r="D16" s="73" t="s">
        <v>459</v>
      </c>
      <c r="E16" s="73" t="s">
        <v>94</v>
      </c>
      <c r="F16" s="73">
        <v>4</v>
      </c>
      <c r="G16" s="73"/>
      <c r="H16" s="73"/>
      <c r="I16" s="73"/>
      <c r="J16" s="73">
        <v>36</v>
      </c>
      <c r="K16" s="73"/>
      <c r="L16" s="80" t="s">
        <v>303</v>
      </c>
    </row>
    <row r="17" spans="1:12" ht="52.8" x14ac:dyDescent="0.2">
      <c r="A17" s="155">
        <v>8</v>
      </c>
      <c r="B17" s="79" t="s">
        <v>459</v>
      </c>
      <c r="C17" s="73" t="s">
        <v>459</v>
      </c>
      <c r="D17" s="73" t="s">
        <v>459</v>
      </c>
      <c r="E17" s="73" t="s">
        <v>96</v>
      </c>
      <c r="F17" s="73">
        <v>4</v>
      </c>
      <c r="G17" s="73">
        <v>10</v>
      </c>
      <c r="H17" s="73"/>
      <c r="I17" s="73"/>
      <c r="J17" s="73"/>
      <c r="K17" s="73"/>
      <c r="L17" s="80" t="s">
        <v>304</v>
      </c>
    </row>
    <row r="18" spans="1:12" ht="52.8" x14ac:dyDescent="0.2">
      <c r="A18" s="155">
        <v>9</v>
      </c>
      <c r="B18" s="79" t="s">
        <v>305</v>
      </c>
      <c r="C18" s="73" t="s">
        <v>274</v>
      </c>
      <c r="D18" s="73" t="s">
        <v>273</v>
      </c>
      <c r="E18" s="73" t="s">
        <v>306</v>
      </c>
      <c r="F18" s="73">
        <v>1</v>
      </c>
      <c r="G18" s="73"/>
      <c r="H18" s="73"/>
      <c r="I18" s="73">
        <v>8150</v>
      </c>
      <c r="J18" s="73"/>
      <c r="K18" s="73"/>
      <c r="L18" s="80" t="s">
        <v>307</v>
      </c>
    </row>
    <row r="19" spans="1:12" ht="39.6" x14ac:dyDescent="0.2">
      <c r="A19" s="155">
        <v>10</v>
      </c>
      <c r="B19" s="79" t="s">
        <v>308</v>
      </c>
      <c r="C19" s="73" t="s">
        <v>91</v>
      </c>
      <c r="D19" s="73" t="s">
        <v>309</v>
      </c>
      <c r="E19" s="73" t="s">
        <v>92</v>
      </c>
      <c r="F19" s="73">
        <v>1</v>
      </c>
      <c r="G19" s="73">
        <v>28</v>
      </c>
      <c r="H19" s="73"/>
      <c r="I19" s="73"/>
      <c r="J19" s="73"/>
      <c r="K19" s="73"/>
      <c r="L19" s="80" t="s">
        <v>310</v>
      </c>
    </row>
    <row r="20" spans="1:12" ht="26.4" x14ac:dyDescent="0.2">
      <c r="A20" s="155">
        <v>10</v>
      </c>
      <c r="B20" s="79" t="s">
        <v>459</v>
      </c>
      <c r="C20" s="73" t="s">
        <v>459</v>
      </c>
      <c r="D20" s="73" t="s">
        <v>459</v>
      </c>
      <c r="E20" s="73" t="s">
        <v>94</v>
      </c>
      <c r="F20" s="73">
        <v>4</v>
      </c>
      <c r="G20" s="73"/>
      <c r="H20" s="73"/>
      <c r="I20" s="73"/>
      <c r="J20" s="73">
        <v>36</v>
      </c>
      <c r="K20" s="73"/>
      <c r="L20" s="80" t="s">
        <v>311</v>
      </c>
    </row>
    <row r="21" spans="1:12" ht="26.4" x14ac:dyDescent="0.2">
      <c r="A21" s="155">
        <v>10</v>
      </c>
      <c r="B21" s="79" t="s">
        <v>459</v>
      </c>
      <c r="C21" s="73" t="s">
        <v>459</v>
      </c>
      <c r="D21" s="73" t="s">
        <v>459</v>
      </c>
      <c r="E21" s="73" t="s">
        <v>96</v>
      </c>
      <c r="F21" s="73">
        <v>2</v>
      </c>
      <c r="G21" s="73">
        <v>6</v>
      </c>
      <c r="H21" s="73"/>
      <c r="I21" s="73"/>
      <c r="J21" s="73"/>
      <c r="K21" s="73"/>
      <c r="L21" s="80" t="s">
        <v>312</v>
      </c>
    </row>
    <row r="22" spans="1:12" ht="26.4" x14ac:dyDescent="0.2">
      <c r="A22" s="155">
        <v>11</v>
      </c>
      <c r="B22" s="79" t="s">
        <v>313</v>
      </c>
      <c r="C22" s="73" t="s">
        <v>459</v>
      </c>
      <c r="D22" s="73" t="s">
        <v>314</v>
      </c>
      <c r="E22" s="73" t="s">
        <v>122</v>
      </c>
      <c r="F22" s="73">
        <v>1</v>
      </c>
      <c r="G22" s="73"/>
      <c r="H22" s="73"/>
      <c r="I22" s="73"/>
      <c r="J22" s="73">
        <v>20</v>
      </c>
      <c r="K22" s="73"/>
      <c r="L22" s="80" t="s">
        <v>315</v>
      </c>
    </row>
    <row r="23" spans="1:12" ht="26.4" x14ac:dyDescent="0.2">
      <c r="A23" s="155">
        <v>11</v>
      </c>
      <c r="B23" s="79" t="s">
        <v>459</v>
      </c>
      <c r="C23" s="73" t="s">
        <v>459</v>
      </c>
      <c r="D23" s="73" t="s">
        <v>459</v>
      </c>
      <c r="E23" s="73" t="s">
        <v>96</v>
      </c>
      <c r="F23" s="73">
        <v>1</v>
      </c>
      <c r="G23" s="73"/>
      <c r="H23" s="73">
        <v>2</v>
      </c>
      <c r="I23" s="73"/>
      <c r="J23" s="73"/>
      <c r="K23" s="73"/>
      <c r="L23" s="80" t="s">
        <v>316</v>
      </c>
    </row>
    <row r="24" spans="1:12" ht="26.4" x14ac:dyDescent="0.2">
      <c r="A24" s="155">
        <v>12</v>
      </c>
      <c r="B24" s="79" t="s">
        <v>317</v>
      </c>
      <c r="C24" s="73" t="s">
        <v>459</v>
      </c>
      <c r="D24" s="73" t="s">
        <v>318</v>
      </c>
      <c r="E24" s="73" t="s">
        <v>92</v>
      </c>
      <c r="F24" s="73">
        <v>1</v>
      </c>
      <c r="G24" s="73">
        <v>28</v>
      </c>
      <c r="H24" s="73"/>
      <c r="I24" s="73"/>
      <c r="J24" s="73"/>
      <c r="K24" s="73"/>
      <c r="L24" s="80" t="s">
        <v>319</v>
      </c>
    </row>
    <row r="25" spans="1:12" ht="26.4" x14ac:dyDescent="0.2">
      <c r="A25" s="155">
        <v>12</v>
      </c>
      <c r="B25" s="79" t="s">
        <v>459</v>
      </c>
      <c r="C25" s="73" t="s">
        <v>459</v>
      </c>
      <c r="D25" s="73" t="s">
        <v>459</v>
      </c>
      <c r="E25" s="73" t="s">
        <v>96</v>
      </c>
      <c r="F25" s="73">
        <v>2</v>
      </c>
      <c r="G25" s="73">
        <v>6</v>
      </c>
      <c r="H25" s="73"/>
      <c r="I25" s="73"/>
      <c r="J25" s="73"/>
      <c r="K25" s="73"/>
      <c r="L25" s="80" t="s">
        <v>296</v>
      </c>
    </row>
    <row r="26" spans="1:12" ht="26.4" x14ac:dyDescent="0.2">
      <c r="A26" s="155">
        <v>13</v>
      </c>
      <c r="B26" s="79" t="s">
        <v>320</v>
      </c>
      <c r="C26" s="73" t="s">
        <v>459</v>
      </c>
      <c r="D26" s="73" t="s">
        <v>321</v>
      </c>
      <c r="E26" s="73" t="s">
        <v>122</v>
      </c>
      <c r="F26" s="73">
        <v>1</v>
      </c>
      <c r="G26" s="73"/>
      <c r="H26" s="73"/>
      <c r="I26" s="73"/>
      <c r="J26" s="73">
        <v>13</v>
      </c>
      <c r="K26" s="73"/>
      <c r="L26" s="80" t="s">
        <v>322</v>
      </c>
    </row>
    <row r="27" spans="1:12" ht="26.4" x14ac:dyDescent="0.2">
      <c r="A27" s="155">
        <v>13</v>
      </c>
      <c r="B27" s="79" t="s">
        <v>459</v>
      </c>
      <c r="C27" s="73" t="s">
        <v>459</v>
      </c>
      <c r="D27" s="73" t="s">
        <v>459</v>
      </c>
      <c r="E27" s="73" t="s">
        <v>96</v>
      </c>
      <c r="F27" s="73">
        <v>1</v>
      </c>
      <c r="G27" s="73"/>
      <c r="H27" s="73">
        <v>3</v>
      </c>
      <c r="I27" s="73"/>
      <c r="J27" s="73"/>
      <c r="K27" s="73"/>
      <c r="L27" s="80" t="s">
        <v>323</v>
      </c>
    </row>
    <row r="28" spans="1:12" ht="39.6" x14ac:dyDescent="0.2">
      <c r="A28" s="155">
        <v>14</v>
      </c>
      <c r="B28" s="79" t="s">
        <v>324</v>
      </c>
      <c r="C28" s="73" t="s">
        <v>274</v>
      </c>
      <c r="D28" s="73" t="s">
        <v>325</v>
      </c>
      <c r="E28" s="73" t="s">
        <v>92</v>
      </c>
      <c r="F28" s="73">
        <v>2</v>
      </c>
      <c r="G28" s="73">
        <v>56</v>
      </c>
      <c r="H28" s="73"/>
      <c r="I28" s="73"/>
      <c r="J28" s="73"/>
      <c r="K28" s="73"/>
      <c r="L28" s="80" t="s">
        <v>326</v>
      </c>
    </row>
    <row r="29" spans="1:12" ht="39.6" x14ac:dyDescent="0.2">
      <c r="A29" s="155">
        <v>14</v>
      </c>
      <c r="B29" s="79" t="s">
        <v>459</v>
      </c>
      <c r="C29" s="73" t="s">
        <v>459</v>
      </c>
      <c r="D29" s="73" t="s">
        <v>459</v>
      </c>
      <c r="E29" s="73" t="s">
        <v>94</v>
      </c>
      <c r="F29" s="73">
        <v>6</v>
      </c>
      <c r="G29" s="73"/>
      <c r="H29" s="73"/>
      <c r="I29" s="73"/>
      <c r="J29" s="73">
        <v>54</v>
      </c>
      <c r="K29" s="73"/>
      <c r="L29" s="80" t="s">
        <v>327</v>
      </c>
    </row>
    <row r="30" spans="1:12" ht="26.4" x14ac:dyDescent="0.2">
      <c r="A30" s="155">
        <v>14</v>
      </c>
      <c r="B30" s="79" t="s">
        <v>459</v>
      </c>
      <c r="C30" s="73" t="s">
        <v>459</v>
      </c>
      <c r="D30" s="73" t="s">
        <v>459</v>
      </c>
      <c r="E30" s="73" t="s">
        <v>96</v>
      </c>
      <c r="F30" s="73">
        <v>2</v>
      </c>
      <c r="G30" s="73">
        <v>6</v>
      </c>
      <c r="H30" s="73"/>
      <c r="I30" s="73"/>
      <c r="J30" s="73"/>
      <c r="K30" s="73"/>
      <c r="L30" s="80" t="s">
        <v>328</v>
      </c>
    </row>
    <row r="31" spans="1:12" ht="26.4" x14ac:dyDescent="0.2">
      <c r="A31" s="155">
        <v>15</v>
      </c>
      <c r="B31" s="79" t="s">
        <v>329</v>
      </c>
      <c r="C31" s="73" t="s">
        <v>91</v>
      </c>
      <c r="D31" s="73" t="s">
        <v>330</v>
      </c>
      <c r="E31" s="73" t="s">
        <v>122</v>
      </c>
      <c r="F31" s="73">
        <v>1</v>
      </c>
      <c r="G31" s="73"/>
      <c r="H31" s="73"/>
      <c r="I31" s="73"/>
      <c r="J31" s="73">
        <v>13</v>
      </c>
      <c r="K31" s="73"/>
      <c r="L31" s="80" t="s">
        <v>331</v>
      </c>
    </row>
    <row r="32" spans="1:12" ht="26.4" x14ac:dyDescent="0.2">
      <c r="A32" s="155">
        <v>15</v>
      </c>
      <c r="B32" s="79" t="s">
        <v>459</v>
      </c>
      <c r="C32" s="73" t="s">
        <v>459</v>
      </c>
      <c r="D32" s="73" t="s">
        <v>459</v>
      </c>
      <c r="E32" s="73" t="s">
        <v>96</v>
      </c>
      <c r="F32" s="73">
        <v>1</v>
      </c>
      <c r="G32" s="73"/>
      <c r="H32" s="73">
        <v>4</v>
      </c>
      <c r="I32" s="73"/>
      <c r="J32" s="73"/>
      <c r="K32" s="73"/>
      <c r="L32" s="80" t="s">
        <v>332</v>
      </c>
    </row>
    <row r="33" spans="1:12" ht="26.4" x14ac:dyDescent="0.2">
      <c r="A33" s="155">
        <v>15</v>
      </c>
      <c r="B33" s="79" t="s">
        <v>459</v>
      </c>
      <c r="C33" s="73" t="s">
        <v>459</v>
      </c>
      <c r="D33" s="73" t="s">
        <v>459</v>
      </c>
      <c r="E33" s="73" t="s">
        <v>125</v>
      </c>
      <c r="F33" s="73">
        <v>1</v>
      </c>
      <c r="G33" s="73"/>
      <c r="H33" s="73"/>
      <c r="I33" s="73"/>
      <c r="J33" s="73"/>
      <c r="K33" s="73">
        <v>10</v>
      </c>
      <c r="L33" s="80"/>
    </row>
    <row r="34" spans="1:12" ht="52.8" x14ac:dyDescent="0.2">
      <c r="A34" s="155">
        <v>16</v>
      </c>
      <c r="B34" s="79" t="s">
        <v>333</v>
      </c>
      <c r="C34" s="73" t="s">
        <v>274</v>
      </c>
      <c r="D34" s="73" t="s">
        <v>334</v>
      </c>
      <c r="E34" s="73" t="s">
        <v>92</v>
      </c>
      <c r="F34" s="73">
        <v>4</v>
      </c>
      <c r="G34" s="73">
        <v>96</v>
      </c>
      <c r="H34" s="73"/>
      <c r="I34" s="73"/>
      <c r="J34" s="73"/>
      <c r="K34" s="73"/>
      <c r="L34" s="80" t="s">
        <v>335</v>
      </c>
    </row>
    <row r="35" spans="1:12" ht="52.8" x14ac:dyDescent="0.2">
      <c r="A35" s="155">
        <v>16</v>
      </c>
      <c r="B35" s="79" t="s">
        <v>459</v>
      </c>
      <c r="C35" s="73" t="s">
        <v>459</v>
      </c>
      <c r="D35" s="73" t="s">
        <v>459</v>
      </c>
      <c r="E35" s="73" t="s">
        <v>94</v>
      </c>
      <c r="F35" s="73">
        <v>8</v>
      </c>
      <c r="G35" s="73"/>
      <c r="H35" s="73"/>
      <c r="I35" s="73"/>
      <c r="J35" s="73">
        <v>72</v>
      </c>
      <c r="K35" s="73"/>
      <c r="L35" s="80" t="s">
        <v>336</v>
      </c>
    </row>
    <row r="36" spans="1:12" ht="52.8" x14ac:dyDescent="0.2">
      <c r="A36" s="155">
        <v>16</v>
      </c>
      <c r="B36" s="79" t="s">
        <v>459</v>
      </c>
      <c r="C36" s="73" t="s">
        <v>459</v>
      </c>
      <c r="D36" s="73" t="s">
        <v>459</v>
      </c>
      <c r="E36" s="73" t="s">
        <v>96</v>
      </c>
      <c r="F36" s="73">
        <v>4</v>
      </c>
      <c r="G36" s="73">
        <v>11</v>
      </c>
      <c r="H36" s="73"/>
      <c r="I36" s="73"/>
      <c r="J36" s="73"/>
      <c r="K36" s="73"/>
      <c r="L36" s="80" t="s">
        <v>337</v>
      </c>
    </row>
    <row r="37" spans="1:12" ht="26.4" x14ac:dyDescent="0.2">
      <c r="A37" s="155">
        <v>17</v>
      </c>
      <c r="B37" s="79" t="s">
        <v>338</v>
      </c>
      <c r="C37" s="73" t="s">
        <v>459</v>
      </c>
      <c r="D37" s="73" t="s">
        <v>339</v>
      </c>
      <c r="E37" s="73" t="s">
        <v>92</v>
      </c>
      <c r="F37" s="73">
        <v>1</v>
      </c>
      <c r="G37" s="73">
        <v>24</v>
      </c>
      <c r="H37" s="73"/>
      <c r="I37" s="73"/>
      <c r="J37" s="73"/>
      <c r="K37" s="73"/>
      <c r="L37" s="80" t="s">
        <v>164</v>
      </c>
    </row>
    <row r="38" spans="1:12" ht="26.4" x14ac:dyDescent="0.2">
      <c r="A38" s="155">
        <v>17</v>
      </c>
      <c r="B38" s="79" t="s">
        <v>459</v>
      </c>
      <c r="C38" s="73" t="s">
        <v>459</v>
      </c>
      <c r="D38" s="73" t="s">
        <v>459</v>
      </c>
      <c r="E38" s="73" t="s">
        <v>94</v>
      </c>
      <c r="F38" s="73">
        <v>4</v>
      </c>
      <c r="G38" s="73"/>
      <c r="H38" s="73"/>
      <c r="I38" s="73"/>
      <c r="J38" s="73">
        <v>36</v>
      </c>
      <c r="K38" s="73"/>
      <c r="L38" s="80" t="s">
        <v>311</v>
      </c>
    </row>
    <row r="39" spans="1:12" ht="26.4" x14ac:dyDescent="0.2">
      <c r="A39" s="155">
        <v>17</v>
      </c>
      <c r="B39" s="79" t="s">
        <v>459</v>
      </c>
      <c r="C39" s="73" t="s">
        <v>459</v>
      </c>
      <c r="D39" s="73" t="s">
        <v>459</v>
      </c>
      <c r="E39" s="73" t="s">
        <v>96</v>
      </c>
      <c r="F39" s="73">
        <v>2</v>
      </c>
      <c r="G39" s="73">
        <v>6</v>
      </c>
      <c r="H39" s="73"/>
      <c r="I39" s="73"/>
      <c r="J39" s="73"/>
      <c r="K39" s="73"/>
      <c r="L39" s="80" t="s">
        <v>340</v>
      </c>
    </row>
    <row r="40" spans="1:12" ht="39.6" x14ac:dyDescent="0.2">
      <c r="A40" s="155">
        <v>18</v>
      </c>
      <c r="B40" s="79" t="s">
        <v>341</v>
      </c>
      <c r="C40" s="73" t="s">
        <v>91</v>
      </c>
      <c r="D40" s="73" t="s">
        <v>342</v>
      </c>
      <c r="E40" s="73" t="s">
        <v>92</v>
      </c>
      <c r="F40" s="73">
        <v>1</v>
      </c>
      <c r="G40" s="73">
        <v>28</v>
      </c>
      <c r="H40" s="73"/>
      <c r="I40" s="73"/>
      <c r="J40" s="73"/>
      <c r="K40" s="73"/>
      <c r="L40" s="80" t="s">
        <v>343</v>
      </c>
    </row>
    <row r="41" spans="1:12" ht="26.4" x14ac:dyDescent="0.2">
      <c r="A41" s="155">
        <v>18</v>
      </c>
      <c r="B41" s="79" t="s">
        <v>459</v>
      </c>
      <c r="C41" s="73" t="s">
        <v>459</v>
      </c>
      <c r="D41" s="73" t="s">
        <v>459</v>
      </c>
      <c r="E41" s="73" t="s">
        <v>94</v>
      </c>
      <c r="F41" s="73">
        <v>4</v>
      </c>
      <c r="G41" s="73"/>
      <c r="H41" s="73"/>
      <c r="I41" s="73"/>
      <c r="J41" s="73">
        <v>36</v>
      </c>
      <c r="K41" s="73"/>
      <c r="L41" s="80" t="s">
        <v>291</v>
      </c>
    </row>
    <row r="42" spans="1:12" ht="26.4" x14ac:dyDescent="0.2">
      <c r="A42" s="155">
        <v>18</v>
      </c>
      <c r="B42" s="79" t="s">
        <v>459</v>
      </c>
      <c r="C42" s="73" t="s">
        <v>459</v>
      </c>
      <c r="D42" s="73" t="s">
        <v>459</v>
      </c>
      <c r="E42" s="73" t="s">
        <v>96</v>
      </c>
      <c r="F42" s="73">
        <v>2</v>
      </c>
      <c r="G42" s="73">
        <v>6</v>
      </c>
      <c r="H42" s="73"/>
      <c r="I42" s="73"/>
      <c r="J42" s="73"/>
      <c r="K42" s="73"/>
      <c r="L42" s="80" t="s">
        <v>292</v>
      </c>
    </row>
    <row r="43" spans="1:12" ht="39.6" x14ac:dyDescent="0.2">
      <c r="A43" s="155">
        <v>19</v>
      </c>
      <c r="B43" s="79" t="s">
        <v>344</v>
      </c>
      <c r="C43" s="73" t="s">
        <v>459</v>
      </c>
      <c r="D43" s="73" t="s">
        <v>345</v>
      </c>
      <c r="E43" s="73" t="s">
        <v>92</v>
      </c>
      <c r="F43" s="73">
        <v>3</v>
      </c>
      <c r="G43" s="73">
        <v>104</v>
      </c>
      <c r="H43" s="73"/>
      <c r="I43" s="73"/>
      <c r="J43" s="73"/>
      <c r="K43" s="73"/>
      <c r="L43" s="80" t="s">
        <v>346</v>
      </c>
    </row>
    <row r="44" spans="1:12" ht="39.6" x14ac:dyDescent="0.2">
      <c r="A44" s="155">
        <v>19</v>
      </c>
      <c r="B44" s="79" t="s">
        <v>459</v>
      </c>
      <c r="C44" s="73" t="s">
        <v>459</v>
      </c>
      <c r="D44" s="73" t="s">
        <v>459</v>
      </c>
      <c r="E44" s="73" t="s">
        <v>96</v>
      </c>
      <c r="F44" s="73">
        <v>3</v>
      </c>
      <c r="G44" s="73">
        <v>12</v>
      </c>
      <c r="H44" s="73"/>
      <c r="I44" s="73"/>
      <c r="J44" s="73"/>
      <c r="K44" s="73"/>
      <c r="L44" s="80" t="s">
        <v>347</v>
      </c>
    </row>
    <row r="45" spans="1:12" ht="26.4" x14ac:dyDescent="0.2">
      <c r="A45" s="155">
        <v>20</v>
      </c>
      <c r="B45" s="79" t="s">
        <v>348</v>
      </c>
      <c r="C45" s="73" t="s">
        <v>459</v>
      </c>
      <c r="D45" s="73" t="s">
        <v>349</v>
      </c>
      <c r="E45" s="73" t="s">
        <v>122</v>
      </c>
      <c r="F45" s="73">
        <v>1</v>
      </c>
      <c r="G45" s="73"/>
      <c r="H45" s="73"/>
      <c r="I45" s="73"/>
      <c r="J45" s="73">
        <v>13</v>
      </c>
      <c r="K45" s="73"/>
      <c r="L45" s="80" t="s">
        <v>350</v>
      </c>
    </row>
    <row r="46" spans="1:12" ht="26.4" x14ac:dyDescent="0.2">
      <c r="A46" s="155">
        <v>20</v>
      </c>
      <c r="B46" s="79" t="s">
        <v>459</v>
      </c>
      <c r="C46" s="73" t="s">
        <v>459</v>
      </c>
      <c r="D46" s="73" t="s">
        <v>459</v>
      </c>
      <c r="E46" s="73" t="s">
        <v>96</v>
      </c>
      <c r="F46" s="73">
        <v>1</v>
      </c>
      <c r="G46" s="73"/>
      <c r="H46" s="73">
        <v>2</v>
      </c>
      <c r="I46" s="73"/>
      <c r="J46" s="73"/>
      <c r="K46" s="73"/>
      <c r="L46" s="80" t="s">
        <v>351</v>
      </c>
    </row>
    <row r="47" spans="1:12" ht="26.4" x14ac:dyDescent="0.2">
      <c r="A47" s="155">
        <v>20</v>
      </c>
      <c r="B47" s="79" t="s">
        <v>459</v>
      </c>
      <c r="C47" s="73" t="s">
        <v>459</v>
      </c>
      <c r="D47" s="73" t="s">
        <v>459</v>
      </c>
      <c r="E47" s="73" t="s">
        <v>125</v>
      </c>
      <c r="F47" s="73">
        <v>1</v>
      </c>
      <c r="G47" s="73"/>
      <c r="H47" s="73"/>
      <c r="I47" s="73"/>
      <c r="J47" s="73"/>
      <c r="K47" s="73">
        <v>10</v>
      </c>
      <c r="L47" s="80"/>
    </row>
    <row r="48" spans="1:12" ht="26.4" x14ac:dyDescent="0.2">
      <c r="A48" s="155">
        <v>21</v>
      </c>
      <c r="B48" s="79" t="s">
        <v>352</v>
      </c>
      <c r="C48" s="73" t="s">
        <v>459</v>
      </c>
      <c r="D48" s="73" t="s">
        <v>353</v>
      </c>
      <c r="E48" s="73" t="s">
        <v>122</v>
      </c>
      <c r="F48" s="73">
        <v>1</v>
      </c>
      <c r="G48" s="73"/>
      <c r="H48" s="73"/>
      <c r="I48" s="73"/>
      <c r="J48" s="73">
        <v>13</v>
      </c>
      <c r="K48" s="73"/>
      <c r="L48" s="80" t="s">
        <v>354</v>
      </c>
    </row>
    <row r="49" spans="1:12" ht="26.4" x14ac:dyDescent="0.2">
      <c r="A49" s="155">
        <v>21</v>
      </c>
      <c r="B49" s="79" t="s">
        <v>459</v>
      </c>
      <c r="C49" s="73" t="s">
        <v>459</v>
      </c>
      <c r="D49" s="73" t="s">
        <v>459</v>
      </c>
      <c r="E49" s="73" t="s">
        <v>96</v>
      </c>
      <c r="F49" s="73">
        <v>1</v>
      </c>
      <c r="G49" s="73"/>
      <c r="H49" s="73">
        <v>3</v>
      </c>
      <c r="I49" s="73"/>
      <c r="J49" s="73"/>
      <c r="K49" s="73"/>
      <c r="L49" s="80" t="s">
        <v>355</v>
      </c>
    </row>
    <row r="50" spans="1:12" ht="26.4" x14ac:dyDescent="0.2">
      <c r="A50" s="155">
        <v>21</v>
      </c>
      <c r="B50" s="79" t="s">
        <v>459</v>
      </c>
      <c r="C50" s="73" t="s">
        <v>459</v>
      </c>
      <c r="D50" s="73" t="s">
        <v>459</v>
      </c>
      <c r="E50" s="73" t="s">
        <v>125</v>
      </c>
      <c r="F50" s="73">
        <v>1</v>
      </c>
      <c r="G50" s="73"/>
      <c r="H50" s="73"/>
      <c r="I50" s="73"/>
      <c r="J50" s="73"/>
      <c r="K50" s="73">
        <v>10</v>
      </c>
      <c r="L50" s="80"/>
    </row>
    <row r="51" spans="1:12" ht="52.8" x14ac:dyDescent="0.2">
      <c r="A51" s="155">
        <v>22</v>
      </c>
      <c r="B51" s="79" t="s">
        <v>356</v>
      </c>
      <c r="C51" s="73" t="s">
        <v>357</v>
      </c>
      <c r="D51" s="73" t="s">
        <v>358</v>
      </c>
      <c r="E51" s="73" t="s">
        <v>92</v>
      </c>
      <c r="F51" s="73">
        <v>4</v>
      </c>
      <c r="G51" s="73">
        <v>252</v>
      </c>
      <c r="H51" s="73"/>
      <c r="I51" s="73"/>
      <c r="J51" s="73"/>
      <c r="K51" s="73"/>
      <c r="L51" s="80" t="s">
        <v>359</v>
      </c>
    </row>
    <row r="52" spans="1:12" ht="52.8" x14ac:dyDescent="0.2">
      <c r="A52" s="155">
        <v>22</v>
      </c>
      <c r="B52" s="79" t="s">
        <v>459</v>
      </c>
      <c r="C52" s="73" t="s">
        <v>459</v>
      </c>
      <c r="D52" s="73" t="s">
        <v>459</v>
      </c>
      <c r="E52" s="73" t="s">
        <v>96</v>
      </c>
      <c r="F52" s="73">
        <v>4</v>
      </c>
      <c r="G52" s="73">
        <v>30</v>
      </c>
      <c r="H52" s="73"/>
      <c r="I52" s="73"/>
      <c r="J52" s="73"/>
      <c r="K52" s="73"/>
      <c r="L52" s="80" t="s">
        <v>360</v>
      </c>
    </row>
    <row r="53" spans="1:12" ht="26.4" x14ac:dyDescent="0.2">
      <c r="A53" s="155">
        <v>23</v>
      </c>
      <c r="B53" s="79" t="s">
        <v>361</v>
      </c>
      <c r="C53" s="73" t="s">
        <v>91</v>
      </c>
      <c r="D53" s="73" t="s">
        <v>362</v>
      </c>
      <c r="E53" s="73" t="s">
        <v>122</v>
      </c>
      <c r="F53" s="73">
        <v>1</v>
      </c>
      <c r="G53" s="73"/>
      <c r="H53" s="73"/>
      <c r="I53" s="73"/>
      <c r="J53" s="73">
        <v>13</v>
      </c>
      <c r="K53" s="73"/>
      <c r="L53" s="80" t="s">
        <v>363</v>
      </c>
    </row>
    <row r="54" spans="1:12" ht="26.4" x14ac:dyDescent="0.2">
      <c r="A54" s="155">
        <v>23</v>
      </c>
      <c r="B54" s="79" t="s">
        <v>459</v>
      </c>
      <c r="C54" s="73" t="s">
        <v>459</v>
      </c>
      <c r="D54" s="73" t="s">
        <v>459</v>
      </c>
      <c r="E54" s="73" t="s">
        <v>96</v>
      </c>
      <c r="F54" s="73">
        <v>1</v>
      </c>
      <c r="G54" s="73"/>
      <c r="H54" s="73">
        <v>3</v>
      </c>
      <c r="I54" s="73"/>
      <c r="J54" s="73"/>
      <c r="K54" s="73"/>
      <c r="L54" s="80" t="s">
        <v>364</v>
      </c>
    </row>
    <row r="55" spans="1:12" ht="26.4" x14ac:dyDescent="0.2">
      <c r="A55" s="155">
        <v>23</v>
      </c>
      <c r="B55" s="79" t="s">
        <v>459</v>
      </c>
      <c r="C55" s="73" t="s">
        <v>459</v>
      </c>
      <c r="D55" s="73" t="s">
        <v>459</v>
      </c>
      <c r="E55" s="73" t="s">
        <v>125</v>
      </c>
      <c r="F55" s="73">
        <v>1</v>
      </c>
      <c r="G55" s="73"/>
      <c r="H55" s="73"/>
      <c r="I55" s="73"/>
      <c r="J55" s="73"/>
      <c r="K55" s="73">
        <v>5</v>
      </c>
      <c r="L55" s="80"/>
    </row>
    <row r="56" spans="1:12" ht="26.4" x14ac:dyDescent="0.2">
      <c r="A56" s="155">
        <v>24</v>
      </c>
      <c r="B56" s="79" t="s">
        <v>365</v>
      </c>
      <c r="C56" s="73" t="s">
        <v>459</v>
      </c>
      <c r="D56" s="73" t="s">
        <v>366</v>
      </c>
      <c r="E56" s="73" t="s">
        <v>92</v>
      </c>
      <c r="F56" s="73">
        <v>1</v>
      </c>
      <c r="G56" s="73">
        <v>15</v>
      </c>
      <c r="H56" s="73"/>
      <c r="I56" s="73"/>
      <c r="J56" s="73"/>
      <c r="K56" s="73"/>
      <c r="L56" s="80" t="s">
        <v>93</v>
      </c>
    </row>
    <row r="57" spans="1:12" ht="26.4" x14ac:dyDescent="0.2">
      <c r="A57" s="155">
        <v>24</v>
      </c>
      <c r="B57" s="79" t="s">
        <v>459</v>
      </c>
      <c r="C57" s="73" t="s">
        <v>459</v>
      </c>
      <c r="D57" s="73" t="s">
        <v>459</v>
      </c>
      <c r="E57" s="73" t="s">
        <v>94</v>
      </c>
      <c r="F57" s="73">
        <v>2</v>
      </c>
      <c r="G57" s="73"/>
      <c r="H57" s="73"/>
      <c r="I57" s="73"/>
      <c r="J57" s="73">
        <v>18</v>
      </c>
      <c r="K57" s="73"/>
      <c r="L57" s="80" t="s">
        <v>367</v>
      </c>
    </row>
    <row r="58" spans="1:12" ht="26.4" x14ac:dyDescent="0.2">
      <c r="A58" s="155">
        <v>24</v>
      </c>
      <c r="B58" s="79" t="s">
        <v>459</v>
      </c>
      <c r="C58" s="73" t="s">
        <v>459</v>
      </c>
      <c r="D58" s="73" t="s">
        <v>459</v>
      </c>
      <c r="E58" s="73" t="s">
        <v>96</v>
      </c>
      <c r="F58" s="73">
        <v>2</v>
      </c>
      <c r="G58" s="73">
        <v>4</v>
      </c>
      <c r="H58" s="73"/>
      <c r="I58" s="73"/>
      <c r="J58" s="73"/>
      <c r="K58" s="73"/>
      <c r="L58" s="80" t="s">
        <v>368</v>
      </c>
    </row>
    <row r="59" spans="1:12" ht="26.4" x14ac:dyDescent="0.2">
      <c r="A59" s="155">
        <v>25</v>
      </c>
      <c r="B59" s="79" t="s">
        <v>369</v>
      </c>
      <c r="C59" s="73" t="s">
        <v>370</v>
      </c>
      <c r="D59" s="73" t="s">
        <v>371</v>
      </c>
      <c r="E59" s="73" t="s">
        <v>92</v>
      </c>
      <c r="F59" s="73">
        <v>2</v>
      </c>
      <c r="G59" s="73">
        <v>72</v>
      </c>
      <c r="H59" s="73"/>
      <c r="I59" s="73"/>
      <c r="J59" s="73"/>
      <c r="K59" s="73"/>
      <c r="L59" s="80" t="s">
        <v>372</v>
      </c>
    </row>
    <row r="60" spans="1:12" ht="26.4" x14ac:dyDescent="0.2">
      <c r="A60" s="155">
        <v>25</v>
      </c>
      <c r="B60" s="79" t="s">
        <v>459</v>
      </c>
      <c r="C60" s="73" t="s">
        <v>459</v>
      </c>
      <c r="D60" s="73" t="s">
        <v>459</v>
      </c>
      <c r="E60" s="73" t="s">
        <v>96</v>
      </c>
      <c r="F60" s="73">
        <v>2</v>
      </c>
      <c r="G60" s="73">
        <v>6</v>
      </c>
      <c r="H60" s="73"/>
      <c r="I60" s="73"/>
      <c r="J60" s="73"/>
      <c r="K60" s="73"/>
      <c r="L60" s="80" t="s">
        <v>292</v>
      </c>
    </row>
    <row r="61" spans="1:12" ht="26.4" x14ac:dyDescent="0.2">
      <c r="A61" s="155">
        <v>26</v>
      </c>
      <c r="B61" s="79" t="s">
        <v>373</v>
      </c>
      <c r="C61" s="73" t="s">
        <v>91</v>
      </c>
      <c r="D61" s="73" t="s">
        <v>374</v>
      </c>
      <c r="E61" s="73" t="s">
        <v>122</v>
      </c>
      <c r="F61" s="73">
        <v>1</v>
      </c>
      <c r="G61" s="73"/>
      <c r="H61" s="73"/>
      <c r="I61" s="73"/>
      <c r="J61" s="73">
        <v>13</v>
      </c>
      <c r="K61" s="73"/>
      <c r="L61" s="80" t="s">
        <v>375</v>
      </c>
    </row>
    <row r="62" spans="1:12" ht="26.4" x14ac:dyDescent="0.2">
      <c r="A62" s="155">
        <v>26</v>
      </c>
      <c r="B62" s="79" t="s">
        <v>459</v>
      </c>
      <c r="C62" s="73" t="s">
        <v>459</v>
      </c>
      <c r="D62" s="73" t="s">
        <v>459</v>
      </c>
      <c r="E62" s="73" t="s">
        <v>96</v>
      </c>
      <c r="F62" s="73">
        <v>1</v>
      </c>
      <c r="G62" s="73"/>
      <c r="H62" s="73">
        <v>4.5</v>
      </c>
      <c r="I62" s="73"/>
      <c r="J62" s="73"/>
      <c r="K62" s="73"/>
      <c r="L62" s="80" t="s">
        <v>376</v>
      </c>
    </row>
    <row r="63" spans="1:12" ht="39.6" x14ac:dyDescent="0.2">
      <c r="A63" s="155">
        <v>27</v>
      </c>
      <c r="B63" s="79" t="s">
        <v>377</v>
      </c>
      <c r="C63" s="73" t="s">
        <v>459</v>
      </c>
      <c r="D63" s="73" t="s">
        <v>378</v>
      </c>
      <c r="E63" s="73" t="s">
        <v>122</v>
      </c>
      <c r="F63" s="73">
        <v>1</v>
      </c>
      <c r="G63" s="73"/>
      <c r="H63" s="73"/>
      <c r="I63" s="73"/>
      <c r="J63" s="73">
        <v>13</v>
      </c>
      <c r="K63" s="73"/>
      <c r="L63" s="80" t="s">
        <v>375</v>
      </c>
    </row>
    <row r="64" spans="1:12" ht="26.4" x14ac:dyDescent="0.2">
      <c r="A64" s="155">
        <v>27</v>
      </c>
      <c r="B64" s="79" t="s">
        <v>459</v>
      </c>
      <c r="C64" s="73" t="s">
        <v>459</v>
      </c>
      <c r="D64" s="73" t="s">
        <v>459</v>
      </c>
      <c r="E64" s="73" t="s">
        <v>96</v>
      </c>
      <c r="F64" s="73">
        <v>1</v>
      </c>
      <c r="G64" s="73"/>
      <c r="H64" s="73">
        <v>3</v>
      </c>
      <c r="I64" s="73"/>
      <c r="J64" s="73"/>
      <c r="K64" s="73"/>
      <c r="L64" s="80" t="s">
        <v>355</v>
      </c>
    </row>
    <row r="65" spans="1:12" ht="26.4" x14ac:dyDescent="0.2">
      <c r="A65" s="155">
        <v>28</v>
      </c>
      <c r="B65" s="79" t="s">
        <v>379</v>
      </c>
      <c r="C65" s="73" t="s">
        <v>459</v>
      </c>
      <c r="D65" s="73" t="s">
        <v>380</v>
      </c>
      <c r="E65" s="73" t="s">
        <v>92</v>
      </c>
      <c r="F65" s="73">
        <v>1</v>
      </c>
      <c r="G65" s="73">
        <v>15</v>
      </c>
      <c r="H65" s="73"/>
      <c r="I65" s="73"/>
      <c r="J65" s="73"/>
      <c r="K65" s="73"/>
      <c r="L65" s="80" t="s">
        <v>381</v>
      </c>
    </row>
    <row r="66" spans="1:12" ht="26.4" x14ac:dyDescent="0.2">
      <c r="A66" s="155">
        <v>28</v>
      </c>
      <c r="B66" s="79" t="s">
        <v>459</v>
      </c>
      <c r="C66" s="73" t="s">
        <v>459</v>
      </c>
      <c r="D66" s="73" t="s">
        <v>459</v>
      </c>
      <c r="E66" s="73" t="s">
        <v>94</v>
      </c>
      <c r="F66" s="73">
        <v>4</v>
      </c>
      <c r="G66" s="73"/>
      <c r="H66" s="73"/>
      <c r="I66" s="73"/>
      <c r="J66" s="73">
        <v>36</v>
      </c>
      <c r="K66" s="73"/>
      <c r="L66" s="80" t="s">
        <v>382</v>
      </c>
    </row>
    <row r="67" spans="1:12" ht="26.4" x14ac:dyDescent="0.2">
      <c r="A67" s="155">
        <v>28</v>
      </c>
      <c r="B67" s="79" t="s">
        <v>459</v>
      </c>
      <c r="C67" s="73" t="s">
        <v>459</v>
      </c>
      <c r="D67" s="73" t="s">
        <v>459</v>
      </c>
      <c r="E67" s="73" t="s">
        <v>96</v>
      </c>
      <c r="F67" s="73">
        <v>2</v>
      </c>
      <c r="G67" s="73">
        <v>6</v>
      </c>
      <c r="H67" s="73"/>
      <c r="I67" s="73"/>
      <c r="J67" s="73"/>
      <c r="K67" s="73"/>
      <c r="L67" s="80" t="s">
        <v>296</v>
      </c>
    </row>
    <row r="68" spans="1:12" ht="26.4" x14ac:dyDescent="0.2">
      <c r="A68" s="155">
        <v>29</v>
      </c>
      <c r="B68" s="79" t="s">
        <v>383</v>
      </c>
      <c r="C68" s="73" t="s">
        <v>370</v>
      </c>
      <c r="D68" s="73" t="s">
        <v>384</v>
      </c>
      <c r="E68" s="73" t="s">
        <v>92</v>
      </c>
      <c r="F68" s="73">
        <v>2</v>
      </c>
      <c r="G68" s="73">
        <v>92</v>
      </c>
      <c r="H68" s="73"/>
      <c r="I68" s="73"/>
      <c r="J68" s="73"/>
      <c r="K68" s="73"/>
      <c r="L68" s="80" t="s">
        <v>385</v>
      </c>
    </row>
    <row r="69" spans="1:12" ht="26.4" x14ac:dyDescent="0.2">
      <c r="A69" s="155">
        <v>29</v>
      </c>
      <c r="B69" s="79" t="s">
        <v>459</v>
      </c>
      <c r="C69" s="73" t="s">
        <v>459</v>
      </c>
      <c r="D69" s="73" t="s">
        <v>459</v>
      </c>
      <c r="E69" s="73" t="s">
        <v>96</v>
      </c>
      <c r="F69" s="73">
        <v>2</v>
      </c>
      <c r="G69" s="73">
        <v>6</v>
      </c>
      <c r="H69" s="73"/>
      <c r="I69" s="73"/>
      <c r="J69" s="73"/>
      <c r="K69" s="73"/>
      <c r="L69" s="80" t="s">
        <v>312</v>
      </c>
    </row>
    <row r="70" spans="1:12" ht="26.4" x14ac:dyDescent="0.2">
      <c r="A70" s="155">
        <v>30</v>
      </c>
      <c r="B70" s="79" t="s">
        <v>386</v>
      </c>
      <c r="C70" s="73" t="s">
        <v>91</v>
      </c>
      <c r="D70" s="73" t="s">
        <v>387</v>
      </c>
      <c r="E70" s="73" t="s">
        <v>92</v>
      </c>
      <c r="F70" s="73">
        <v>1</v>
      </c>
      <c r="G70" s="73">
        <v>18</v>
      </c>
      <c r="H70" s="73"/>
      <c r="I70" s="73"/>
      <c r="J70" s="73"/>
      <c r="K70" s="73"/>
      <c r="L70" s="80" t="s">
        <v>388</v>
      </c>
    </row>
    <row r="71" spans="1:12" ht="26.4" x14ac:dyDescent="0.2">
      <c r="A71" s="155">
        <v>30</v>
      </c>
      <c r="B71" s="79" t="s">
        <v>459</v>
      </c>
      <c r="C71" s="73" t="s">
        <v>459</v>
      </c>
      <c r="D71" s="73" t="s">
        <v>459</v>
      </c>
      <c r="E71" s="73" t="s">
        <v>94</v>
      </c>
      <c r="F71" s="73">
        <v>4</v>
      </c>
      <c r="G71" s="73"/>
      <c r="H71" s="73"/>
      <c r="I71" s="73"/>
      <c r="J71" s="73">
        <v>36</v>
      </c>
      <c r="K71" s="73"/>
      <c r="L71" s="80" t="s">
        <v>311</v>
      </c>
    </row>
    <row r="72" spans="1:12" ht="26.4" x14ac:dyDescent="0.2">
      <c r="A72" s="155">
        <v>30</v>
      </c>
      <c r="B72" s="79" t="s">
        <v>459</v>
      </c>
      <c r="C72" s="73" t="s">
        <v>459</v>
      </c>
      <c r="D72" s="73" t="s">
        <v>459</v>
      </c>
      <c r="E72" s="73" t="s">
        <v>96</v>
      </c>
      <c r="F72" s="73">
        <v>2</v>
      </c>
      <c r="G72" s="73">
        <v>6</v>
      </c>
      <c r="H72" s="73"/>
      <c r="I72" s="73"/>
      <c r="J72" s="73"/>
      <c r="K72" s="73"/>
      <c r="L72" s="80" t="s">
        <v>312</v>
      </c>
    </row>
    <row r="73" spans="1:12" ht="39.6" x14ac:dyDescent="0.2">
      <c r="A73" s="155">
        <v>31</v>
      </c>
      <c r="B73" s="79" t="s">
        <v>389</v>
      </c>
      <c r="C73" s="73" t="s">
        <v>459</v>
      </c>
      <c r="D73" s="73" t="s">
        <v>390</v>
      </c>
      <c r="E73" s="73" t="s">
        <v>92</v>
      </c>
      <c r="F73" s="73">
        <v>1</v>
      </c>
      <c r="G73" s="73">
        <v>18</v>
      </c>
      <c r="H73" s="73"/>
      <c r="I73" s="73"/>
      <c r="J73" s="73"/>
      <c r="K73" s="73"/>
      <c r="L73" s="80" t="s">
        <v>388</v>
      </c>
    </row>
    <row r="74" spans="1:12" ht="26.4" x14ac:dyDescent="0.2">
      <c r="A74" s="155">
        <v>31</v>
      </c>
      <c r="B74" s="79" t="s">
        <v>459</v>
      </c>
      <c r="C74" s="73" t="s">
        <v>459</v>
      </c>
      <c r="D74" s="73" t="s">
        <v>459</v>
      </c>
      <c r="E74" s="73" t="s">
        <v>94</v>
      </c>
      <c r="F74" s="73">
        <v>4</v>
      </c>
      <c r="G74" s="73"/>
      <c r="H74" s="73"/>
      <c r="I74" s="73"/>
      <c r="J74" s="73">
        <v>36</v>
      </c>
      <c r="K74" s="73"/>
      <c r="L74" s="80" t="s">
        <v>311</v>
      </c>
    </row>
    <row r="75" spans="1:12" ht="26.4" x14ac:dyDescent="0.2">
      <c r="A75" s="155">
        <v>31</v>
      </c>
      <c r="B75" s="79" t="s">
        <v>459</v>
      </c>
      <c r="C75" s="73" t="s">
        <v>459</v>
      </c>
      <c r="D75" s="73" t="s">
        <v>459</v>
      </c>
      <c r="E75" s="73" t="s">
        <v>96</v>
      </c>
      <c r="F75" s="73">
        <v>2</v>
      </c>
      <c r="G75" s="73">
        <v>6</v>
      </c>
      <c r="H75" s="73"/>
      <c r="I75" s="73"/>
      <c r="J75" s="73"/>
      <c r="K75" s="73"/>
      <c r="L75" s="80" t="s">
        <v>312</v>
      </c>
    </row>
    <row r="76" spans="1:12" ht="26.4" x14ac:dyDescent="0.2">
      <c r="A76" s="155">
        <v>32</v>
      </c>
      <c r="B76" s="79" t="s">
        <v>391</v>
      </c>
      <c r="C76" s="73" t="s">
        <v>459</v>
      </c>
      <c r="D76" s="73" t="s">
        <v>392</v>
      </c>
      <c r="E76" s="73" t="s">
        <v>122</v>
      </c>
      <c r="F76" s="73">
        <v>1</v>
      </c>
      <c r="G76" s="73"/>
      <c r="H76" s="73"/>
      <c r="I76" s="73"/>
      <c r="J76" s="73">
        <v>13</v>
      </c>
      <c r="K76" s="73"/>
      <c r="L76" s="80" t="s">
        <v>331</v>
      </c>
    </row>
    <row r="77" spans="1:12" ht="26.4" x14ac:dyDescent="0.2">
      <c r="A77" s="155">
        <v>32</v>
      </c>
      <c r="B77" s="79" t="s">
        <v>459</v>
      </c>
      <c r="C77" s="73" t="s">
        <v>459</v>
      </c>
      <c r="D77" s="73" t="s">
        <v>459</v>
      </c>
      <c r="E77" s="73" t="s">
        <v>96</v>
      </c>
      <c r="F77" s="73">
        <v>1</v>
      </c>
      <c r="G77" s="73"/>
      <c r="H77" s="73">
        <v>3</v>
      </c>
      <c r="I77" s="73"/>
      <c r="J77" s="73"/>
      <c r="K77" s="73"/>
      <c r="L77" s="80" t="s">
        <v>282</v>
      </c>
    </row>
    <row r="78" spans="1:12" ht="26.4" x14ac:dyDescent="0.2">
      <c r="A78" s="155">
        <v>32</v>
      </c>
      <c r="B78" s="79" t="s">
        <v>459</v>
      </c>
      <c r="C78" s="73" t="s">
        <v>459</v>
      </c>
      <c r="D78" s="73" t="s">
        <v>459</v>
      </c>
      <c r="E78" s="73" t="s">
        <v>125</v>
      </c>
      <c r="F78" s="73">
        <v>1</v>
      </c>
      <c r="G78" s="73"/>
      <c r="H78" s="73"/>
      <c r="I78" s="73"/>
      <c r="J78" s="73"/>
      <c r="K78" s="73">
        <v>12</v>
      </c>
      <c r="L78" s="80"/>
    </row>
    <row r="79" spans="1:12" ht="26.4" x14ac:dyDescent="0.2">
      <c r="A79" s="155">
        <v>33</v>
      </c>
      <c r="B79" s="79" t="s">
        <v>393</v>
      </c>
      <c r="C79" s="73" t="s">
        <v>370</v>
      </c>
      <c r="D79" s="73" t="s">
        <v>394</v>
      </c>
      <c r="E79" s="73" t="s">
        <v>92</v>
      </c>
      <c r="F79" s="73">
        <v>1</v>
      </c>
      <c r="G79" s="73">
        <v>48</v>
      </c>
      <c r="H79" s="73"/>
      <c r="I79" s="73"/>
      <c r="J79" s="73"/>
      <c r="K79" s="73"/>
      <c r="L79" s="80" t="s">
        <v>395</v>
      </c>
    </row>
    <row r="80" spans="1:12" ht="26.4" x14ac:dyDescent="0.2">
      <c r="A80" s="155">
        <v>33</v>
      </c>
      <c r="B80" s="79" t="s">
        <v>459</v>
      </c>
      <c r="C80" s="73" t="s">
        <v>459</v>
      </c>
      <c r="D80" s="73" t="s">
        <v>459</v>
      </c>
      <c r="E80" s="73" t="s">
        <v>96</v>
      </c>
      <c r="F80" s="73">
        <v>1</v>
      </c>
      <c r="G80" s="73">
        <v>7.5</v>
      </c>
      <c r="H80" s="73"/>
      <c r="I80" s="73"/>
      <c r="J80" s="73"/>
      <c r="K80" s="73"/>
      <c r="L80" s="80" t="s">
        <v>396</v>
      </c>
    </row>
    <row r="81" spans="1:12" ht="26.4" x14ac:dyDescent="0.2">
      <c r="A81" s="155">
        <v>34</v>
      </c>
      <c r="B81" s="79" t="s">
        <v>397</v>
      </c>
      <c r="C81" s="73" t="s">
        <v>91</v>
      </c>
      <c r="D81" s="73" t="s">
        <v>398</v>
      </c>
      <c r="E81" s="73" t="s">
        <v>92</v>
      </c>
      <c r="F81" s="73">
        <v>1</v>
      </c>
      <c r="G81" s="73">
        <v>48</v>
      </c>
      <c r="H81" s="73"/>
      <c r="I81" s="73"/>
      <c r="J81" s="73"/>
      <c r="K81" s="73"/>
      <c r="L81" s="80" t="s">
        <v>399</v>
      </c>
    </row>
    <row r="82" spans="1:12" ht="26.4" x14ac:dyDescent="0.2">
      <c r="A82" s="155">
        <v>34</v>
      </c>
      <c r="B82" s="79" t="s">
        <v>459</v>
      </c>
      <c r="C82" s="73" t="s">
        <v>400</v>
      </c>
      <c r="D82" s="73" t="s">
        <v>459</v>
      </c>
      <c r="E82" s="73" t="s">
        <v>92</v>
      </c>
      <c r="F82" s="73">
        <v>2</v>
      </c>
      <c r="G82" s="73">
        <v>104</v>
      </c>
      <c r="H82" s="73"/>
      <c r="I82" s="73"/>
      <c r="J82" s="73"/>
      <c r="K82" s="73"/>
      <c r="L82" s="80" t="s">
        <v>401</v>
      </c>
    </row>
    <row r="83" spans="1:12" ht="39.6" x14ac:dyDescent="0.2">
      <c r="A83" s="155">
        <v>34</v>
      </c>
      <c r="B83" s="79" t="s">
        <v>459</v>
      </c>
      <c r="C83" s="73" t="s">
        <v>459</v>
      </c>
      <c r="D83" s="73" t="s">
        <v>459</v>
      </c>
      <c r="E83" s="73" t="s">
        <v>96</v>
      </c>
      <c r="F83" s="73">
        <v>3</v>
      </c>
      <c r="G83" s="73">
        <v>18</v>
      </c>
      <c r="H83" s="73"/>
      <c r="I83" s="73"/>
      <c r="J83" s="73"/>
      <c r="K83" s="73"/>
      <c r="L83" s="80" t="s">
        <v>402</v>
      </c>
    </row>
    <row r="84" spans="1:12" ht="39.6" x14ac:dyDescent="0.2">
      <c r="A84" s="155">
        <v>35</v>
      </c>
      <c r="B84" s="79" t="s">
        <v>403</v>
      </c>
      <c r="C84" s="73" t="s">
        <v>357</v>
      </c>
      <c r="D84" s="73" t="s">
        <v>404</v>
      </c>
      <c r="E84" s="73" t="s">
        <v>92</v>
      </c>
      <c r="F84" s="73">
        <v>1</v>
      </c>
      <c r="G84" s="73">
        <v>24</v>
      </c>
      <c r="H84" s="73"/>
      <c r="I84" s="73"/>
      <c r="J84" s="73"/>
      <c r="K84" s="73"/>
      <c r="L84" s="80" t="s">
        <v>405</v>
      </c>
    </row>
    <row r="85" spans="1:12" ht="26.4" x14ac:dyDescent="0.2">
      <c r="A85" s="155">
        <v>35</v>
      </c>
      <c r="B85" s="79" t="s">
        <v>459</v>
      </c>
      <c r="C85" s="73" t="s">
        <v>459</v>
      </c>
      <c r="D85" s="73" t="s">
        <v>459</v>
      </c>
      <c r="E85" s="73" t="s">
        <v>94</v>
      </c>
      <c r="F85" s="73">
        <v>4</v>
      </c>
      <c r="G85" s="73"/>
      <c r="H85" s="73"/>
      <c r="I85" s="73"/>
      <c r="J85" s="73">
        <v>36</v>
      </c>
      <c r="K85" s="73"/>
      <c r="L85" s="80" t="s">
        <v>406</v>
      </c>
    </row>
    <row r="86" spans="1:12" ht="26.4" x14ac:dyDescent="0.2">
      <c r="A86" s="155">
        <v>35</v>
      </c>
      <c r="B86" s="79" t="s">
        <v>459</v>
      </c>
      <c r="C86" s="73" t="s">
        <v>459</v>
      </c>
      <c r="D86" s="73" t="s">
        <v>459</v>
      </c>
      <c r="E86" s="73" t="s">
        <v>96</v>
      </c>
      <c r="F86" s="73">
        <v>2</v>
      </c>
      <c r="G86" s="73">
        <v>6</v>
      </c>
      <c r="H86" s="73"/>
      <c r="I86" s="73"/>
      <c r="J86" s="73"/>
      <c r="K86" s="73"/>
      <c r="L86" s="80" t="s">
        <v>407</v>
      </c>
    </row>
    <row r="87" spans="1:12" ht="26.4" x14ac:dyDescent="0.2">
      <c r="A87" s="155">
        <v>36</v>
      </c>
      <c r="B87" s="79" t="s">
        <v>408</v>
      </c>
      <c r="C87" s="73" t="s">
        <v>459</v>
      </c>
      <c r="D87" s="73" t="s">
        <v>409</v>
      </c>
      <c r="E87" s="73" t="s">
        <v>92</v>
      </c>
      <c r="F87" s="73">
        <v>1</v>
      </c>
      <c r="G87" s="73">
        <v>28</v>
      </c>
      <c r="H87" s="73"/>
      <c r="I87" s="73"/>
      <c r="J87" s="73"/>
      <c r="K87" s="73"/>
      <c r="L87" s="80" t="s">
        <v>410</v>
      </c>
    </row>
    <row r="88" spans="1:12" ht="26.4" x14ac:dyDescent="0.2">
      <c r="A88" s="155">
        <v>36</v>
      </c>
      <c r="B88" s="79" t="s">
        <v>459</v>
      </c>
      <c r="C88" s="73" t="s">
        <v>459</v>
      </c>
      <c r="D88" s="73" t="s">
        <v>459</v>
      </c>
      <c r="E88" s="73" t="s">
        <v>94</v>
      </c>
      <c r="F88" s="73">
        <v>4</v>
      </c>
      <c r="G88" s="73"/>
      <c r="H88" s="73"/>
      <c r="I88" s="73"/>
      <c r="J88" s="73">
        <v>36</v>
      </c>
      <c r="K88" s="73"/>
      <c r="L88" s="80" t="s">
        <v>411</v>
      </c>
    </row>
    <row r="89" spans="1:12" ht="26.4" x14ac:dyDescent="0.2">
      <c r="A89" s="155">
        <v>36</v>
      </c>
      <c r="B89" s="79" t="s">
        <v>459</v>
      </c>
      <c r="C89" s="73" t="s">
        <v>459</v>
      </c>
      <c r="D89" s="73" t="s">
        <v>459</v>
      </c>
      <c r="E89" s="73" t="s">
        <v>96</v>
      </c>
      <c r="F89" s="73">
        <v>1</v>
      </c>
      <c r="G89" s="73">
        <v>3</v>
      </c>
      <c r="H89" s="73"/>
      <c r="I89" s="73"/>
      <c r="J89" s="73"/>
      <c r="K89" s="73"/>
      <c r="L89" s="80" t="s">
        <v>412</v>
      </c>
    </row>
    <row r="90" spans="1:12" ht="26.4" x14ac:dyDescent="0.2">
      <c r="A90" s="155">
        <v>37</v>
      </c>
      <c r="B90" s="79" t="s">
        <v>413</v>
      </c>
      <c r="C90" s="73" t="s">
        <v>459</v>
      </c>
      <c r="D90" s="73" t="s">
        <v>414</v>
      </c>
      <c r="E90" s="73" t="s">
        <v>92</v>
      </c>
      <c r="F90" s="73">
        <v>1</v>
      </c>
      <c r="G90" s="73">
        <v>28</v>
      </c>
      <c r="H90" s="73"/>
      <c r="I90" s="73"/>
      <c r="J90" s="73"/>
      <c r="K90" s="73"/>
      <c r="L90" s="80" t="s">
        <v>410</v>
      </c>
    </row>
    <row r="91" spans="1:12" ht="26.4" x14ac:dyDescent="0.2">
      <c r="A91" s="155">
        <v>37</v>
      </c>
      <c r="B91" s="79" t="s">
        <v>459</v>
      </c>
      <c r="C91" s="73" t="s">
        <v>459</v>
      </c>
      <c r="D91" s="73" t="s">
        <v>459</v>
      </c>
      <c r="E91" s="73" t="s">
        <v>94</v>
      </c>
      <c r="F91" s="73">
        <v>4</v>
      </c>
      <c r="G91" s="73"/>
      <c r="H91" s="73"/>
      <c r="I91" s="73"/>
      <c r="J91" s="73">
        <v>36</v>
      </c>
      <c r="K91" s="73"/>
      <c r="L91" s="80" t="s">
        <v>406</v>
      </c>
    </row>
    <row r="92" spans="1:12" ht="26.4" x14ac:dyDescent="0.2">
      <c r="A92" s="155">
        <v>37</v>
      </c>
      <c r="B92" s="79" t="s">
        <v>459</v>
      </c>
      <c r="C92" s="73" t="s">
        <v>459</v>
      </c>
      <c r="D92" s="73" t="s">
        <v>459</v>
      </c>
      <c r="E92" s="73" t="s">
        <v>96</v>
      </c>
      <c r="F92" s="73">
        <v>2</v>
      </c>
      <c r="G92" s="73">
        <v>6</v>
      </c>
      <c r="H92" s="73"/>
      <c r="I92" s="73"/>
      <c r="J92" s="73"/>
      <c r="K92" s="73"/>
      <c r="L92" s="80" t="s">
        <v>407</v>
      </c>
    </row>
    <row r="93" spans="1:12" ht="26.4" x14ac:dyDescent="0.2">
      <c r="A93" s="155">
        <v>38</v>
      </c>
      <c r="B93" s="79" t="s">
        <v>415</v>
      </c>
      <c r="C93" s="73" t="s">
        <v>459</v>
      </c>
      <c r="D93" s="73" t="s">
        <v>416</v>
      </c>
      <c r="E93" s="73" t="s">
        <v>92</v>
      </c>
      <c r="F93" s="73">
        <v>1</v>
      </c>
      <c r="G93" s="73">
        <v>28</v>
      </c>
      <c r="H93" s="73"/>
      <c r="I93" s="73"/>
      <c r="J93" s="73"/>
      <c r="K93" s="73"/>
      <c r="L93" s="80" t="s">
        <v>410</v>
      </c>
    </row>
    <row r="94" spans="1:12" ht="26.4" x14ac:dyDescent="0.2">
      <c r="A94" s="155">
        <v>38</v>
      </c>
      <c r="B94" s="79" t="s">
        <v>459</v>
      </c>
      <c r="C94" s="73" t="s">
        <v>459</v>
      </c>
      <c r="D94" s="73" t="s">
        <v>459</v>
      </c>
      <c r="E94" s="73" t="s">
        <v>94</v>
      </c>
      <c r="F94" s="73">
        <v>4</v>
      </c>
      <c r="G94" s="73"/>
      <c r="H94" s="73"/>
      <c r="I94" s="73"/>
      <c r="J94" s="73">
        <v>36</v>
      </c>
      <c r="K94" s="73"/>
      <c r="L94" s="80" t="s">
        <v>406</v>
      </c>
    </row>
    <row r="95" spans="1:12" ht="26.4" x14ac:dyDescent="0.2">
      <c r="A95" s="155">
        <v>38</v>
      </c>
      <c r="B95" s="79" t="s">
        <v>459</v>
      </c>
      <c r="C95" s="73" t="s">
        <v>459</v>
      </c>
      <c r="D95" s="73" t="s">
        <v>459</v>
      </c>
      <c r="E95" s="73" t="s">
        <v>96</v>
      </c>
      <c r="F95" s="73">
        <v>2</v>
      </c>
      <c r="G95" s="73">
        <v>6</v>
      </c>
      <c r="H95" s="73"/>
      <c r="I95" s="73"/>
      <c r="J95" s="73"/>
      <c r="K95" s="73"/>
      <c r="L95" s="80" t="s">
        <v>407</v>
      </c>
    </row>
    <row r="96" spans="1:12" ht="26.4" x14ac:dyDescent="0.2">
      <c r="A96" s="155">
        <v>39</v>
      </c>
      <c r="B96" s="79" t="s">
        <v>417</v>
      </c>
      <c r="C96" s="73" t="s">
        <v>91</v>
      </c>
      <c r="D96" s="73" t="s">
        <v>418</v>
      </c>
      <c r="E96" s="73" t="s">
        <v>92</v>
      </c>
      <c r="F96" s="73">
        <v>2</v>
      </c>
      <c r="G96" s="73">
        <v>44</v>
      </c>
      <c r="H96" s="73"/>
      <c r="I96" s="73"/>
      <c r="J96" s="73"/>
      <c r="K96" s="73"/>
      <c r="L96" s="80" t="s">
        <v>419</v>
      </c>
    </row>
    <row r="97" spans="1:12" ht="39.6" x14ac:dyDescent="0.2">
      <c r="A97" s="155">
        <v>39</v>
      </c>
      <c r="B97" s="79" t="s">
        <v>459</v>
      </c>
      <c r="C97" s="73" t="s">
        <v>459</v>
      </c>
      <c r="D97" s="73" t="s">
        <v>459</v>
      </c>
      <c r="E97" s="73" t="s">
        <v>94</v>
      </c>
      <c r="F97" s="73">
        <v>6</v>
      </c>
      <c r="G97" s="73"/>
      <c r="H97" s="73"/>
      <c r="I97" s="73"/>
      <c r="J97" s="73">
        <v>54</v>
      </c>
      <c r="K97" s="73"/>
      <c r="L97" s="80" t="s">
        <v>420</v>
      </c>
    </row>
    <row r="98" spans="1:12" ht="39.6" x14ac:dyDescent="0.2">
      <c r="A98" s="155">
        <v>39</v>
      </c>
      <c r="B98" s="79" t="s">
        <v>459</v>
      </c>
      <c r="C98" s="73" t="s">
        <v>459</v>
      </c>
      <c r="D98" s="73" t="s">
        <v>459</v>
      </c>
      <c r="E98" s="73" t="s">
        <v>96</v>
      </c>
      <c r="F98" s="73">
        <v>3</v>
      </c>
      <c r="G98" s="73">
        <v>8</v>
      </c>
      <c r="H98" s="73"/>
      <c r="I98" s="73"/>
      <c r="J98" s="73"/>
      <c r="K98" s="73"/>
      <c r="L98" s="80" t="s">
        <v>421</v>
      </c>
    </row>
    <row r="99" spans="1:12" ht="26.4" x14ac:dyDescent="0.2">
      <c r="A99" s="155">
        <v>40</v>
      </c>
      <c r="B99" s="79" t="s">
        <v>422</v>
      </c>
      <c r="C99" s="73" t="s">
        <v>459</v>
      </c>
      <c r="D99" s="73" t="s">
        <v>423</v>
      </c>
      <c r="E99" s="73" t="s">
        <v>92</v>
      </c>
      <c r="F99" s="73">
        <v>1</v>
      </c>
      <c r="G99" s="73">
        <v>28</v>
      </c>
      <c r="H99" s="73"/>
      <c r="I99" s="73"/>
      <c r="J99" s="73"/>
      <c r="K99" s="73"/>
      <c r="L99" s="80" t="s">
        <v>424</v>
      </c>
    </row>
    <row r="100" spans="1:12" ht="26.4" x14ac:dyDescent="0.2">
      <c r="A100" s="155">
        <v>40</v>
      </c>
      <c r="B100" s="79" t="s">
        <v>459</v>
      </c>
      <c r="C100" s="73" t="s">
        <v>459</v>
      </c>
      <c r="D100" s="73" t="s">
        <v>459</v>
      </c>
      <c r="E100" s="73" t="s">
        <v>96</v>
      </c>
      <c r="F100" s="73">
        <v>1</v>
      </c>
      <c r="G100" s="73">
        <v>3</v>
      </c>
      <c r="H100" s="73"/>
      <c r="I100" s="73"/>
      <c r="J100" s="73"/>
      <c r="K100" s="73"/>
      <c r="L100" s="80" t="s">
        <v>425</v>
      </c>
    </row>
    <row r="101" spans="1:12" ht="26.4" x14ac:dyDescent="0.2">
      <c r="A101" s="155">
        <v>41</v>
      </c>
      <c r="B101" s="79" t="s">
        <v>426</v>
      </c>
      <c r="C101" s="73" t="s">
        <v>427</v>
      </c>
      <c r="D101" s="73" t="s">
        <v>428</v>
      </c>
      <c r="E101" s="73" t="s">
        <v>92</v>
      </c>
      <c r="F101" s="73">
        <v>1</v>
      </c>
      <c r="G101" s="73">
        <v>57</v>
      </c>
      <c r="H101" s="73"/>
      <c r="I101" s="73"/>
      <c r="J101" s="73"/>
      <c r="K101" s="73"/>
      <c r="L101" s="80" t="s">
        <v>429</v>
      </c>
    </row>
    <row r="102" spans="1:12" ht="26.4" x14ac:dyDescent="0.2">
      <c r="A102" s="155">
        <v>41</v>
      </c>
      <c r="B102" s="79" t="s">
        <v>459</v>
      </c>
      <c r="C102" s="73" t="s">
        <v>459</v>
      </c>
      <c r="D102" s="73" t="s">
        <v>459</v>
      </c>
      <c r="E102" s="73" t="s">
        <v>96</v>
      </c>
      <c r="F102" s="73">
        <v>1</v>
      </c>
      <c r="G102" s="73">
        <v>6</v>
      </c>
      <c r="H102" s="73"/>
      <c r="I102" s="73"/>
      <c r="J102" s="73"/>
      <c r="K102" s="73"/>
      <c r="L102" s="80" t="s">
        <v>430</v>
      </c>
    </row>
    <row r="103" spans="1:12" ht="39.6" x14ac:dyDescent="0.2">
      <c r="A103" s="155">
        <v>42</v>
      </c>
      <c r="B103" s="79" t="s">
        <v>431</v>
      </c>
      <c r="C103" s="73" t="s">
        <v>400</v>
      </c>
      <c r="D103" s="73" t="s">
        <v>432</v>
      </c>
      <c r="E103" s="73" t="s">
        <v>92</v>
      </c>
      <c r="F103" s="73">
        <v>2</v>
      </c>
      <c r="G103" s="73">
        <v>84</v>
      </c>
      <c r="H103" s="73"/>
      <c r="I103" s="73"/>
      <c r="J103" s="73"/>
      <c r="K103" s="73"/>
      <c r="L103" s="80" t="s">
        <v>433</v>
      </c>
    </row>
    <row r="104" spans="1:12" ht="39.6" x14ac:dyDescent="0.2">
      <c r="A104" s="155">
        <v>42</v>
      </c>
      <c r="B104" s="79" t="s">
        <v>459</v>
      </c>
      <c r="C104" s="73" t="s">
        <v>459</v>
      </c>
      <c r="D104" s="73" t="s">
        <v>459</v>
      </c>
      <c r="E104" s="73" t="s">
        <v>96</v>
      </c>
      <c r="F104" s="73">
        <v>3</v>
      </c>
      <c r="G104" s="73">
        <v>12</v>
      </c>
      <c r="H104" s="73"/>
      <c r="I104" s="73"/>
      <c r="J104" s="73"/>
      <c r="K104" s="73"/>
      <c r="L104" s="80" t="s">
        <v>434</v>
      </c>
    </row>
    <row r="105" spans="1:12" ht="26.4" x14ac:dyDescent="0.2">
      <c r="A105" s="155">
        <v>43</v>
      </c>
      <c r="B105" s="79" t="s">
        <v>435</v>
      </c>
      <c r="C105" s="73" t="s">
        <v>91</v>
      </c>
      <c r="D105" s="73" t="s">
        <v>436</v>
      </c>
      <c r="E105" s="73" t="s">
        <v>122</v>
      </c>
      <c r="F105" s="73">
        <v>1</v>
      </c>
      <c r="G105" s="73"/>
      <c r="H105" s="73"/>
      <c r="I105" s="73"/>
      <c r="J105" s="73">
        <v>13</v>
      </c>
      <c r="K105" s="73"/>
      <c r="L105" s="80" t="s">
        <v>331</v>
      </c>
    </row>
    <row r="106" spans="1:12" ht="26.4" x14ac:dyDescent="0.2">
      <c r="A106" s="155">
        <v>43</v>
      </c>
      <c r="B106" s="79" t="s">
        <v>459</v>
      </c>
      <c r="C106" s="73" t="s">
        <v>459</v>
      </c>
      <c r="D106" s="73" t="s">
        <v>459</v>
      </c>
      <c r="E106" s="73" t="s">
        <v>96</v>
      </c>
      <c r="F106" s="73">
        <v>1</v>
      </c>
      <c r="G106" s="73"/>
      <c r="H106" s="73">
        <v>3</v>
      </c>
      <c r="I106" s="73"/>
      <c r="J106" s="73"/>
      <c r="K106" s="73"/>
      <c r="L106" s="80" t="s">
        <v>282</v>
      </c>
    </row>
    <row r="107" spans="1:12" ht="26.4" x14ac:dyDescent="0.2">
      <c r="A107" s="155">
        <v>43</v>
      </c>
      <c r="B107" s="79" t="s">
        <v>459</v>
      </c>
      <c r="C107" s="73" t="s">
        <v>459</v>
      </c>
      <c r="D107" s="73" t="s">
        <v>459</v>
      </c>
      <c r="E107" s="73" t="s">
        <v>125</v>
      </c>
      <c r="F107" s="73">
        <v>1</v>
      </c>
      <c r="G107" s="73"/>
      <c r="H107" s="73"/>
      <c r="I107" s="73"/>
      <c r="J107" s="73"/>
      <c r="K107" s="73">
        <v>12</v>
      </c>
      <c r="L107" s="80"/>
    </row>
    <row r="108" spans="1:12" ht="26.4" x14ac:dyDescent="0.2">
      <c r="A108" s="155">
        <v>44</v>
      </c>
      <c r="B108" s="79" t="s">
        <v>437</v>
      </c>
      <c r="C108" s="73" t="s">
        <v>459</v>
      </c>
      <c r="D108" s="73" t="s">
        <v>438</v>
      </c>
      <c r="E108" s="73" t="s">
        <v>92</v>
      </c>
      <c r="F108" s="73">
        <v>1</v>
      </c>
      <c r="G108" s="73">
        <v>21</v>
      </c>
      <c r="H108" s="73"/>
      <c r="I108" s="73"/>
      <c r="J108" s="73"/>
      <c r="K108" s="73"/>
      <c r="L108" s="80" t="s">
        <v>439</v>
      </c>
    </row>
    <row r="109" spans="1:12" ht="26.4" x14ac:dyDescent="0.2">
      <c r="A109" s="155">
        <v>44</v>
      </c>
      <c r="B109" s="79" t="s">
        <v>459</v>
      </c>
      <c r="C109" s="73" t="s">
        <v>459</v>
      </c>
      <c r="D109" s="73" t="s">
        <v>459</v>
      </c>
      <c r="E109" s="73" t="s">
        <v>94</v>
      </c>
      <c r="F109" s="73">
        <v>4</v>
      </c>
      <c r="G109" s="73"/>
      <c r="H109" s="73"/>
      <c r="I109" s="73"/>
      <c r="J109" s="73">
        <v>36</v>
      </c>
      <c r="K109" s="73"/>
      <c r="L109" s="80" t="s">
        <v>291</v>
      </c>
    </row>
    <row r="110" spans="1:12" ht="26.4" x14ac:dyDescent="0.2">
      <c r="A110" s="155">
        <v>44</v>
      </c>
      <c r="B110" s="79" t="s">
        <v>459</v>
      </c>
      <c r="C110" s="73" t="s">
        <v>459</v>
      </c>
      <c r="D110" s="73" t="s">
        <v>459</v>
      </c>
      <c r="E110" s="73" t="s">
        <v>96</v>
      </c>
      <c r="F110" s="73">
        <v>2</v>
      </c>
      <c r="G110" s="73">
        <v>6</v>
      </c>
      <c r="H110" s="73"/>
      <c r="I110" s="73"/>
      <c r="J110" s="73"/>
      <c r="K110" s="73"/>
      <c r="L110" s="80" t="s">
        <v>292</v>
      </c>
    </row>
    <row r="111" spans="1:12" ht="26.4" x14ac:dyDescent="0.2">
      <c r="A111" s="155">
        <v>45</v>
      </c>
      <c r="B111" s="79" t="s">
        <v>440</v>
      </c>
      <c r="C111" s="73" t="s">
        <v>459</v>
      </c>
      <c r="D111" s="73" t="s">
        <v>441</v>
      </c>
      <c r="E111" s="73" t="s">
        <v>92</v>
      </c>
      <c r="F111" s="73">
        <v>2</v>
      </c>
      <c r="G111" s="73">
        <v>84</v>
      </c>
      <c r="H111" s="73"/>
      <c r="I111" s="73"/>
      <c r="J111" s="73"/>
      <c r="K111" s="73"/>
      <c r="L111" s="80" t="s">
        <v>442</v>
      </c>
    </row>
    <row r="112" spans="1:12" ht="39.6" x14ac:dyDescent="0.2">
      <c r="A112" s="155">
        <v>45</v>
      </c>
      <c r="B112" s="79" t="s">
        <v>459</v>
      </c>
      <c r="C112" s="73" t="s">
        <v>459</v>
      </c>
      <c r="D112" s="73" t="s">
        <v>459</v>
      </c>
      <c r="E112" s="73" t="s">
        <v>96</v>
      </c>
      <c r="F112" s="73">
        <v>3</v>
      </c>
      <c r="G112" s="73">
        <v>9</v>
      </c>
      <c r="H112" s="73"/>
      <c r="I112" s="73"/>
      <c r="J112" s="73"/>
      <c r="K112" s="73"/>
      <c r="L112" s="80" t="s">
        <v>443</v>
      </c>
    </row>
    <row r="113" spans="1:12" ht="26.4" x14ac:dyDescent="0.2">
      <c r="A113" s="155">
        <v>46</v>
      </c>
      <c r="B113" s="79" t="s">
        <v>444</v>
      </c>
      <c r="C113" s="73" t="s">
        <v>459</v>
      </c>
      <c r="D113" s="73" t="s">
        <v>445</v>
      </c>
      <c r="E113" s="73" t="s">
        <v>96</v>
      </c>
      <c r="F113" s="73">
        <v>1</v>
      </c>
      <c r="G113" s="73"/>
      <c r="H113" s="73">
        <v>3</v>
      </c>
      <c r="I113" s="73"/>
      <c r="J113" s="73"/>
      <c r="K113" s="73"/>
      <c r="L113" s="80" t="s">
        <v>355</v>
      </c>
    </row>
    <row r="114" spans="1:12" ht="26.4" x14ac:dyDescent="0.2">
      <c r="A114" s="155">
        <v>46</v>
      </c>
      <c r="B114" s="79" t="s">
        <v>446</v>
      </c>
      <c r="C114" s="73" t="s">
        <v>459</v>
      </c>
      <c r="D114" s="73" t="s">
        <v>459</v>
      </c>
      <c r="E114" s="73" t="s">
        <v>92</v>
      </c>
      <c r="F114" s="73">
        <v>2</v>
      </c>
      <c r="G114" s="73">
        <v>76</v>
      </c>
      <c r="H114" s="73"/>
      <c r="I114" s="73"/>
      <c r="J114" s="73"/>
      <c r="K114" s="73"/>
      <c r="L114" s="80" t="s">
        <v>447</v>
      </c>
    </row>
    <row r="115" spans="1:12" ht="26.4" x14ac:dyDescent="0.2">
      <c r="A115" s="155">
        <v>46</v>
      </c>
      <c r="B115" s="79" t="s">
        <v>459</v>
      </c>
      <c r="C115" s="73" t="s">
        <v>459</v>
      </c>
      <c r="D115" s="73" t="s">
        <v>459</v>
      </c>
      <c r="E115" s="73" t="s">
        <v>96</v>
      </c>
      <c r="F115" s="73">
        <v>2</v>
      </c>
      <c r="G115" s="73">
        <v>6</v>
      </c>
      <c r="H115" s="73"/>
      <c r="I115" s="73"/>
      <c r="J115" s="73"/>
      <c r="K115" s="73"/>
      <c r="L115" s="80" t="s">
        <v>448</v>
      </c>
    </row>
    <row r="116" spans="1:12" ht="39.6" x14ac:dyDescent="0.2">
      <c r="A116" s="155">
        <v>47</v>
      </c>
      <c r="B116" s="79" t="s">
        <v>449</v>
      </c>
      <c r="C116" s="73" t="s">
        <v>274</v>
      </c>
      <c r="D116" s="73" t="s">
        <v>450</v>
      </c>
      <c r="E116" s="73" t="s">
        <v>92</v>
      </c>
      <c r="F116" s="73">
        <v>1</v>
      </c>
      <c r="G116" s="73">
        <v>44</v>
      </c>
      <c r="H116" s="73"/>
      <c r="I116" s="73"/>
      <c r="J116" s="73"/>
      <c r="K116" s="73"/>
      <c r="L116" s="80" t="s">
        <v>451</v>
      </c>
    </row>
    <row r="117" spans="1:12" ht="26.4" x14ac:dyDescent="0.2">
      <c r="A117" s="155">
        <v>47</v>
      </c>
      <c r="B117" s="79" t="s">
        <v>459</v>
      </c>
      <c r="C117" s="73" t="s">
        <v>459</v>
      </c>
      <c r="D117" s="73" t="s">
        <v>459</v>
      </c>
      <c r="E117" s="73" t="s">
        <v>96</v>
      </c>
      <c r="F117" s="73">
        <v>1</v>
      </c>
      <c r="G117" s="73">
        <v>3</v>
      </c>
      <c r="H117" s="73"/>
      <c r="I117" s="73"/>
      <c r="J117" s="73"/>
      <c r="K117" s="73"/>
      <c r="L117" s="80" t="s">
        <v>452</v>
      </c>
    </row>
    <row r="118" spans="1:12" ht="26.4" x14ac:dyDescent="0.2">
      <c r="A118" s="155">
        <v>48</v>
      </c>
      <c r="B118" s="79" t="s">
        <v>453</v>
      </c>
      <c r="C118" s="73" t="s">
        <v>400</v>
      </c>
      <c r="D118" s="73" t="s">
        <v>454</v>
      </c>
      <c r="E118" s="73" t="s">
        <v>92</v>
      </c>
      <c r="F118" s="73">
        <v>1</v>
      </c>
      <c r="G118" s="73">
        <v>24</v>
      </c>
      <c r="H118" s="73"/>
      <c r="I118" s="73"/>
      <c r="J118" s="73"/>
      <c r="K118" s="73"/>
      <c r="L118" s="80" t="s">
        <v>164</v>
      </c>
    </row>
    <row r="119" spans="1:12" ht="26.4" x14ac:dyDescent="0.2">
      <c r="A119" s="155">
        <v>48</v>
      </c>
      <c r="B119" s="79" t="s">
        <v>459</v>
      </c>
      <c r="C119" s="73" t="s">
        <v>459</v>
      </c>
      <c r="D119" s="73" t="s">
        <v>459</v>
      </c>
      <c r="E119" s="73" t="s">
        <v>94</v>
      </c>
      <c r="F119" s="73">
        <v>4</v>
      </c>
      <c r="G119" s="73"/>
      <c r="H119" s="73"/>
      <c r="I119" s="73"/>
      <c r="J119" s="73">
        <v>36</v>
      </c>
      <c r="K119" s="73"/>
      <c r="L119" s="80" t="s">
        <v>311</v>
      </c>
    </row>
    <row r="120" spans="1:12" ht="26.4" x14ac:dyDescent="0.2">
      <c r="A120" s="155">
        <v>48</v>
      </c>
      <c r="B120" s="79" t="s">
        <v>459</v>
      </c>
      <c r="C120" s="73" t="s">
        <v>459</v>
      </c>
      <c r="D120" s="73" t="s">
        <v>459</v>
      </c>
      <c r="E120" s="73" t="s">
        <v>96</v>
      </c>
      <c r="F120" s="73">
        <v>2</v>
      </c>
      <c r="G120" s="73">
        <v>6</v>
      </c>
      <c r="H120" s="73"/>
      <c r="I120" s="73"/>
      <c r="J120" s="73"/>
      <c r="K120" s="73"/>
      <c r="L120" s="80" t="s">
        <v>312</v>
      </c>
    </row>
    <row r="121" spans="1:12" ht="26.4" x14ac:dyDescent="0.2">
      <c r="A121" s="155">
        <v>49</v>
      </c>
      <c r="B121" s="79" t="s">
        <v>455</v>
      </c>
      <c r="C121" s="73" t="s">
        <v>91</v>
      </c>
      <c r="D121" s="73" t="s">
        <v>456</v>
      </c>
      <c r="E121" s="73" t="s">
        <v>122</v>
      </c>
      <c r="F121" s="73">
        <v>1</v>
      </c>
      <c r="G121" s="73"/>
      <c r="H121" s="73"/>
      <c r="I121" s="73"/>
      <c r="J121" s="73">
        <v>13</v>
      </c>
      <c r="K121" s="73"/>
      <c r="L121" s="80" t="s">
        <v>315</v>
      </c>
    </row>
    <row r="122" spans="1:12" ht="27" thickBot="1" x14ac:dyDescent="0.25">
      <c r="A122" s="155">
        <v>49</v>
      </c>
      <c r="B122" s="79" t="s">
        <v>459</v>
      </c>
      <c r="C122" s="73" t="s">
        <v>459</v>
      </c>
      <c r="D122" s="73" t="s">
        <v>459</v>
      </c>
      <c r="E122" s="74" t="s">
        <v>96</v>
      </c>
      <c r="F122" s="74">
        <v>1</v>
      </c>
      <c r="G122" s="74"/>
      <c r="H122" s="74">
        <v>3</v>
      </c>
      <c r="I122" s="74"/>
      <c r="J122" s="74"/>
      <c r="K122" s="74"/>
      <c r="L122" s="81" t="s">
        <v>355</v>
      </c>
    </row>
    <row r="123" spans="1:12" ht="16.2" x14ac:dyDescent="0.2">
      <c r="B123" s="206" t="s">
        <v>460</v>
      </c>
      <c r="C123" s="207"/>
      <c r="D123" s="210" t="s">
        <v>41</v>
      </c>
      <c r="E123" s="96">
        <v>47</v>
      </c>
      <c r="F123" s="97"/>
      <c r="G123" s="98">
        <v>52</v>
      </c>
      <c r="H123" s="98">
        <v>0</v>
      </c>
      <c r="I123" s="98">
        <v>0</v>
      </c>
      <c r="J123" s="98">
        <v>92</v>
      </c>
      <c r="K123" s="98">
        <v>0</v>
      </c>
      <c r="L123" s="82"/>
    </row>
    <row r="124" spans="1:12" ht="16.8" thickBot="1" x14ac:dyDescent="0.25">
      <c r="B124" s="208"/>
      <c r="C124" s="209"/>
      <c r="D124" s="211"/>
      <c r="E124" s="99"/>
      <c r="F124" s="100"/>
      <c r="G124" s="101">
        <v>2078.5</v>
      </c>
      <c r="H124" s="101">
        <v>39.5</v>
      </c>
      <c r="I124" s="101">
        <v>8150</v>
      </c>
      <c r="J124" s="101">
        <v>883</v>
      </c>
      <c r="K124" s="101">
        <v>59</v>
      </c>
      <c r="L124" s="83"/>
    </row>
    <row r="125" spans="1:12" ht="16.2" x14ac:dyDescent="0.2">
      <c r="B125" s="206" t="s">
        <v>460</v>
      </c>
      <c r="C125" s="207"/>
      <c r="D125" s="210" t="s">
        <v>42</v>
      </c>
      <c r="E125" s="96">
        <v>49</v>
      </c>
      <c r="F125" s="97"/>
      <c r="G125" s="98">
        <v>52</v>
      </c>
      <c r="H125" s="98">
        <v>0</v>
      </c>
      <c r="I125" s="98">
        <v>0</v>
      </c>
      <c r="J125" s="98">
        <v>92</v>
      </c>
      <c r="K125" s="98">
        <v>0</v>
      </c>
      <c r="L125" s="82"/>
    </row>
    <row r="126" spans="1:12" ht="16.8" thickBot="1" x14ac:dyDescent="0.25">
      <c r="B126" s="208"/>
      <c r="C126" s="209"/>
      <c r="D126" s="211"/>
      <c r="E126" s="99"/>
      <c r="F126" s="100"/>
      <c r="G126" s="101">
        <v>2078.5</v>
      </c>
      <c r="H126" s="101">
        <v>39.5</v>
      </c>
      <c r="I126" s="101">
        <v>10260</v>
      </c>
      <c r="J126" s="101">
        <v>883</v>
      </c>
      <c r="K126" s="101">
        <v>259</v>
      </c>
      <c r="L126" s="83"/>
    </row>
  </sheetData>
  <mergeCells count="11">
    <mergeCell ref="B125:C126"/>
    <mergeCell ref="D125:D126"/>
    <mergeCell ref="B123:C124"/>
    <mergeCell ref="B2:B4"/>
    <mergeCell ref="C2:C4"/>
    <mergeCell ref="D2:D4"/>
    <mergeCell ref="G2:L2"/>
    <mergeCell ref="E3:E4"/>
    <mergeCell ref="F3:F4"/>
    <mergeCell ref="L3:L4"/>
    <mergeCell ref="D123:D124"/>
  </mergeCells>
  <phoneticPr fontId="2"/>
  <conditionalFormatting sqref="A5:A122">
    <cfRule type="expression" dxfId="0" priority="1">
      <formula>(A5=OFFSET(A5,-1,0))</formula>
    </cfRule>
  </conditionalFormatting>
  <pageMargins left="0.75" right="0.75" top="1" bottom="1" header="0.51200000000000001" footer="0.51200000000000001"/>
  <pageSetup paperSize="9" scale="5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W25"/>
  <sheetViews>
    <sheetView showZeros="0" tabSelected="1" view="pageBreakPreview" zoomScaleNormal="100" workbookViewId="0">
      <selection activeCell="BQ35" sqref="BQ35"/>
    </sheetView>
  </sheetViews>
  <sheetFormatPr defaultColWidth="9" defaultRowHeight="10.8" x14ac:dyDescent="0.15"/>
  <cols>
    <col min="1" max="1" width="27.6640625" style="35" customWidth="1"/>
    <col min="2" max="2" width="7.44140625" style="36" hidden="1" customWidth="1"/>
    <col min="3" max="3" width="20.6640625" style="37" hidden="1" customWidth="1"/>
    <col min="4" max="4" width="11.77734375" style="35" hidden="1" customWidth="1"/>
    <col min="5" max="5" width="9.6640625" style="37" customWidth="1"/>
    <col min="6" max="27" width="5.77734375" style="42" hidden="1" customWidth="1"/>
    <col min="28" max="31" width="5.77734375" style="42" customWidth="1"/>
    <col min="32" max="35" width="5.77734375" style="42" hidden="1" customWidth="1"/>
    <col min="36" max="37" width="5.77734375" style="42" customWidth="1"/>
    <col min="38" max="67" width="5.77734375" style="42" hidden="1" customWidth="1"/>
    <col min="68" max="68" width="5.77734375" style="42" customWidth="1"/>
    <col min="69" max="69" width="7.44140625" style="42" customWidth="1"/>
    <col min="70" max="70" width="5.6640625" style="35" customWidth="1"/>
    <col min="71" max="71" width="3.6640625" style="35" customWidth="1"/>
    <col min="72" max="72" width="5.6640625" style="35" customWidth="1"/>
    <col min="73" max="73" width="9.6640625" style="35" customWidth="1"/>
    <col min="74" max="74" width="13.44140625" style="35" customWidth="1"/>
    <col min="75" max="16384" width="9" style="35"/>
  </cols>
  <sheetData>
    <row r="1" spans="1:72" s="2" customFormat="1" ht="33.75" customHeight="1" x14ac:dyDescent="0.15">
      <c r="A1" s="164" t="s">
        <v>20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</row>
    <row r="2" spans="1:72" s="2" customFormat="1" ht="13.2" x14ac:dyDescent="0.15">
      <c r="A2" s="3"/>
      <c r="B2" s="4"/>
      <c r="C2" s="4"/>
      <c r="D2" s="4"/>
      <c r="E2" s="5"/>
      <c r="F2" s="5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6"/>
      <c r="BO2" s="6"/>
      <c r="BP2" s="6"/>
      <c r="BQ2" s="1" t="s">
        <v>457</v>
      </c>
    </row>
    <row r="3" spans="1:72" s="2" customFormat="1" ht="13.2" x14ac:dyDescent="0.15">
      <c r="A3" s="3"/>
      <c r="B3" s="8"/>
      <c r="C3" s="8"/>
      <c r="D3" s="8"/>
      <c r="E3" s="5"/>
      <c r="F3" s="5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6"/>
      <c r="BO3" s="6"/>
      <c r="BP3" s="6"/>
      <c r="BQ3" s="9" t="s">
        <v>44</v>
      </c>
    </row>
    <row r="4" spans="1:72" ht="5.25" customHeight="1" thickBot="1" x14ac:dyDescent="0.2">
      <c r="B4" s="37"/>
      <c r="BT4" s="43"/>
    </row>
    <row r="5" spans="1:72" ht="13.5" customHeight="1" x14ac:dyDescent="0.15">
      <c r="A5" s="194"/>
      <c r="B5" s="195"/>
      <c r="C5" s="195"/>
      <c r="D5" s="195"/>
      <c r="E5" s="196"/>
      <c r="F5" s="182" t="s">
        <v>45</v>
      </c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4"/>
    </row>
    <row r="6" spans="1:72" ht="14.25" customHeight="1" x14ac:dyDescent="0.15">
      <c r="A6" s="197"/>
      <c r="B6" s="198"/>
      <c r="C6" s="198"/>
      <c r="D6" s="198"/>
      <c r="E6" s="199"/>
      <c r="F6" s="200" t="s">
        <v>72</v>
      </c>
      <c r="G6" s="181"/>
      <c r="H6" s="178" t="s">
        <v>29</v>
      </c>
      <c r="I6" s="179"/>
      <c r="J6" s="178" t="s">
        <v>46</v>
      </c>
      <c r="K6" s="179"/>
      <c r="L6" s="178" t="s">
        <v>47</v>
      </c>
      <c r="M6" s="179"/>
      <c r="N6" s="178" t="s">
        <v>48</v>
      </c>
      <c r="O6" s="179"/>
      <c r="P6" s="180" t="s">
        <v>56</v>
      </c>
      <c r="Q6" s="181"/>
      <c r="R6" s="178" t="s">
        <v>79</v>
      </c>
      <c r="S6" s="179"/>
      <c r="T6" s="178" t="s">
        <v>49</v>
      </c>
      <c r="U6" s="179"/>
      <c r="V6" s="178" t="s">
        <v>50</v>
      </c>
      <c r="W6" s="179"/>
      <c r="X6" s="178" t="s">
        <v>51</v>
      </c>
      <c r="Y6" s="179"/>
      <c r="Z6" s="178" t="s">
        <v>58</v>
      </c>
      <c r="AA6" s="179"/>
      <c r="AB6" s="178" t="s">
        <v>73</v>
      </c>
      <c r="AC6" s="179"/>
      <c r="AD6" s="178" t="s">
        <v>53</v>
      </c>
      <c r="AE6" s="179"/>
      <c r="AF6" s="178" t="s">
        <v>74</v>
      </c>
      <c r="AG6" s="179"/>
      <c r="AH6" s="178" t="s">
        <v>76</v>
      </c>
      <c r="AI6" s="179"/>
      <c r="AJ6" s="178" t="s">
        <v>54</v>
      </c>
      <c r="AK6" s="179"/>
      <c r="AL6" s="178" t="s">
        <v>52</v>
      </c>
      <c r="AM6" s="179"/>
      <c r="AN6" s="180" t="s">
        <v>63</v>
      </c>
      <c r="AO6" s="181"/>
      <c r="AP6" s="180" t="s">
        <v>62</v>
      </c>
      <c r="AQ6" s="181"/>
      <c r="AR6" s="180" t="s">
        <v>64</v>
      </c>
      <c r="AS6" s="181"/>
      <c r="AT6" s="178" t="s">
        <v>59</v>
      </c>
      <c r="AU6" s="179"/>
      <c r="AV6" s="180" t="s">
        <v>60</v>
      </c>
      <c r="AW6" s="181"/>
      <c r="AX6" s="180" t="s">
        <v>61</v>
      </c>
      <c r="AY6" s="181"/>
      <c r="AZ6" s="180" t="s">
        <v>65</v>
      </c>
      <c r="BA6" s="181"/>
      <c r="BB6" s="178" t="s">
        <v>67</v>
      </c>
      <c r="BC6" s="179"/>
      <c r="BD6" s="178" t="s">
        <v>66</v>
      </c>
      <c r="BE6" s="179"/>
      <c r="BF6" s="180" t="s">
        <v>57</v>
      </c>
      <c r="BG6" s="181"/>
      <c r="BH6" s="178" t="s">
        <v>68</v>
      </c>
      <c r="BI6" s="179"/>
      <c r="BJ6" s="178" t="s">
        <v>69</v>
      </c>
      <c r="BK6" s="179"/>
      <c r="BL6" s="178" t="s">
        <v>55</v>
      </c>
      <c r="BM6" s="179"/>
      <c r="BN6" s="180" t="s">
        <v>70</v>
      </c>
      <c r="BO6" s="201"/>
      <c r="BP6" s="192" t="s">
        <v>21</v>
      </c>
      <c r="BQ6" s="193"/>
    </row>
    <row r="7" spans="1:72" ht="14.25" customHeight="1" x14ac:dyDescent="0.15">
      <c r="A7" s="188" t="s">
        <v>22</v>
      </c>
      <c r="B7" s="189"/>
      <c r="C7" s="189"/>
      <c r="D7" s="189"/>
      <c r="E7" s="190"/>
      <c r="F7" s="191">
        <v>0</v>
      </c>
      <c r="G7" s="177"/>
      <c r="H7" s="176">
        <v>0</v>
      </c>
      <c r="I7" s="177"/>
      <c r="J7" s="176">
        <v>0</v>
      </c>
      <c r="K7" s="177"/>
      <c r="L7" s="176">
        <v>0</v>
      </c>
      <c r="M7" s="177"/>
      <c r="N7" s="176">
        <v>0</v>
      </c>
      <c r="O7" s="177"/>
      <c r="P7" s="176">
        <v>0</v>
      </c>
      <c r="Q7" s="177"/>
      <c r="R7" s="176">
        <v>0</v>
      </c>
      <c r="S7" s="177"/>
      <c r="T7" s="176">
        <v>0</v>
      </c>
      <c r="U7" s="177"/>
      <c r="V7" s="176">
        <v>0</v>
      </c>
      <c r="W7" s="177"/>
      <c r="X7" s="176">
        <v>0</v>
      </c>
      <c r="Y7" s="177"/>
      <c r="Z7" s="176">
        <v>0</v>
      </c>
      <c r="AA7" s="177"/>
      <c r="AB7" s="176">
        <v>28</v>
      </c>
      <c r="AC7" s="177"/>
      <c r="AD7" s="176">
        <v>19</v>
      </c>
      <c r="AE7" s="177"/>
      <c r="AF7" s="176">
        <v>0</v>
      </c>
      <c r="AG7" s="177"/>
      <c r="AH7" s="176">
        <v>0</v>
      </c>
      <c r="AI7" s="177"/>
      <c r="AJ7" s="176">
        <v>49</v>
      </c>
      <c r="AK7" s="177"/>
      <c r="AL7" s="176">
        <v>0</v>
      </c>
      <c r="AM7" s="177"/>
      <c r="AN7" s="176">
        <v>0</v>
      </c>
      <c r="AO7" s="177"/>
      <c r="AP7" s="176">
        <v>0</v>
      </c>
      <c r="AQ7" s="177"/>
      <c r="AR7" s="176">
        <v>0</v>
      </c>
      <c r="AS7" s="177"/>
      <c r="AT7" s="176">
        <v>0</v>
      </c>
      <c r="AU7" s="177"/>
      <c r="AV7" s="176">
        <v>0</v>
      </c>
      <c r="AW7" s="177"/>
      <c r="AX7" s="176">
        <v>0</v>
      </c>
      <c r="AY7" s="177"/>
      <c r="AZ7" s="176">
        <v>0</v>
      </c>
      <c r="BA7" s="177"/>
      <c r="BB7" s="176">
        <v>0</v>
      </c>
      <c r="BC7" s="177"/>
      <c r="BD7" s="176">
        <v>0</v>
      </c>
      <c r="BE7" s="177"/>
      <c r="BF7" s="176">
        <v>0</v>
      </c>
      <c r="BG7" s="177"/>
      <c r="BH7" s="176">
        <v>0</v>
      </c>
      <c r="BI7" s="177"/>
      <c r="BJ7" s="176">
        <v>0</v>
      </c>
      <c r="BK7" s="177"/>
      <c r="BL7" s="176">
        <v>0</v>
      </c>
      <c r="BM7" s="177"/>
      <c r="BN7" s="176">
        <v>0</v>
      </c>
      <c r="BO7" s="185"/>
      <c r="BP7" s="186">
        <v>96</v>
      </c>
      <c r="BQ7" s="187"/>
    </row>
    <row r="8" spans="1:72" s="58" customFormat="1" ht="18.75" customHeight="1" thickBot="1" x14ac:dyDescent="0.2">
      <c r="A8" s="85" t="s">
        <v>0</v>
      </c>
      <c r="B8" s="32" t="s">
        <v>1</v>
      </c>
      <c r="C8" s="32" t="s">
        <v>23</v>
      </c>
      <c r="D8" s="86" t="s">
        <v>2</v>
      </c>
      <c r="E8" s="87" t="s">
        <v>3</v>
      </c>
      <c r="F8" s="44" t="s">
        <v>71</v>
      </c>
      <c r="G8" s="45" t="s">
        <v>25</v>
      </c>
      <c r="H8" s="45" t="s">
        <v>24</v>
      </c>
      <c r="I8" s="45" t="s">
        <v>25</v>
      </c>
      <c r="J8" s="45" t="s">
        <v>24</v>
      </c>
      <c r="K8" s="45" t="s">
        <v>25</v>
      </c>
      <c r="L8" s="45" t="s">
        <v>24</v>
      </c>
      <c r="M8" s="45" t="s">
        <v>25</v>
      </c>
      <c r="N8" s="45" t="s">
        <v>24</v>
      </c>
      <c r="O8" s="45" t="s">
        <v>25</v>
      </c>
      <c r="P8" s="45" t="s">
        <v>24</v>
      </c>
      <c r="Q8" s="45" t="s">
        <v>25</v>
      </c>
      <c r="R8" s="45" t="s">
        <v>24</v>
      </c>
      <c r="S8" s="45" t="s">
        <v>25</v>
      </c>
      <c r="T8" s="45" t="s">
        <v>24</v>
      </c>
      <c r="U8" s="45" t="s">
        <v>25</v>
      </c>
      <c r="V8" s="45" t="s">
        <v>24</v>
      </c>
      <c r="W8" s="45" t="s">
        <v>25</v>
      </c>
      <c r="X8" s="45" t="s">
        <v>24</v>
      </c>
      <c r="Y8" s="45" t="s">
        <v>25</v>
      </c>
      <c r="Z8" s="45" t="s">
        <v>24</v>
      </c>
      <c r="AA8" s="45" t="s">
        <v>25</v>
      </c>
      <c r="AB8" s="45" t="s">
        <v>24</v>
      </c>
      <c r="AC8" s="45" t="s">
        <v>25</v>
      </c>
      <c r="AD8" s="45" t="s">
        <v>24</v>
      </c>
      <c r="AE8" s="45" t="s">
        <v>25</v>
      </c>
      <c r="AF8" s="45" t="s">
        <v>24</v>
      </c>
      <c r="AG8" s="45" t="s">
        <v>25</v>
      </c>
      <c r="AH8" s="45" t="s">
        <v>24</v>
      </c>
      <c r="AI8" s="45" t="s">
        <v>25</v>
      </c>
      <c r="AJ8" s="45" t="s">
        <v>24</v>
      </c>
      <c r="AK8" s="45" t="s">
        <v>25</v>
      </c>
      <c r="AL8" s="45" t="s">
        <v>24</v>
      </c>
      <c r="AM8" s="45" t="s">
        <v>25</v>
      </c>
      <c r="AN8" s="45" t="s">
        <v>24</v>
      </c>
      <c r="AO8" s="45" t="s">
        <v>25</v>
      </c>
      <c r="AP8" s="45" t="s">
        <v>24</v>
      </c>
      <c r="AQ8" s="45" t="s">
        <v>25</v>
      </c>
      <c r="AR8" s="45" t="s">
        <v>24</v>
      </c>
      <c r="AS8" s="45" t="s">
        <v>25</v>
      </c>
      <c r="AT8" s="45" t="s">
        <v>24</v>
      </c>
      <c r="AU8" s="45" t="s">
        <v>25</v>
      </c>
      <c r="AV8" s="45" t="s">
        <v>24</v>
      </c>
      <c r="AW8" s="45" t="s">
        <v>25</v>
      </c>
      <c r="AX8" s="45" t="s">
        <v>24</v>
      </c>
      <c r="AY8" s="45" t="s">
        <v>25</v>
      </c>
      <c r="AZ8" s="45" t="s">
        <v>24</v>
      </c>
      <c r="BA8" s="45" t="s">
        <v>25</v>
      </c>
      <c r="BB8" s="45" t="s">
        <v>24</v>
      </c>
      <c r="BC8" s="45" t="s">
        <v>25</v>
      </c>
      <c r="BD8" s="45" t="s">
        <v>24</v>
      </c>
      <c r="BE8" s="45" t="s">
        <v>25</v>
      </c>
      <c r="BF8" s="45" t="s">
        <v>24</v>
      </c>
      <c r="BG8" s="45" t="s">
        <v>25</v>
      </c>
      <c r="BH8" s="45" t="s">
        <v>24</v>
      </c>
      <c r="BI8" s="45" t="s">
        <v>25</v>
      </c>
      <c r="BJ8" s="45" t="s">
        <v>24</v>
      </c>
      <c r="BK8" s="45" t="s">
        <v>25</v>
      </c>
      <c r="BL8" s="45" t="s">
        <v>24</v>
      </c>
      <c r="BM8" s="45" t="s">
        <v>25</v>
      </c>
      <c r="BN8" s="45" t="s">
        <v>26</v>
      </c>
      <c r="BO8" s="46" t="s">
        <v>25</v>
      </c>
      <c r="BP8" s="44" t="s">
        <v>26</v>
      </c>
      <c r="BQ8" s="47" t="s">
        <v>27</v>
      </c>
    </row>
    <row r="9" spans="1:72" s="84" customFormat="1" x14ac:dyDescent="0.2">
      <c r="A9" s="108" t="s">
        <v>82</v>
      </c>
      <c r="B9" s="109"/>
      <c r="C9" s="110"/>
      <c r="D9" s="111"/>
      <c r="E9" s="112" t="s">
        <v>83</v>
      </c>
      <c r="F9" s="128"/>
      <c r="G9" s="146"/>
      <c r="H9" s="129"/>
      <c r="I9" s="146"/>
      <c r="J9" s="129"/>
      <c r="K9" s="146"/>
      <c r="L9" s="129"/>
      <c r="M9" s="146"/>
      <c r="N9" s="129"/>
      <c r="O9" s="146"/>
      <c r="P9" s="129"/>
      <c r="Q9" s="146"/>
      <c r="R9" s="129"/>
      <c r="S9" s="146"/>
      <c r="T9" s="129"/>
      <c r="U9" s="146"/>
      <c r="V9" s="129"/>
      <c r="W9" s="146"/>
      <c r="X9" s="129"/>
      <c r="Y9" s="146"/>
      <c r="Z9" s="129"/>
      <c r="AA9" s="146"/>
      <c r="AB9" s="129">
        <v>26</v>
      </c>
      <c r="AC9" s="146">
        <v>258</v>
      </c>
      <c r="AD9" s="129">
        <v>24</v>
      </c>
      <c r="AE9" s="146">
        <v>427.9</v>
      </c>
      <c r="AF9" s="129"/>
      <c r="AG9" s="146"/>
      <c r="AH9" s="129"/>
      <c r="AI9" s="146"/>
      <c r="AJ9" s="129">
        <v>125</v>
      </c>
      <c r="AK9" s="146">
        <v>2078.5</v>
      </c>
      <c r="AL9" s="129"/>
      <c r="AM9" s="146"/>
      <c r="AN9" s="129"/>
      <c r="AO9" s="146"/>
      <c r="AP9" s="129"/>
      <c r="AQ9" s="146"/>
      <c r="AR9" s="129"/>
      <c r="AS9" s="146"/>
      <c r="AT9" s="129"/>
      <c r="AU9" s="146"/>
      <c r="AV9" s="129"/>
      <c r="AW9" s="146"/>
      <c r="AX9" s="129"/>
      <c r="AY9" s="146"/>
      <c r="AZ9" s="129"/>
      <c r="BA9" s="146"/>
      <c r="BB9" s="129"/>
      <c r="BC9" s="146"/>
      <c r="BD9" s="129"/>
      <c r="BE9" s="146"/>
      <c r="BF9" s="129"/>
      <c r="BG9" s="146"/>
      <c r="BH9" s="129"/>
      <c r="BI9" s="146"/>
      <c r="BJ9" s="129"/>
      <c r="BK9" s="146"/>
      <c r="BL9" s="129"/>
      <c r="BM9" s="146"/>
      <c r="BN9" s="129"/>
      <c r="BO9" s="150"/>
      <c r="BP9" s="128">
        <v>176</v>
      </c>
      <c r="BQ9" s="150">
        <v>2764.4</v>
      </c>
    </row>
    <row r="10" spans="1:72" s="84" customFormat="1" x14ac:dyDescent="0.2">
      <c r="A10" s="113" t="s">
        <v>85</v>
      </c>
      <c r="B10" s="114"/>
      <c r="C10" s="115"/>
      <c r="D10" s="116"/>
      <c r="E10" s="117" t="s">
        <v>83</v>
      </c>
      <c r="F10" s="130"/>
      <c r="G10" s="147"/>
      <c r="H10" s="89"/>
      <c r="I10" s="147"/>
      <c r="J10" s="89"/>
      <c r="K10" s="147"/>
      <c r="L10" s="89"/>
      <c r="M10" s="147"/>
      <c r="N10" s="89"/>
      <c r="O10" s="147"/>
      <c r="P10" s="89"/>
      <c r="Q10" s="147"/>
      <c r="R10" s="89"/>
      <c r="S10" s="147"/>
      <c r="T10" s="89"/>
      <c r="U10" s="147"/>
      <c r="V10" s="89"/>
      <c r="W10" s="147"/>
      <c r="X10" s="89"/>
      <c r="Y10" s="147"/>
      <c r="Z10" s="89"/>
      <c r="AA10" s="147"/>
      <c r="AB10" s="89">
        <v>13</v>
      </c>
      <c r="AC10" s="147">
        <v>33.5</v>
      </c>
      <c r="AD10" s="89">
        <v>8</v>
      </c>
      <c r="AE10" s="147">
        <v>22.5</v>
      </c>
      <c r="AF10" s="89"/>
      <c r="AG10" s="147"/>
      <c r="AH10" s="89"/>
      <c r="AI10" s="147"/>
      <c r="AJ10" s="89">
        <v>13</v>
      </c>
      <c r="AK10" s="147">
        <v>39.5</v>
      </c>
      <c r="AL10" s="89"/>
      <c r="AM10" s="147"/>
      <c r="AN10" s="89"/>
      <c r="AO10" s="147"/>
      <c r="AP10" s="89"/>
      <c r="AQ10" s="147"/>
      <c r="AR10" s="89"/>
      <c r="AS10" s="147"/>
      <c r="AT10" s="89"/>
      <c r="AU10" s="147"/>
      <c r="AV10" s="89"/>
      <c r="AW10" s="147"/>
      <c r="AX10" s="89"/>
      <c r="AY10" s="147"/>
      <c r="AZ10" s="89"/>
      <c r="BA10" s="147"/>
      <c r="BB10" s="89"/>
      <c r="BC10" s="147"/>
      <c r="BD10" s="89"/>
      <c r="BE10" s="147"/>
      <c r="BF10" s="89"/>
      <c r="BG10" s="147"/>
      <c r="BH10" s="89"/>
      <c r="BI10" s="147"/>
      <c r="BJ10" s="89"/>
      <c r="BK10" s="147"/>
      <c r="BL10" s="89"/>
      <c r="BM10" s="147"/>
      <c r="BN10" s="89"/>
      <c r="BO10" s="151"/>
      <c r="BP10" s="130">
        <v>34</v>
      </c>
      <c r="BQ10" s="151">
        <v>95.5</v>
      </c>
    </row>
    <row r="11" spans="1:72" s="84" customFormat="1" x14ac:dyDescent="0.2">
      <c r="A11" s="113" t="s">
        <v>86</v>
      </c>
      <c r="B11" s="114"/>
      <c r="C11" s="115"/>
      <c r="D11" s="116"/>
      <c r="E11" s="117" t="s">
        <v>83</v>
      </c>
      <c r="F11" s="130"/>
      <c r="G11" s="147"/>
      <c r="H11" s="89"/>
      <c r="I11" s="147"/>
      <c r="J11" s="89"/>
      <c r="K11" s="147"/>
      <c r="L11" s="89"/>
      <c r="M11" s="147"/>
      <c r="N11" s="89"/>
      <c r="O11" s="147"/>
      <c r="P11" s="89"/>
      <c r="Q11" s="147"/>
      <c r="R11" s="89"/>
      <c r="S11" s="147"/>
      <c r="T11" s="89"/>
      <c r="U11" s="147"/>
      <c r="V11" s="89"/>
      <c r="W11" s="147"/>
      <c r="X11" s="89"/>
      <c r="Y11" s="147"/>
      <c r="Z11" s="89"/>
      <c r="AA11" s="147"/>
      <c r="AB11" s="89"/>
      <c r="AC11" s="147"/>
      <c r="AD11" s="89">
        <v>4</v>
      </c>
      <c r="AE11" s="147">
        <v>42</v>
      </c>
      <c r="AF11" s="89"/>
      <c r="AG11" s="147"/>
      <c r="AH11" s="89"/>
      <c r="AI11" s="147"/>
      <c r="AJ11" s="89">
        <v>1</v>
      </c>
      <c r="AK11" s="147">
        <v>2110</v>
      </c>
      <c r="AL11" s="89"/>
      <c r="AM11" s="147"/>
      <c r="AN11" s="89"/>
      <c r="AO11" s="147"/>
      <c r="AP11" s="89"/>
      <c r="AQ11" s="147"/>
      <c r="AR11" s="89"/>
      <c r="AS11" s="147"/>
      <c r="AT11" s="89"/>
      <c r="AU11" s="147"/>
      <c r="AV11" s="89"/>
      <c r="AW11" s="147"/>
      <c r="AX11" s="89"/>
      <c r="AY11" s="147"/>
      <c r="AZ11" s="89"/>
      <c r="BA11" s="147"/>
      <c r="BB11" s="89"/>
      <c r="BC11" s="147"/>
      <c r="BD11" s="89"/>
      <c r="BE11" s="147"/>
      <c r="BF11" s="89"/>
      <c r="BG11" s="147"/>
      <c r="BH11" s="89"/>
      <c r="BI11" s="147"/>
      <c r="BJ11" s="89"/>
      <c r="BK11" s="147"/>
      <c r="BL11" s="89"/>
      <c r="BM11" s="147"/>
      <c r="BN11" s="89"/>
      <c r="BO11" s="151"/>
      <c r="BP11" s="130">
        <v>5</v>
      </c>
      <c r="BQ11" s="151">
        <v>2152</v>
      </c>
    </row>
    <row r="12" spans="1:72" s="84" customFormat="1" x14ac:dyDescent="0.2">
      <c r="A12" s="113"/>
      <c r="B12" s="114"/>
      <c r="C12" s="115"/>
      <c r="D12" s="116"/>
      <c r="E12" s="117" t="s">
        <v>87</v>
      </c>
      <c r="F12" s="130"/>
      <c r="G12" s="147"/>
      <c r="H12" s="89"/>
      <c r="I12" s="147"/>
      <c r="J12" s="89"/>
      <c r="K12" s="147"/>
      <c r="L12" s="89"/>
      <c r="M12" s="147"/>
      <c r="N12" s="89"/>
      <c r="O12" s="147"/>
      <c r="P12" s="89"/>
      <c r="Q12" s="147"/>
      <c r="R12" s="89"/>
      <c r="S12" s="147"/>
      <c r="T12" s="89"/>
      <c r="U12" s="147"/>
      <c r="V12" s="89"/>
      <c r="W12" s="147"/>
      <c r="X12" s="89"/>
      <c r="Y12" s="147"/>
      <c r="Z12" s="89"/>
      <c r="AA12" s="147"/>
      <c r="AB12" s="89"/>
      <c r="AC12" s="147"/>
      <c r="AD12" s="89">
        <v>1</v>
      </c>
      <c r="AE12" s="147">
        <v>1</v>
      </c>
      <c r="AF12" s="89"/>
      <c r="AG12" s="147"/>
      <c r="AH12" s="89"/>
      <c r="AI12" s="147"/>
      <c r="AJ12" s="89">
        <v>1</v>
      </c>
      <c r="AK12" s="147">
        <v>8150</v>
      </c>
      <c r="AL12" s="89"/>
      <c r="AM12" s="147"/>
      <c r="AN12" s="89"/>
      <c r="AO12" s="147"/>
      <c r="AP12" s="89"/>
      <c r="AQ12" s="147"/>
      <c r="AR12" s="89"/>
      <c r="AS12" s="147"/>
      <c r="AT12" s="89"/>
      <c r="AU12" s="147"/>
      <c r="AV12" s="89"/>
      <c r="AW12" s="147"/>
      <c r="AX12" s="89"/>
      <c r="AY12" s="147"/>
      <c r="AZ12" s="89"/>
      <c r="BA12" s="147"/>
      <c r="BB12" s="89"/>
      <c r="BC12" s="147"/>
      <c r="BD12" s="89"/>
      <c r="BE12" s="147"/>
      <c r="BF12" s="89"/>
      <c r="BG12" s="147"/>
      <c r="BH12" s="89"/>
      <c r="BI12" s="147"/>
      <c r="BJ12" s="89"/>
      <c r="BK12" s="147"/>
      <c r="BL12" s="89"/>
      <c r="BM12" s="147"/>
      <c r="BN12" s="89"/>
      <c r="BO12" s="151"/>
      <c r="BP12" s="130">
        <v>2</v>
      </c>
      <c r="BQ12" s="151">
        <v>8151</v>
      </c>
    </row>
    <row r="13" spans="1:72" s="84" customFormat="1" x14ac:dyDescent="0.2">
      <c r="A13" s="113" t="s">
        <v>88</v>
      </c>
      <c r="B13" s="114"/>
      <c r="C13" s="115"/>
      <c r="D13" s="116"/>
      <c r="E13" s="117" t="s">
        <v>83</v>
      </c>
      <c r="F13" s="130"/>
      <c r="G13" s="147"/>
      <c r="H13" s="89"/>
      <c r="I13" s="147"/>
      <c r="J13" s="89"/>
      <c r="K13" s="147"/>
      <c r="L13" s="89"/>
      <c r="M13" s="147"/>
      <c r="N13" s="89"/>
      <c r="O13" s="147"/>
      <c r="P13" s="89"/>
      <c r="Q13" s="147"/>
      <c r="R13" s="89"/>
      <c r="S13" s="147"/>
      <c r="T13" s="89"/>
      <c r="U13" s="147"/>
      <c r="V13" s="89"/>
      <c r="W13" s="147"/>
      <c r="X13" s="89"/>
      <c r="Y13" s="147"/>
      <c r="Z13" s="89"/>
      <c r="AA13" s="147"/>
      <c r="AB13" s="89">
        <v>61</v>
      </c>
      <c r="AC13" s="147">
        <v>611</v>
      </c>
      <c r="AD13" s="89">
        <v>15</v>
      </c>
      <c r="AE13" s="147">
        <v>163</v>
      </c>
      <c r="AF13" s="89"/>
      <c r="AG13" s="147"/>
      <c r="AH13" s="89"/>
      <c r="AI13" s="147"/>
      <c r="AJ13" s="89">
        <v>92</v>
      </c>
      <c r="AK13" s="147">
        <v>883</v>
      </c>
      <c r="AL13" s="89"/>
      <c r="AM13" s="147"/>
      <c r="AN13" s="89"/>
      <c r="AO13" s="147"/>
      <c r="AP13" s="89"/>
      <c r="AQ13" s="147"/>
      <c r="AR13" s="89"/>
      <c r="AS13" s="147"/>
      <c r="AT13" s="89"/>
      <c r="AU13" s="147"/>
      <c r="AV13" s="89"/>
      <c r="AW13" s="147"/>
      <c r="AX13" s="89"/>
      <c r="AY13" s="147"/>
      <c r="AZ13" s="89"/>
      <c r="BA13" s="147"/>
      <c r="BB13" s="89"/>
      <c r="BC13" s="147"/>
      <c r="BD13" s="89"/>
      <c r="BE13" s="147"/>
      <c r="BF13" s="89"/>
      <c r="BG13" s="147"/>
      <c r="BH13" s="89"/>
      <c r="BI13" s="147"/>
      <c r="BJ13" s="89"/>
      <c r="BK13" s="147"/>
      <c r="BL13" s="89"/>
      <c r="BM13" s="147"/>
      <c r="BN13" s="89"/>
      <c r="BO13" s="151"/>
      <c r="BP13" s="130">
        <v>168</v>
      </c>
      <c r="BQ13" s="151">
        <v>1657</v>
      </c>
    </row>
    <row r="14" spans="1:72" s="84" customFormat="1" x14ac:dyDescent="0.2">
      <c r="A14" s="113"/>
      <c r="B14" s="114"/>
      <c r="C14" s="115"/>
      <c r="D14" s="116"/>
      <c r="E14" s="117" t="s">
        <v>87</v>
      </c>
      <c r="F14" s="130"/>
      <c r="G14" s="147"/>
      <c r="H14" s="89"/>
      <c r="I14" s="147"/>
      <c r="J14" s="89"/>
      <c r="K14" s="147"/>
      <c r="L14" s="89"/>
      <c r="M14" s="147"/>
      <c r="N14" s="89"/>
      <c r="O14" s="147"/>
      <c r="P14" s="89"/>
      <c r="Q14" s="147"/>
      <c r="R14" s="89"/>
      <c r="S14" s="147"/>
      <c r="T14" s="89"/>
      <c r="U14" s="147"/>
      <c r="V14" s="89"/>
      <c r="W14" s="147"/>
      <c r="X14" s="89"/>
      <c r="Y14" s="147"/>
      <c r="Z14" s="89"/>
      <c r="AA14" s="147"/>
      <c r="AB14" s="89"/>
      <c r="AC14" s="147"/>
      <c r="AD14" s="89">
        <v>4</v>
      </c>
      <c r="AE14" s="147">
        <v>76</v>
      </c>
      <c r="AF14" s="89"/>
      <c r="AG14" s="147"/>
      <c r="AH14" s="89"/>
      <c r="AI14" s="147"/>
      <c r="AJ14" s="89"/>
      <c r="AK14" s="147"/>
      <c r="AL14" s="89"/>
      <c r="AM14" s="147"/>
      <c r="AN14" s="89"/>
      <c r="AO14" s="147"/>
      <c r="AP14" s="89"/>
      <c r="AQ14" s="147"/>
      <c r="AR14" s="89"/>
      <c r="AS14" s="147"/>
      <c r="AT14" s="89"/>
      <c r="AU14" s="147"/>
      <c r="AV14" s="89"/>
      <c r="AW14" s="147"/>
      <c r="AX14" s="89"/>
      <c r="AY14" s="147"/>
      <c r="AZ14" s="89"/>
      <c r="BA14" s="147"/>
      <c r="BB14" s="89"/>
      <c r="BC14" s="147"/>
      <c r="BD14" s="89"/>
      <c r="BE14" s="147"/>
      <c r="BF14" s="89"/>
      <c r="BG14" s="147"/>
      <c r="BH14" s="89"/>
      <c r="BI14" s="147"/>
      <c r="BJ14" s="89"/>
      <c r="BK14" s="147"/>
      <c r="BL14" s="89"/>
      <c r="BM14" s="147"/>
      <c r="BN14" s="89"/>
      <c r="BO14" s="151"/>
      <c r="BP14" s="130">
        <v>4</v>
      </c>
      <c r="BQ14" s="151">
        <v>76</v>
      </c>
    </row>
    <row r="15" spans="1:72" s="26" customFormat="1" ht="11.4" thickBot="1" x14ac:dyDescent="0.25">
      <c r="A15" s="48" t="s">
        <v>89</v>
      </c>
      <c r="B15" s="49"/>
      <c r="C15" s="50"/>
      <c r="D15" s="51"/>
      <c r="E15" s="102"/>
      <c r="F15" s="131"/>
      <c r="G15" s="148"/>
      <c r="H15" s="90"/>
      <c r="I15" s="148"/>
      <c r="J15" s="90"/>
      <c r="K15" s="148"/>
      <c r="L15" s="90"/>
      <c r="M15" s="148"/>
      <c r="N15" s="90"/>
      <c r="O15" s="148"/>
      <c r="P15" s="90"/>
      <c r="Q15" s="148"/>
      <c r="R15" s="90"/>
      <c r="S15" s="148"/>
      <c r="T15" s="90"/>
      <c r="U15" s="148"/>
      <c r="V15" s="90"/>
      <c r="W15" s="148"/>
      <c r="X15" s="90"/>
      <c r="Y15" s="148"/>
      <c r="Z15" s="90"/>
      <c r="AA15" s="148"/>
      <c r="AB15" s="90">
        <v>10</v>
      </c>
      <c r="AC15" s="148">
        <v>91</v>
      </c>
      <c r="AD15" s="90">
        <v>14</v>
      </c>
      <c r="AE15" s="148">
        <v>193.5</v>
      </c>
      <c r="AF15" s="90"/>
      <c r="AG15" s="148"/>
      <c r="AH15" s="90"/>
      <c r="AI15" s="148"/>
      <c r="AJ15" s="90">
        <v>7</v>
      </c>
      <c r="AK15" s="148">
        <v>259</v>
      </c>
      <c r="AL15" s="90"/>
      <c r="AM15" s="148"/>
      <c r="AN15" s="90"/>
      <c r="AO15" s="148"/>
      <c r="AP15" s="90"/>
      <c r="AQ15" s="148"/>
      <c r="AR15" s="90"/>
      <c r="AS15" s="148"/>
      <c r="AT15" s="90"/>
      <c r="AU15" s="148"/>
      <c r="AV15" s="90"/>
      <c r="AW15" s="148"/>
      <c r="AX15" s="90"/>
      <c r="AY15" s="148"/>
      <c r="AZ15" s="90"/>
      <c r="BA15" s="148"/>
      <c r="BB15" s="90"/>
      <c r="BC15" s="148"/>
      <c r="BD15" s="90"/>
      <c r="BE15" s="148"/>
      <c r="BF15" s="90"/>
      <c r="BG15" s="148"/>
      <c r="BH15" s="90"/>
      <c r="BI15" s="148"/>
      <c r="BJ15" s="90"/>
      <c r="BK15" s="148"/>
      <c r="BL15" s="90"/>
      <c r="BM15" s="148"/>
      <c r="BN15" s="90"/>
      <c r="BO15" s="152"/>
      <c r="BP15" s="131">
        <v>31</v>
      </c>
      <c r="BQ15" s="152">
        <v>543.5</v>
      </c>
    </row>
    <row r="16" spans="1:72" s="57" customFormat="1" ht="11.4" thickBot="1" x14ac:dyDescent="0.25">
      <c r="A16" s="52"/>
      <c r="B16" s="53"/>
      <c r="C16" s="53"/>
      <c r="D16" s="54"/>
      <c r="E16" s="103" t="s">
        <v>17</v>
      </c>
      <c r="F16" s="55">
        <v>0</v>
      </c>
      <c r="G16" s="149">
        <v>0</v>
      </c>
      <c r="H16" s="56">
        <v>0</v>
      </c>
      <c r="I16" s="149">
        <v>0</v>
      </c>
      <c r="J16" s="56">
        <v>0</v>
      </c>
      <c r="K16" s="149">
        <v>0</v>
      </c>
      <c r="L16" s="56">
        <v>0</v>
      </c>
      <c r="M16" s="149">
        <v>0</v>
      </c>
      <c r="N16" s="56">
        <v>0</v>
      </c>
      <c r="O16" s="149">
        <v>0</v>
      </c>
      <c r="P16" s="56">
        <v>0</v>
      </c>
      <c r="Q16" s="149">
        <v>0</v>
      </c>
      <c r="R16" s="56">
        <v>0</v>
      </c>
      <c r="S16" s="149">
        <v>0</v>
      </c>
      <c r="T16" s="56">
        <v>0</v>
      </c>
      <c r="U16" s="149">
        <v>0</v>
      </c>
      <c r="V16" s="56">
        <v>0</v>
      </c>
      <c r="W16" s="149">
        <v>0</v>
      </c>
      <c r="X16" s="56">
        <v>0</v>
      </c>
      <c r="Y16" s="149">
        <v>0</v>
      </c>
      <c r="Z16" s="56">
        <v>0</v>
      </c>
      <c r="AA16" s="149">
        <v>0</v>
      </c>
      <c r="AB16" s="56">
        <v>111</v>
      </c>
      <c r="AC16" s="149">
        <v>993.5</v>
      </c>
      <c r="AD16" s="56">
        <v>70</v>
      </c>
      <c r="AE16" s="149">
        <v>925.9</v>
      </c>
      <c r="AF16" s="56">
        <v>0</v>
      </c>
      <c r="AG16" s="149">
        <v>0</v>
      </c>
      <c r="AH16" s="56">
        <v>0</v>
      </c>
      <c r="AI16" s="149">
        <v>0</v>
      </c>
      <c r="AJ16" s="56">
        <v>239</v>
      </c>
      <c r="AK16" s="149">
        <v>13520</v>
      </c>
      <c r="AL16" s="56">
        <v>0</v>
      </c>
      <c r="AM16" s="149">
        <v>0</v>
      </c>
      <c r="AN16" s="56">
        <v>0</v>
      </c>
      <c r="AO16" s="149">
        <v>0</v>
      </c>
      <c r="AP16" s="56">
        <v>0</v>
      </c>
      <c r="AQ16" s="149">
        <v>0</v>
      </c>
      <c r="AR16" s="56">
        <v>0</v>
      </c>
      <c r="AS16" s="149">
        <v>0</v>
      </c>
      <c r="AT16" s="56">
        <v>0</v>
      </c>
      <c r="AU16" s="149">
        <v>0</v>
      </c>
      <c r="AV16" s="56">
        <v>0</v>
      </c>
      <c r="AW16" s="149">
        <v>0</v>
      </c>
      <c r="AX16" s="56">
        <v>0</v>
      </c>
      <c r="AY16" s="149">
        <v>0</v>
      </c>
      <c r="AZ16" s="56">
        <v>0</v>
      </c>
      <c r="BA16" s="149">
        <v>0</v>
      </c>
      <c r="BB16" s="56">
        <v>0</v>
      </c>
      <c r="BC16" s="149">
        <v>0</v>
      </c>
      <c r="BD16" s="56">
        <v>0</v>
      </c>
      <c r="BE16" s="149">
        <v>0</v>
      </c>
      <c r="BF16" s="56">
        <v>0</v>
      </c>
      <c r="BG16" s="149">
        <v>0</v>
      </c>
      <c r="BH16" s="56">
        <v>0</v>
      </c>
      <c r="BI16" s="149">
        <v>0</v>
      </c>
      <c r="BJ16" s="56">
        <v>0</v>
      </c>
      <c r="BK16" s="149">
        <v>0</v>
      </c>
      <c r="BL16" s="56">
        <v>0</v>
      </c>
      <c r="BM16" s="149">
        <v>0</v>
      </c>
      <c r="BN16" s="56">
        <v>0</v>
      </c>
      <c r="BO16" s="153">
        <v>0</v>
      </c>
      <c r="BP16" s="55">
        <v>420</v>
      </c>
      <c r="BQ16" s="154">
        <v>15439.4</v>
      </c>
    </row>
    <row r="17" spans="2:75" ht="11.4" customHeight="1" x14ac:dyDescent="0.15">
      <c r="BW17" s="58"/>
    </row>
    <row r="18" spans="2:75" ht="11.4" customHeight="1" x14ac:dyDescent="0.2">
      <c r="D18" s="59"/>
      <c r="E18" s="60"/>
      <c r="BW18" s="58"/>
    </row>
    <row r="19" spans="2:75" ht="11.4" customHeight="1" x14ac:dyDescent="0.15"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W19" s="62"/>
    </row>
    <row r="20" spans="2:75" ht="11.4" customHeight="1" x14ac:dyDescent="0.15">
      <c r="BW20" s="58"/>
    </row>
    <row r="21" spans="2:75" ht="11.4" customHeight="1" x14ac:dyDescent="0.15">
      <c r="BW21" s="58"/>
    </row>
    <row r="22" spans="2:75" ht="11.4" customHeight="1" x14ac:dyDescent="0.15">
      <c r="BW22" s="58"/>
    </row>
    <row r="23" spans="2:75" ht="11.4" customHeight="1" x14ac:dyDescent="0.15"/>
    <row r="24" spans="2:75" ht="11.4" customHeight="1" x14ac:dyDescent="0.15"/>
    <row r="25" spans="2:75" ht="11.4" customHeight="1" x14ac:dyDescent="0.2">
      <c r="B25" s="63"/>
      <c r="C25" s="64"/>
    </row>
  </sheetData>
  <mergeCells count="68">
    <mergeCell ref="A5:E6"/>
    <mergeCell ref="F6:G6"/>
    <mergeCell ref="BJ6:BK6"/>
    <mergeCell ref="BH6:BI6"/>
    <mergeCell ref="BN6:BO6"/>
    <mergeCell ref="AZ6:BA6"/>
    <mergeCell ref="BP6:BQ6"/>
    <mergeCell ref="L6:M6"/>
    <mergeCell ref="H6:I6"/>
    <mergeCell ref="T6:U6"/>
    <mergeCell ref="V6:W6"/>
    <mergeCell ref="BL6:BM6"/>
    <mergeCell ref="AB6:AC6"/>
    <mergeCell ref="AJ6:AK6"/>
    <mergeCell ref="AV6:AW6"/>
    <mergeCell ref="AX6:AY6"/>
    <mergeCell ref="P6:Q6"/>
    <mergeCell ref="BF6:BG6"/>
    <mergeCell ref="AD6:AE6"/>
    <mergeCell ref="BB6:BC6"/>
    <mergeCell ref="AT6:AU6"/>
    <mergeCell ref="BD6:BE6"/>
    <mergeCell ref="A1:BQ1"/>
    <mergeCell ref="F5:BQ5"/>
    <mergeCell ref="BN7:BO7"/>
    <mergeCell ref="BP7:BQ7"/>
    <mergeCell ref="A7:E7"/>
    <mergeCell ref="F7:G7"/>
    <mergeCell ref="BJ7:BK7"/>
    <mergeCell ref="BH7:BI7"/>
    <mergeCell ref="L7:M7"/>
    <mergeCell ref="AR7:AS7"/>
    <mergeCell ref="P7:Q7"/>
    <mergeCell ref="Z6:AA6"/>
    <mergeCell ref="Z7:AA7"/>
    <mergeCell ref="X6:Y6"/>
    <mergeCell ref="X7:Y7"/>
    <mergeCell ref="AL6:AM6"/>
    <mergeCell ref="AL7:AM7"/>
    <mergeCell ref="AJ7:AK7"/>
    <mergeCell ref="R7:S7"/>
    <mergeCell ref="T7:U7"/>
    <mergeCell ref="BF7:BG7"/>
    <mergeCell ref="AZ7:BA7"/>
    <mergeCell ref="AV7:AW7"/>
    <mergeCell ref="AX7:AY7"/>
    <mergeCell ref="AP7:AQ7"/>
    <mergeCell ref="AB7:AC7"/>
    <mergeCell ref="AD7:AE7"/>
    <mergeCell ref="BB7:BC7"/>
    <mergeCell ref="AT7:AU7"/>
    <mergeCell ref="AN7:AO7"/>
    <mergeCell ref="BL7:BM7"/>
    <mergeCell ref="V7:W7"/>
    <mergeCell ref="J6:K6"/>
    <mergeCell ref="H7:I7"/>
    <mergeCell ref="J7:K7"/>
    <mergeCell ref="N6:O6"/>
    <mergeCell ref="N7:O7"/>
    <mergeCell ref="R6:S6"/>
    <mergeCell ref="BD7:BE7"/>
    <mergeCell ref="AN6:AO6"/>
    <mergeCell ref="AR6:AS6"/>
    <mergeCell ref="AF6:AG6"/>
    <mergeCell ref="AF7:AG7"/>
    <mergeCell ref="AH6:AI6"/>
    <mergeCell ref="AH7:AI7"/>
    <mergeCell ref="AP6:AQ6"/>
  </mergeCells>
  <phoneticPr fontId="2"/>
  <conditionalFormatting sqref="A9:BP10 A15:BP15">
    <cfRule type="expression" dxfId="6" priority="2" stopIfTrue="1">
      <formula>$A9="消去"</formula>
    </cfRule>
  </conditionalFormatting>
  <conditionalFormatting sqref="A11:BP14">
    <cfRule type="expression" dxfId="5" priority="1" stopIfTrue="1">
      <formula>$A11="消去"</formula>
    </cfRule>
  </conditionalFormatting>
  <pageMargins left="0.75" right="0.75" top="1" bottom="1" header="0.51200000000000001" footer="0.51200000000000001"/>
  <pageSetup paperSize="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"/>
  <sheetViews>
    <sheetView showZeros="0" view="pageBreakPreview" zoomScaleNormal="100" workbookViewId="0"/>
  </sheetViews>
  <sheetFormatPr defaultColWidth="9" defaultRowHeight="13.2" x14ac:dyDescent="0.2"/>
  <cols>
    <col min="1" max="1" width="17.109375" style="66" customWidth="1"/>
    <col min="2" max="2" width="5.21875" style="66" bestFit="1" customWidth="1"/>
    <col min="3" max="3" width="9" style="66"/>
    <col min="4" max="4" width="25.6640625" style="67" customWidth="1"/>
    <col min="5" max="5" width="13.44140625" style="66" customWidth="1"/>
    <col min="6" max="6" width="3.44140625" style="66" bestFit="1" customWidth="1"/>
    <col min="7" max="9" width="10.6640625" style="66" customWidth="1"/>
    <col min="10" max="10" width="22.44140625" style="67" customWidth="1"/>
    <col min="11" max="12" width="33.33203125" style="66" customWidth="1"/>
    <col min="13" max="13" width="100.6640625" style="67" customWidth="1"/>
    <col min="14" max="16384" width="9" style="66"/>
  </cols>
  <sheetData>
    <row r="1" spans="1:14" ht="19.8" thickBot="1" x14ac:dyDescent="0.25">
      <c r="A1" s="65" t="s">
        <v>28</v>
      </c>
      <c r="B1" s="65"/>
      <c r="C1" s="66" t="e">
        <f>"("&amp;#REF!&amp;")"</f>
        <v>#REF!</v>
      </c>
      <c r="J1" s="68" t="s">
        <v>78</v>
      </c>
      <c r="K1" s="212" t="s">
        <v>77</v>
      </c>
      <c r="L1" s="212"/>
      <c r="M1" s="212"/>
    </row>
    <row r="2" spans="1:14" x14ac:dyDescent="0.2">
      <c r="A2" s="213" t="s">
        <v>30</v>
      </c>
      <c r="B2" s="216" t="s">
        <v>31</v>
      </c>
      <c r="C2" s="219" t="s">
        <v>32</v>
      </c>
      <c r="D2" s="222" t="s">
        <v>33</v>
      </c>
      <c r="E2" s="71" t="s">
        <v>34</v>
      </c>
      <c r="F2" s="72"/>
      <c r="G2" s="219" t="s">
        <v>4</v>
      </c>
      <c r="H2" s="219"/>
      <c r="I2" s="219"/>
      <c r="J2" s="225"/>
      <c r="K2" s="213" t="s">
        <v>30</v>
      </c>
      <c r="L2" s="219" t="s">
        <v>32</v>
      </c>
      <c r="M2" s="222" t="s">
        <v>33</v>
      </c>
    </row>
    <row r="3" spans="1:14" x14ac:dyDescent="0.2">
      <c r="A3" s="214"/>
      <c r="B3" s="217"/>
      <c r="C3" s="220"/>
      <c r="D3" s="223"/>
      <c r="E3" s="223" t="s">
        <v>35</v>
      </c>
      <c r="F3" s="202" t="s">
        <v>36</v>
      </c>
      <c r="G3" s="104"/>
      <c r="H3" s="105"/>
      <c r="I3" s="104"/>
      <c r="J3" s="204" t="s">
        <v>37</v>
      </c>
      <c r="K3" s="214"/>
      <c r="L3" s="220"/>
      <c r="M3" s="223"/>
    </row>
    <row r="4" spans="1:14" ht="13.8" thickBot="1" x14ac:dyDescent="0.25">
      <c r="A4" s="215"/>
      <c r="B4" s="218"/>
      <c r="C4" s="221"/>
      <c r="D4" s="224"/>
      <c r="E4" s="224"/>
      <c r="F4" s="203"/>
      <c r="G4" s="76"/>
      <c r="H4" s="77"/>
      <c r="I4" s="76"/>
      <c r="J4" s="205"/>
      <c r="K4" s="215"/>
      <c r="L4" s="221"/>
      <c r="M4" s="224"/>
    </row>
    <row r="5" spans="1:14" x14ac:dyDescent="0.2">
      <c r="A5" s="121">
        <f>K5</f>
        <v>0</v>
      </c>
      <c r="B5" s="70" t="str">
        <f>IF(A5="〃","〃","新規")</f>
        <v>新規</v>
      </c>
      <c r="C5" s="70">
        <f>L5</f>
        <v>0</v>
      </c>
      <c r="D5" s="70">
        <f>M5</f>
        <v>0</v>
      </c>
      <c r="E5" s="70"/>
      <c r="F5" s="70"/>
      <c r="G5" s="70"/>
      <c r="H5" s="70"/>
      <c r="I5" s="70"/>
      <c r="J5" s="78"/>
      <c r="K5" s="69"/>
      <c r="L5" s="70"/>
      <c r="M5" s="70"/>
      <c r="N5" s="66" t="str">
        <f>ASC(J5)</f>
        <v/>
      </c>
    </row>
    <row r="6" spans="1:14" x14ac:dyDescent="0.2">
      <c r="A6" s="79" t="str">
        <f ca="1">IF(OFFSET(K6,-1,)=K6,"〃",K6)</f>
        <v>〃</v>
      </c>
      <c r="B6" s="73" t="str">
        <f ca="1">IF(A6="〃","〃","新規")</f>
        <v>〃</v>
      </c>
      <c r="C6" s="73" t="str">
        <f ca="1">IF(OFFSET(L6,-1,)=L6,"〃",L6)</f>
        <v>〃</v>
      </c>
      <c r="D6" s="73" t="str">
        <f ca="1">IF(OFFSET(M6,-1,)=M6,"〃",M6)</f>
        <v>〃</v>
      </c>
      <c r="E6" s="73"/>
      <c r="F6" s="73"/>
      <c r="G6" s="73"/>
      <c r="H6" s="73"/>
      <c r="I6" s="73"/>
      <c r="J6" s="80"/>
      <c r="K6" s="79"/>
      <c r="L6" s="73"/>
      <c r="M6" s="73"/>
      <c r="N6" s="66" t="str">
        <f>ASC(J6)</f>
        <v/>
      </c>
    </row>
    <row r="7" spans="1:14" ht="13.8" thickBot="1" x14ac:dyDescent="0.25">
      <c r="A7" s="119" t="str">
        <f ca="1">IF(OFFSET(K7,-1,)=K7,"〃",K7)</f>
        <v>〃</v>
      </c>
      <c r="B7" s="118" t="str">
        <f ca="1">IF(A7="〃","〃","新規")</f>
        <v>〃</v>
      </c>
      <c r="C7" s="118" t="str">
        <f ca="1">IF(OFFSET(L7,-1,)=L7,"〃",L7)</f>
        <v>〃</v>
      </c>
      <c r="D7" s="118" t="str">
        <f ca="1">IF(OFFSET(M7,-1,)=M7,"〃",M7)</f>
        <v>〃</v>
      </c>
      <c r="E7" s="118"/>
      <c r="F7" s="118"/>
      <c r="G7" s="118"/>
      <c r="H7" s="118"/>
      <c r="I7" s="118"/>
      <c r="J7" s="120"/>
      <c r="K7" s="79"/>
      <c r="L7" s="73"/>
      <c r="M7" s="73"/>
      <c r="N7" s="66" t="str">
        <f>ASC(J7)</f>
        <v/>
      </c>
    </row>
    <row r="8" spans="1:14" ht="17.25" customHeight="1" x14ac:dyDescent="0.2">
      <c r="A8" s="206" t="str">
        <f>警察署名</f>
        <v>凸凹</v>
      </c>
      <c r="B8" s="207"/>
      <c r="C8" s="207"/>
      <c r="D8" s="210" t="s">
        <v>38</v>
      </c>
      <c r="E8" s="96">
        <v>0</v>
      </c>
      <c r="F8" s="97"/>
      <c r="G8" s="98">
        <f>IF(ISERROR(FIND("図示", G3)), IF(ISERROR(FIND("削除", G3)), SUMPRODUCT((ISNUMBER(FIND("横断歩道　実線",$E5:$E7)))*(G5:G7&lt;&gt;""), $F5:$F7), 0), SUMIF(G5:G7,"&gt;0",$F5:$F7))</f>
        <v>0</v>
      </c>
      <c r="H8" s="98">
        <f>IF(ISERROR(FIND("図示", H3)), IF(ISERROR(FIND("削除", H3)), SUMPRODUCT((ISNUMBER(FIND("横断歩道　実線",$E5:$E7)))*(H5:H7&lt;&gt;""), $F5:$F7), 0), SUMIF(H5:H7,"&gt;0",$F5:$F7))</f>
        <v>0</v>
      </c>
      <c r="I8" s="98">
        <f>IF(ISERROR(FIND("図示", I3)), IF(ISERROR(FIND("削除", I3)), SUMPRODUCT((ISNUMBER(FIND("横断歩道　実線",$E5:$E7)))*(I5:I7&lt;&gt;""), $F5:$F7), 0), SUMIF(I5:I7,"&gt;0",$F5:$F7))</f>
        <v>0</v>
      </c>
      <c r="J8" s="82"/>
    </row>
    <row r="9" spans="1:14" ht="18" customHeight="1" thickBot="1" x14ac:dyDescent="0.25">
      <c r="A9" s="208"/>
      <c r="B9" s="209"/>
      <c r="C9" s="209"/>
      <c r="D9" s="211"/>
      <c r="E9" s="99"/>
      <c r="F9" s="100"/>
      <c r="G9" s="101">
        <f>SUM(G5:G7)</f>
        <v>0</v>
      </c>
      <c r="H9" s="101">
        <f>SUM(H5:H7)</f>
        <v>0</v>
      </c>
      <c r="I9" s="101">
        <f>SUM(I5:I7)</f>
        <v>0</v>
      </c>
      <c r="J9" s="83"/>
    </row>
  </sheetData>
  <mergeCells count="14">
    <mergeCell ref="F3:F4"/>
    <mergeCell ref="J3:J4"/>
    <mergeCell ref="A8:C9"/>
    <mergeCell ref="D8:D9"/>
    <mergeCell ref="K1:M1"/>
    <mergeCell ref="A2:A4"/>
    <mergeCell ref="B2:B4"/>
    <mergeCell ref="C2:C4"/>
    <mergeCell ref="D2:D4"/>
    <mergeCell ref="G2:J2"/>
    <mergeCell ref="K2:K4"/>
    <mergeCell ref="L2:L4"/>
    <mergeCell ref="M2:M4"/>
    <mergeCell ref="E3:E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9"/>
  <sheetViews>
    <sheetView showZeros="0" view="pageBreakPreview" zoomScaleNormal="100" workbookViewId="0"/>
  </sheetViews>
  <sheetFormatPr defaultColWidth="9" defaultRowHeight="13.2" x14ac:dyDescent="0.2"/>
  <cols>
    <col min="1" max="1" width="17.109375" style="66" customWidth="1"/>
    <col min="2" max="2" width="5.21875" style="66" bestFit="1" customWidth="1"/>
    <col min="3" max="3" width="9" style="66"/>
    <col min="4" max="4" width="25.6640625" style="67" customWidth="1"/>
    <col min="5" max="5" width="13.44140625" style="66" customWidth="1"/>
    <col min="6" max="6" width="3.44140625" style="66" bestFit="1" customWidth="1"/>
    <col min="7" max="9" width="10.6640625" style="66" customWidth="1"/>
    <col min="10" max="10" width="22.44140625" style="67" customWidth="1"/>
    <col min="11" max="12" width="33.33203125" style="66" customWidth="1"/>
    <col min="13" max="13" width="100.6640625" style="67" customWidth="1"/>
    <col min="14" max="16384" width="9" style="66"/>
  </cols>
  <sheetData>
    <row r="1" spans="1:14" ht="19.8" thickBot="1" x14ac:dyDescent="0.25">
      <c r="A1" s="65" t="s">
        <v>28</v>
      </c>
      <c r="B1" s="65"/>
      <c r="C1" s="66" t="e">
        <f>"("&amp;#REF!&amp;")"</f>
        <v>#REF!</v>
      </c>
      <c r="J1" s="68" t="s">
        <v>78</v>
      </c>
      <c r="K1" s="212" t="s">
        <v>77</v>
      </c>
      <c r="L1" s="212"/>
      <c r="M1" s="212"/>
    </row>
    <row r="2" spans="1:14" x14ac:dyDescent="0.2">
      <c r="A2" s="213" t="s">
        <v>30</v>
      </c>
      <c r="B2" s="216" t="s">
        <v>31</v>
      </c>
      <c r="C2" s="219" t="s">
        <v>32</v>
      </c>
      <c r="D2" s="222" t="s">
        <v>33</v>
      </c>
      <c r="E2" s="71" t="s">
        <v>34</v>
      </c>
      <c r="F2" s="72"/>
      <c r="G2" s="219" t="s">
        <v>4</v>
      </c>
      <c r="H2" s="219"/>
      <c r="I2" s="219"/>
      <c r="J2" s="225"/>
      <c r="K2" s="213" t="s">
        <v>30</v>
      </c>
      <c r="L2" s="219" t="s">
        <v>32</v>
      </c>
      <c r="M2" s="222" t="s">
        <v>33</v>
      </c>
    </row>
    <row r="3" spans="1:14" x14ac:dyDescent="0.2">
      <c r="A3" s="214"/>
      <c r="B3" s="217"/>
      <c r="C3" s="220"/>
      <c r="D3" s="223"/>
      <c r="E3" s="223" t="s">
        <v>35</v>
      </c>
      <c r="F3" s="202" t="s">
        <v>36</v>
      </c>
      <c r="G3" s="104"/>
      <c r="H3" s="105"/>
      <c r="I3" s="104"/>
      <c r="J3" s="204" t="s">
        <v>37</v>
      </c>
      <c r="K3" s="214"/>
      <c r="L3" s="220"/>
      <c r="M3" s="223"/>
    </row>
    <row r="4" spans="1:14" ht="13.8" thickBot="1" x14ac:dyDescent="0.25">
      <c r="A4" s="215"/>
      <c r="B4" s="218"/>
      <c r="C4" s="221"/>
      <c r="D4" s="224"/>
      <c r="E4" s="224"/>
      <c r="F4" s="203"/>
      <c r="G4" s="76"/>
      <c r="H4" s="77"/>
      <c r="I4" s="76"/>
      <c r="J4" s="205"/>
      <c r="K4" s="215"/>
      <c r="L4" s="221"/>
      <c r="M4" s="224"/>
    </row>
    <row r="5" spans="1:14" x14ac:dyDescent="0.2">
      <c r="A5" s="121">
        <f>K5</f>
        <v>0</v>
      </c>
      <c r="B5" s="70" t="str">
        <f>IF(A5="〃","〃","新規")</f>
        <v>新規</v>
      </c>
      <c r="C5" s="70">
        <f>L5</f>
        <v>0</v>
      </c>
      <c r="D5" s="70">
        <f>M5</f>
        <v>0</v>
      </c>
      <c r="E5" s="70"/>
      <c r="F5" s="70"/>
      <c r="G5" s="70"/>
      <c r="H5" s="70"/>
      <c r="I5" s="70"/>
      <c r="J5" s="78"/>
      <c r="K5" s="69"/>
      <c r="L5" s="70"/>
      <c r="M5" s="70"/>
      <c r="N5" s="66" t="str">
        <f>ASC(J5)</f>
        <v/>
      </c>
    </row>
    <row r="6" spans="1:14" x14ac:dyDescent="0.2">
      <c r="A6" s="79" t="str">
        <f ca="1">IF(OFFSET(K6,-1,)=K6,"〃",K6)</f>
        <v>〃</v>
      </c>
      <c r="B6" s="73" t="str">
        <f ca="1">IF(A6="〃","〃","新規")</f>
        <v>〃</v>
      </c>
      <c r="C6" s="73" t="str">
        <f ca="1">IF(OFFSET(L6,-1,)=L6,"〃",L6)</f>
        <v>〃</v>
      </c>
      <c r="D6" s="73" t="str">
        <f ca="1">IF(OFFSET(M6,-1,)=M6,"〃",M6)</f>
        <v>〃</v>
      </c>
      <c r="E6" s="73"/>
      <c r="F6" s="73"/>
      <c r="G6" s="73"/>
      <c r="H6" s="73"/>
      <c r="I6" s="73"/>
      <c r="J6" s="80"/>
      <c r="K6" s="79"/>
      <c r="L6" s="73"/>
      <c r="M6" s="73"/>
      <c r="N6" s="66" t="str">
        <f>ASC(J6)</f>
        <v/>
      </c>
    </row>
    <row r="7" spans="1:14" ht="13.8" thickBot="1" x14ac:dyDescent="0.25">
      <c r="A7" s="119" t="str">
        <f ca="1">IF(OFFSET(K7,-1,)=K7,"〃",K7)</f>
        <v>〃</v>
      </c>
      <c r="B7" s="118" t="str">
        <f ca="1">IF(A7="〃","〃","新規")</f>
        <v>〃</v>
      </c>
      <c r="C7" s="118" t="str">
        <f ca="1">IF(OFFSET(L7,-1,)=L7,"〃",L7)</f>
        <v>〃</v>
      </c>
      <c r="D7" s="118" t="str">
        <f ca="1">IF(OFFSET(M7,-1,)=M7,"〃",M7)</f>
        <v>〃</v>
      </c>
      <c r="E7" s="118"/>
      <c r="F7" s="118"/>
      <c r="G7" s="118"/>
      <c r="H7" s="118"/>
      <c r="I7" s="118"/>
      <c r="J7" s="120"/>
      <c r="K7" s="79"/>
      <c r="L7" s="73"/>
      <c r="M7" s="73"/>
      <c r="N7" s="66" t="str">
        <f>ASC(J7)</f>
        <v/>
      </c>
    </row>
    <row r="8" spans="1:14" ht="17.25" customHeight="1" x14ac:dyDescent="0.2">
      <c r="A8" s="206" t="str">
        <f>警察署名</f>
        <v>凸凹</v>
      </c>
      <c r="B8" s="207"/>
      <c r="C8" s="207"/>
      <c r="D8" s="210" t="s">
        <v>38</v>
      </c>
      <c r="E8" s="96"/>
      <c r="F8" s="97"/>
      <c r="G8" s="98">
        <f>IF(ISERROR(FIND("図示", G3)), IF(ISERROR(FIND("削除", G3)), SUMPRODUCT((ISNUMBER(FIND("横断歩道　実線",$E5:$E7)))*(G5:G7&lt;&gt;""), $F5:$F7), 0), SUMIF(G5:G7,"&gt;0",$F5:$F7))</f>
        <v>0</v>
      </c>
      <c r="H8" s="98">
        <f>IF(ISERROR(FIND("図示", H3)), IF(ISERROR(FIND("削除", H3)), SUMPRODUCT((ISNUMBER(FIND("横断歩道　実線",$E5:$E7)))*(H5:H7&lt;&gt;""), $F5:$F7), 0), SUMIF(H5:H7,"&gt;0",$F5:$F7))</f>
        <v>0</v>
      </c>
      <c r="I8" s="98">
        <f>IF(ISERROR(FIND("図示", I3)), IF(ISERROR(FIND("削除", I3)), SUMPRODUCT((ISNUMBER(FIND("横断歩道　実線",$E5:$E7)))*(I5:I7&lt;&gt;""), $F5:$F7), 0), SUMIF(I5:I7,"&gt;0",$F5:$F7))</f>
        <v>0</v>
      </c>
      <c r="J8" s="82"/>
    </row>
    <row r="9" spans="1:14" ht="18" customHeight="1" thickBot="1" x14ac:dyDescent="0.25">
      <c r="A9" s="208"/>
      <c r="B9" s="209"/>
      <c r="C9" s="209"/>
      <c r="D9" s="211"/>
      <c r="E9" s="99"/>
      <c r="F9" s="100"/>
      <c r="G9" s="101">
        <f>SUM(G5:G7)</f>
        <v>0</v>
      </c>
      <c r="H9" s="101">
        <f>SUM(H5:H7)</f>
        <v>0</v>
      </c>
      <c r="I9" s="101">
        <f>SUM(I5:I7)</f>
        <v>0</v>
      </c>
      <c r="J9" s="83"/>
    </row>
  </sheetData>
  <mergeCells count="14">
    <mergeCell ref="M2:M4"/>
    <mergeCell ref="K1:M1"/>
    <mergeCell ref="A8:C9"/>
    <mergeCell ref="D8:D9"/>
    <mergeCell ref="G2:J2"/>
    <mergeCell ref="E3:E4"/>
    <mergeCell ref="F3:F4"/>
    <mergeCell ref="J3:J4"/>
    <mergeCell ref="A2:A4"/>
    <mergeCell ref="B2:B4"/>
    <mergeCell ref="C2:C4"/>
    <mergeCell ref="D2:D4"/>
    <mergeCell ref="K2:K4"/>
    <mergeCell ref="L2:L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1"/>
  <sheetViews>
    <sheetView showZeros="0" view="pageBreakPreview" zoomScaleNormal="100" workbookViewId="0"/>
  </sheetViews>
  <sheetFormatPr defaultColWidth="9" defaultRowHeight="13.2" x14ac:dyDescent="0.2"/>
  <cols>
    <col min="1" max="1" width="22.33203125" style="66" customWidth="1"/>
    <col min="2" max="2" width="9" style="66"/>
    <col min="3" max="3" width="25.6640625" style="67" customWidth="1"/>
    <col min="4" max="4" width="13.44140625" style="66" customWidth="1"/>
    <col min="5" max="5" width="3.44140625" style="66" bestFit="1" customWidth="1"/>
    <col min="6" max="8" width="10.6640625" style="66" customWidth="1"/>
    <col min="9" max="9" width="22.44140625" style="67" customWidth="1"/>
    <col min="10" max="11" width="37.33203125" style="66" customWidth="1"/>
    <col min="12" max="12" width="100.6640625" style="67" customWidth="1"/>
    <col min="13" max="16384" width="9" style="66"/>
  </cols>
  <sheetData>
    <row r="1" spans="1:13" ht="19.8" thickBot="1" x14ac:dyDescent="0.25">
      <c r="A1" s="65" t="s">
        <v>39</v>
      </c>
      <c r="B1" s="66" t="e">
        <f>"("&amp;#REF!&amp;")"</f>
        <v>#REF!</v>
      </c>
      <c r="I1" s="68" t="s">
        <v>78</v>
      </c>
      <c r="J1" s="212" t="s">
        <v>77</v>
      </c>
      <c r="K1" s="212"/>
      <c r="L1" s="212"/>
    </row>
    <row r="2" spans="1:13" x14ac:dyDescent="0.2">
      <c r="A2" s="229" t="s">
        <v>40</v>
      </c>
      <c r="B2" s="219" t="s">
        <v>32</v>
      </c>
      <c r="C2" s="222" t="s">
        <v>33</v>
      </c>
      <c r="D2" s="71" t="s">
        <v>34</v>
      </c>
      <c r="E2" s="72"/>
      <c r="F2" s="219" t="s">
        <v>4</v>
      </c>
      <c r="G2" s="219"/>
      <c r="H2" s="219"/>
      <c r="I2" s="225"/>
      <c r="J2" s="229" t="s">
        <v>40</v>
      </c>
      <c r="K2" s="219" t="s">
        <v>32</v>
      </c>
      <c r="L2" s="222" t="s">
        <v>33</v>
      </c>
    </row>
    <row r="3" spans="1:13" x14ac:dyDescent="0.2">
      <c r="A3" s="230"/>
      <c r="B3" s="220"/>
      <c r="C3" s="223"/>
      <c r="D3" s="223" t="s">
        <v>35</v>
      </c>
      <c r="E3" s="202" t="s">
        <v>36</v>
      </c>
      <c r="F3" s="74"/>
      <c r="G3" s="75"/>
      <c r="H3" s="74"/>
      <c r="I3" s="204" t="s">
        <v>37</v>
      </c>
      <c r="J3" s="230"/>
      <c r="K3" s="220"/>
      <c r="L3" s="223"/>
    </row>
    <row r="4" spans="1:13" ht="13.8" thickBot="1" x14ac:dyDescent="0.25">
      <c r="A4" s="231"/>
      <c r="B4" s="221"/>
      <c r="C4" s="224"/>
      <c r="D4" s="224"/>
      <c r="E4" s="203"/>
      <c r="F4" s="76"/>
      <c r="G4" s="77"/>
      <c r="H4" s="76"/>
      <c r="I4" s="205"/>
      <c r="J4" s="231"/>
      <c r="K4" s="221"/>
      <c r="L4" s="224"/>
    </row>
    <row r="5" spans="1:13" x14ac:dyDescent="0.2">
      <c r="A5" s="69">
        <f>J5</f>
        <v>0</v>
      </c>
      <c r="B5" s="70">
        <f>K5</f>
        <v>0</v>
      </c>
      <c r="C5" s="70">
        <f>L5</f>
        <v>0</v>
      </c>
      <c r="D5" s="70"/>
      <c r="E5" s="70"/>
      <c r="F5" s="70"/>
      <c r="G5" s="70"/>
      <c r="H5" s="70"/>
      <c r="I5" s="78"/>
      <c r="J5" s="69"/>
      <c r="K5" s="70"/>
      <c r="L5" s="70"/>
      <c r="M5" s="66" t="str">
        <f>ASC(I5)</f>
        <v/>
      </c>
    </row>
    <row r="6" spans="1:13" x14ac:dyDescent="0.2">
      <c r="A6" s="79" t="str">
        <f t="shared" ref="A6:C7" ca="1" si="0">IF(OFFSET(J6,-1,)=J6,"〃",J6)</f>
        <v>〃</v>
      </c>
      <c r="B6" s="73" t="str">
        <f t="shared" ca="1" si="0"/>
        <v>〃</v>
      </c>
      <c r="C6" s="73" t="str">
        <f t="shared" ca="1" si="0"/>
        <v>〃</v>
      </c>
      <c r="D6" s="73"/>
      <c r="E6" s="73"/>
      <c r="F6" s="73"/>
      <c r="G6" s="73"/>
      <c r="H6" s="73"/>
      <c r="I6" s="80"/>
      <c r="J6" s="79"/>
      <c r="K6" s="73"/>
      <c r="L6" s="73"/>
      <c r="M6" s="66" t="str">
        <f>ASC(I6)</f>
        <v/>
      </c>
    </row>
    <row r="7" spans="1:13" ht="13.8" thickBot="1" x14ac:dyDescent="0.25">
      <c r="A7" s="79" t="str">
        <f t="shared" ca="1" si="0"/>
        <v>〃</v>
      </c>
      <c r="B7" s="73" t="str">
        <f t="shared" ca="1" si="0"/>
        <v>〃</v>
      </c>
      <c r="C7" s="73" t="str">
        <f t="shared" ca="1" si="0"/>
        <v>〃</v>
      </c>
      <c r="D7" s="74"/>
      <c r="E7" s="74"/>
      <c r="F7" s="74"/>
      <c r="G7" s="74"/>
      <c r="H7" s="74"/>
      <c r="I7" s="81"/>
      <c r="J7" s="95"/>
      <c r="K7" s="74"/>
      <c r="L7" s="74"/>
      <c r="M7" s="66" t="str">
        <f>ASC(I7)</f>
        <v/>
      </c>
    </row>
    <row r="8" spans="1:13" ht="16.2" x14ac:dyDescent="0.2">
      <c r="A8" s="206" t="str">
        <f>警察署名</f>
        <v>凸凹</v>
      </c>
      <c r="B8" s="207"/>
      <c r="C8" s="210" t="s">
        <v>41</v>
      </c>
      <c r="D8" s="96"/>
      <c r="E8" s="97"/>
      <c r="F8" s="98">
        <f>IF(ISERROR(FIND("図示", F3)), IF(ISERROR(FIND("削除", F3)), SUMPRODUCT((ISNUMBER(FIND("横断歩道　実線",$D5:$D7)))*(F5:F7&lt;&gt;""), $E5:$E7), 0), SUMIF(F5:F7,"&gt;0",$E5:$E7))</f>
        <v>0</v>
      </c>
      <c r="G8" s="98">
        <f>IF(ISERROR(FIND("図示", G3)), IF(ISERROR(FIND("削除", G3)), SUMPRODUCT((ISNUMBER(FIND("横断歩道　実線",$D5:$D7)))*(G5:G7&lt;&gt;""), $E5:$E7), 0), SUMIF(G5:G7,"&gt;0",$E5:$E7))</f>
        <v>0</v>
      </c>
      <c r="H8" s="98">
        <f>IF(ISERROR(FIND("図示", H3)), IF(ISERROR(FIND("削除", H3)), SUMPRODUCT((ISNUMBER(FIND("横断歩道　実線",$D5:$D7)))*(H5:H7&lt;&gt;""), $E5:$E7), 0), SUMIF(H5:H7,"&gt;0",$E5:$E7))</f>
        <v>0</v>
      </c>
      <c r="I8" s="82"/>
      <c r="J8" s="206"/>
      <c r="K8" s="207"/>
      <c r="L8" s="210"/>
    </row>
    <row r="9" spans="1:13" ht="16.8" thickBot="1" x14ac:dyDescent="0.25">
      <c r="A9" s="208"/>
      <c r="B9" s="209"/>
      <c r="C9" s="211"/>
      <c r="D9" s="99"/>
      <c r="E9" s="100"/>
      <c r="F9" s="101">
        <f>SUM(F5:F7)</f>
        <v>0</v>
      </c>
      <c r="G9" s="101">
        <f>SUM(G5:G7)</f>
        <v>0</v>
      </c>
      <c r="H9" s="101">
        <f>SUM(H5:H7)</f>
        <v>0</v>
      </c>
      <c r="I9" s="83"/>
      <c r="J9" s="227"/>
      <c r="K9" s="228"/>
      <c r="L9" s="226"/>
    </row>
    <row r="10" spans="1:13" ht="16.2" x14ac:dyDescent="0.2">
      <c r="A10" s="206" t="str">
        <f>警察署名</f>
        <v>凸凹</v>
      </c>
      <c r="B10" s="207"/>
      <c r="C10" s="210" t="s">
        <v>42</v>
      </c>
      <c r="D10" s="96">
        <f>場所表_新規!新規合計+更新合計</f>
        <v>0</v>
      </c>
      <c r="E10" s="97"/>
      <c r="F10" s="98">
        <f>場所表_新規!G8+場所表_更新!F8</f>
        <v>0</v>
      </c>
      <c r="G10" s="98">
        <f>場所表_新規!H8+場所表_更新!G8</f>
        <v>0</v>
      </c>
      <c r="H10" s="98">
        <f>場所表_新規!I8+場所表_更新!H8</f>
        <v>0</v>
      </c>
      <c r="I10" s="82"/>
      <c r="J10" s="227"/>
      <c r="K10" s="228"/>
      <c r="L10" s="226"/>
    </row>
    <row r="11" spans="1:13" ht="16.8" thickBot="1" x14ac:dyDescent="0.25">
      <c r="A11" s="208"/>
      <c r="B11" s="209"/>
      <c r="C11" s="211"/>
      <c r="D11" s="99"/>
      <c r="E11" s="100"/>
      <c r="F11" s="101">
        <f>場所表_新規!G9+場所表_更新!F9</f>
        <v>0</v>
      </c>
      <c r="G11" s="101">
        <f>場所表_新規!H9+場所表_更新!G9</f>
        <v>0</v>
      </c>
      <c r="H11" s="101">
        <f>場所表_新規!I9+場所表_更新!H9</f>
        <v>0</v>
      </c>
      <c r="I11" s="83"/>
      <c r="J11" s="227"/>
      <c r="K11" s="228"/>
      <c r="L11" s="226"/>
    </row>
  </sheetData>
  <mergeCells count="19">
    <mergeCell ref="J1:L1"/>
    <mergeCell ref="L2:L4"/>
    <mergeCell ref="F2:I2"/>
    <mergeCell ref="D3:D4"/>
    <mergeCell ref="E3:E4"/>
    <mergeCell ref="A10:B11"/>
    <mergeCell ref="C10:C11"/>
    <mergeCell ref="J8:K9"/>
    <mergeCell ref="A2:A4"/>
    <mergeCell ref="B2:B4"/>
    <mergeCell ref="C2:C4"/>
    <mergeCell ref="A8:B9"/>
    <mergeCell ref="C8:C9"/>
    <mergeCell ref="L8:L9"/>
    <mergeCell ref="J10:K11"/>
    <mergeCell ref="L10:L11"/>
    <mergeCell ref="I3:I4"/>
    <mergeCell ref="J2:J4"/>
    <mergeCell ref="K2:K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71"/>
  <sheetViews>
    <sheetView showZeros="0" view="pageBreakPreview" zoomScaleNormal="100" workbookViewId="0"/>
  </sheetViews>
  <sheetFormatPr defaultColWidth="9" defaultRowHeight="13.2" x14ac:dyDescent="0.2"/>
  <cols>
    <col min="1" max="1" width="9" style="66"/>
    <col min="2" max="2" width="22.33203125" style="66" customWidth="1"/>
    <col min="3" max="3" width="9" style="66"/>
    <col min="4" max="4" width="25.6640625" style="67" customWidth="1"/>
    <col min="5" max="5" width="13.44140625" style="66" customWidth="1"/>
    <col min="6" max="6" width="3.44140625" style="66" bestFit="1" customWidth="1"/>
    <col min="7" max="10" width="10.6640625" style="66" customWidth="1"/>
    <col min="11" max="11" width="22.44140625" style="67" customWidth="1"/>
    <col min="12" max="16384" width="9" style="66"/>
  </cols>
  <sheetData>
    <row r="1" spans="1:11" ht="19.8" thickBot="1" x14ac:dyDescent="0.25">
      <c r="B1" s="65" t="s">
        <v>39</v>
      </c>
      <c r="C1" s="66" t="s">
        <v>457</v>
      </c>
      <c r="K1" s="68" t="s">
        <v>73</v>
      </c>
    </row>
    <row r="2" spans="1:11" x14ac:dyDescent="0.2">
      <c r="B2" s="229" t="s">
        <v>40</v>
      </c>
      <c r="C2" s="219" t="s">
        <v>32</v>
      </c>
      <c r="D2" s="222" t="s">
        <v>33</v>
      </c>
      <c r="E2" s="71" t="s">
        <v>34</v>
      </c>
      <c r="F2" s="72"/>
      <c r="G2" s="219" t="s">
        <v>4</v>
      </c>
      <c r="H2" s="219"/>
      <c r="I2" s="219"/>
      <c r="J2" s="219"/>
      <c r="K2" s="225"/>
    </row>
    <row r="3" spans="1:11" ht="39.6" x14ac:dyDescent="0.2">
      <c r="B3" s="230"/>
      <c r="C3" s="220"/>
      <c r="D3" s="223"/>
      <c r="E3" s="223" t="s">
        <v>35</v>
      </c>
      <c r="F3" s="202" t="s">
        <v>36</v>
      </c>
      <c r="G3" s="74" t="s">
        <v>82</v>
      </c>
      <c r="H3" s="75" t="s">
        <v>85</v>
      </c>
      <c r="I3" s="75" t="s">
        <v>88</v>
      </c>
      <c r="J3" s="74" t="s">
        <v>89</v>
      </c>
      <c r="K3" s="204" t="s">
        <v>37</v>
      </c>
    </row>
    <row r="4" spans="1:11" ht="13.8" thickBot="1" x14ac:dyDescent="0.25">
      <c r="B4" s="231"/>
      <c r="C4" s="221"/>
      <c r="D4" s="224"/>
      <c r="E4" s="224"/>
      <c r="F4" s="203"/>
      <c r="G4" s="76" t="s">
        <v>84</v>
      </c>
      <c r="H4" s="77" t="s">
        <v>84</v>
      </c>
      <c r="I4" s="77" t="s">
        <v>84</v>
      </c>
      <c r="J4" s="76" t="s">
        <v>84</v>
      </c>
      <c r="K4" s="205"/>
    </row>
    <row r="5" spans="1:11" ht="26.4" x14ac:dyDescent="0.2">
      <c r="A5" s="155">
        <v>1</v>
      </c>
      <c r="B5" s="69" t="s">
        <v>90</v>
      </c>
      <c r="C5" s="70" t="s">
        <v>91</v>
      </c>
      <c r="D5" s="70" t="s">
        <v>81</v>
      </c>
      <c r="E5" s="70" t="s">
        <v>92</v>
      </c>
      <c r="F5" s="70">
        <v>1</v>
      </c>
      <c r="G5" s="70">
        <v>15</v>
      </c>
      <c r="H5" s="70"/>
      <c r="I5" s="70"/>
      <c r="J5" s="70"/>
      <c r="K5" s="78" t="s">
        <v>93</v>
      </c>
    </row>
    <row r="6" spans="1:11" ht="26.4" x14ac:dyDescent="0.2">
      <c r="A6" s="155">
        <v>1</v>
      </c>
      <c r="B6" s="79" t="s">
        <v>459</v>
      </c>
      <c r="C6" s="73" t="s">
        <v>459</v>
      </c>
      <c r="D6" s="73" t="s">
        <v>459</v>
      </c>
      <c r="E6" s="73" t="s">
        <v>94</v>
      </c>
      <c r="F6" s="73">
        <v>4</v>
      </c>
      <c r="G6" s="73"/>
      <c r="H6" s="73"/>
      <c r="I6" s="73">
        <v>36</v>
      </c>
      <c r="J6" s="73"/>
      <c r="K6" s="80" t="s">
        <v>95</v>
      </c>
    </row>
    <row r="7" spans="1:11" ht="26.4" x14ac:dyDescent="0.2">
      <c r="A7" s="155">
        <v>1</v>
      </c>
      <c r="B7" s="79" t="s">
        <v>459</v>
      </c>
      <c r="C7" s="73" t="s">
        <v>459</v>
      </c>
      <c r="D7" s="73" t="s">
        <v>459</v>
      </c>
      <c r="E7" s="73" t="s">
        <v>96</v>
      </c>
      <c r="F7" s="73">
        <v>2</v>
      </c>
      <c r="G7" s="73">
        <v>4</v>
      </c>
      <c r="H7" s="73"/>
      <c r="I7" s="73"/>
      <c r="J7" s="73"/>
      <c r="K7" s="80" t="s">
        <v>97</v>
      </c>
    </row>
    <row r="8" spans="1:11" ht="26.4" x14ac:dyDescent="0.2">
      <c r="A8" s="155">
        <v>2</v>
      </c>
      <c r="B8" s="79" t="s">
        <v>98</v>
      </c>
      <c r="C8" s="73" t="s">
        <v>459</v>
      </c>
      <c r="D8" s="73" t="s">
        <v>99</v>
      </c>
      <c r="E8" s="73" t="s">
        <v>94</v>
      </c>
      <c r="F8" s="73">
        <v>2</v>
      </c>
      <c r="G8" s="73"/>
      <c r="H8" s="73"/>
      <c r="I8" s="73">
        <v>18</v>
      </c>
      <c r="J8" s="73"/>
      <c r="K8" s="80" t="s">
        <v>100</v>
      </c>
    </row>
    <row r="9" spans="1:11" ht="26.4" x14ac:dyDescent="0.2">
      <c r="A9" s="155">
        <v>3</v>
      </c>
      <c r="B9" s="79" t="s">
        <v>101</v>
      </c>
      <c r="C9" s="73" t="s">
        <v>459</v>
      </c>
      <c r="D9" s="73" t="s">
        <v>102</v>
      </c>
      <c r="E9" s="73" t="s">
        <v>92</v>
      </c>
      <c r="F9" s="73">
        <v>1</v>
      </c>
      <c r="G9" s="73">
        <v>9</v>
      </c>
      <c r="H9" s="73"/>
      <c r="I9" s="73"/>
      <c r="J9" s="73"/>
      <c r="K9" s="80" t="s">
        <v>103</v>
      </c>
    </row>
    <row r="10" spans="1:11" ht="26.4" x14ac:dyDescent="0.2">
      <c r="A10" s="155">
        <v>3</v>
      </c>
      <c r="B10" s="79" t="s">
        <v>459</v>
      </c>
      <c r="C10" s="73" t="s">
        <v>459</v>
      </c>
      <c r="D10" s="73" t="s">
        <v>459</v>
      </c>
      <c r="E10" s="73" t="s">
        <v>94</v>
      </c>
      <c r="F10" s="73">
        <v>2</v>
      </c>
      <c r="G10" s="73"/>
      <c r="H10" s="73"/>
      <c r="I10" s="73">
        <v>18</v>
      </c>
      <c r="J10" s="73"/>
      <c r="K10" s="80" t="s">
        <v>104</v>
      </c>
    </row>
    <row r="11" spans="1:11" ht="26.4" x14ac:dyDescent="0.2">
      <c r="A11" s="155">
        <v>4</v>
      </c>
      <c r="B11" s="79" t="s">
        <v>105</v>
      </c>
      <c r="C11" s="73" t="s">
        <v>459</v>
      </c>
      <c r="D11" s="73" t="s">
        <v>106</v>
      </c>
      <c r="E11" s="73" t="s">
        <v>92</v>
      </c>
      <c r="F11" s="73">
        <v>1</v>
      </c>
      <c r="G11" s="73">
        <v>21</v>
      </c>
      <c r="H11" s="73"/>
      <c r="I11" s="73"/>
      <c r="J11" s="73"/>
      <c r="K11" s="80" t="s">
        <v>107</v>
      </c>
    </row>
    <row r="12" spans="1:11" ht="26.4" x14ac:dyDescent="0.2">
      <c r="A12" s="155">
        <v>4</v>
      </c>
      <c r="B12" s="79" t="s">
        <v>459</v>
      </c>
      <c r="C12" s="73" t="s">
        <v>459</v>
      </c>
      <c r="D12" s="73" t="s">
        <v>459</v>
      </c>
      <c r="E12" s="73" t="s">
        <v>94</v>
      </c>
      <c r="F12" s="73">
        <v>4</v>
      </c>
      <c r="G12" s="73"/>
      <c r="H12" s="73"/>
      <c r="I12" s="73">
        <v>36</v>
      </c>
      <c r="J12" s="73"/>
      <c r="K12" s="80" t="s">
        <v>108</v>
      </c>
    </row>
    <row r="13" spans="1:11" ht="26.4" x14ac:dyDescent="0.2">
      <c r="A13" s="155">
        <v>4</v>
      </c>
      <c r="B13" s="79" t="s">
        <v>459</v>
      </c>
      <c r="C13" s="73" t="s">
        <v>459</v>
      </c>
      <c r="D13" s="73" t="s">
        <v>459</v>
      </c>
      <c r="E13" s="73" t="s">
        <v>96</v>
      </c>
      <c r="F13" s="73">
        <v>1</v>
      </c>
      <c r="G13" s="73">
        <v>2</v>
      </c>
      <c r="H13" s="73"/>
      <c r="I13" s="73"/>
      <c r="J13" s="73"/>
      <c r="K13" s="80" t="s">
        <v>109</v>
      </c>
    </row>
    <row r="14" spans="1:11" ht="26.4" x14ac:dyDescent="0.2">
      <c r="A14" s="155">
        <v>5</v>
      </c>
      <c r="B14" s="79" t="s">
        <v>110</v>
      </c>
      <c r="C14" s="73" t="s">
        <v>459</v>
      </c>
      <c r="D14" s="73" t="s">
        <v>111</v>
      </c>
      <c r="E14" s="73" t="s">
        <v>94</v>
      </c>
      <c r="F14" s="73">
        <v>1</v>
      </c>
      <c r="G14" s="73"/>
      <c r="H14" s="73"/>
      <c r="I14" s="73">
        <v>9</v>
      </c>
      <c r="J14" s="73"/>
      <c r="K14" s="80" t="s">
        <v>112</v>
      </c>
    </row>
    <row r="15" spans="1:11" ht="26.4" x14ac:dyDescent="0.2">
      <c r="A15" s="155">
        <v>5</v>
      </c>
      <c r="B15" s="79" t="s">
        <v>459</v>
      </c>
      <c r="C15" s="73" t="s">
        <v>459</v>
      </c>
      <c r="D15" s="73" t="s">
        <v>459</v>
      </c>
      <c r="E15" s="73" t="s">
        <v>96</v>
      </c>
      <c r="F15" s="73">
        <v>1</v>
      </c>
      <c r="G15" s="73">
        <v>3</v>
      </c>
      <c r="H15" s="73"/>
      <c r="I15" s="73"/>
      <c r="J15" s="73"/>
      <c r="K15" s="80" t="s">
        <v>113</v>
      </c>
    </row>
    <row r="16" spans="1:11" ht="26.4" x14ac:dyDescent="0.2">
      <c r="A16" s="155">
        <v>6</v>
      </c>
      <c r="B16" s="79" t="s">
        <v>114</v>
      </c>
      <c r="C16" s="73" t="s">
        <v>459</v>
      </c>
      <c r="D16" s="73" t="s">
        <v>115</v>
      </c>
      <c r="E16" s="73" t="s">
        <v>96</v>
      </c>
      <c r="F16" s="73">
        <v>2</v>
      </c>
      <c r="G16" s="73"/>
      <c r="H16" s="73">
        <v>7</v>
      </c>
      <c r="I16" s="73"/>
      <c r="J16" s="73"/>
      <c r="K16" s="80" t="s">
        <v>116</v>
      </c>
    </row>
    <row r="17" spans="1:11" ht="26.4" x14ac:dyDescent="0.2">
      <c r="A17" s="155">
        <v>7</v>
      </c>
      <c r="B17" s="79" t="s">
        <v>117</v>
      </c>
      <c r="C17" s="73" t="s">
        <v>459</v>
      </c>
      <c r="D17" s="73" t="s">
        <v>118</v>
      </c>
      <c r="E17" s="73" t="s">
        <v>94</v>
      </c>
      <c r="F17" s="73">
        <v>2</v>
      </c>
      <c r="G17" s="73"/>
      <c r="H17" s="73"/>
      <c r="I17" s="73">
        <v>18</v>
      </c>
      <c r="J17" s="73"/>
      <c r="K17" s="80" t="s">
        <v>119</v>
      </c>
    </row>
    <row r="18" spans="1:11" ht="39.6" x14ac:dyDescent="0.2">
      <c r="A18" s="155">
        <v>8</v>
      </c>
      <c r="B18" s="79" t="s">
        <v>120</v>
      </c>
      <c r="C18" s="73" t="s">
        <v>459</v>
      </c>
      <c r="D18" s="73" t="s">
        <v>121</v>
      </c>
      <c r="E18" s="73" t="s">
        <v>122</v>
      </c>
      <c r="F18" s="73">
        <v>2</v>
      </c>
      <c r="G18" s="73"/>
      <c r="H18" s="73"/>
      <c r="I18" s="73">
        <v>26</v>
      </c>
      <c r="J18" s="73"/>
      <c r="K18" s="80" t="s">
        <v>123</v>
      </c>
    </row>
    <row r="19" spans="1:11" ht="39.6" x14ac:dyDescent="0.2">
      <c r="A19" s="155">
        <v>8</v>
      </c>
      <c r="B19" s="79" t="s">
        <v>459</v>
      </c>
      <c r="C19" s="73" t="s">
        <v>459</v>
      </c>
      <c r="D19" s="73" t="s">
        <v>459</v>
      </c>
      <c r="E19" s="73" t="s">
        <v>96</v>
      </c>
      <c r="F19" s="73">
        <v>2</v>
      </c>
      <c r="G19" s="73"/>
      <c r="H19" s="73">
        <v>5</v>
      </c>
      <c r="I19" s="73"/>
      <c r="J19" s="73"/>
      <c r="K19" s="80" t="s">
        <v>124</v>
      </c>
    </row>
    <row r="20" spans="1:11" ht="26.4" x14ac:dyDescent="0.2">
      <c r="A20" s="155">
        <v>8</v>
      </c>
      <c r="B20" s="79" t="s">
        <v>459</v>
      </c>
      <c r="C20" s="73" t="s">
        <v>459</v>
      </c>
      <c r="D20" s="73" t="s">
        <v>459</v>
      </c>
      <c r="E20" s="73" t="s">
        <v>125</v>
      </c>
      <c r="F20" s="73">
        <v>1</v>
      </c>
      <c r="G20" s="73"/>
      <c r="H20" s="73"/>
      <c r="I20" s="73"/>
      <c r="J20" s="73">
        <v>10</v>
      </c>
      <c r="K20" s="80"/>
    </row>
    <row r="21" spans="1:11" ht="26.4" x14ac:dyDescent="0.2">
      <c r="A21" s="155">
        <v>8</v>
      </c>
      <c r="B21" s="79" t="s">
        <v>459</v>
      </c>
      <c r="C21" s="73" t="s">
        <v>459</v>
      </c>
      <c r="D21" s="73" t="s">
        <v>459</v>
      </c>
      <c r="E21" s="73" t="s">
        <v>126</v>
      </c>
      <c r="F21" s="73">
        <v>1</v>
      </c>
      <c r="G21" s="73"/>
      <c r="H21" s="73"/>
      <c r="I21" s="73"/>
      <c r="J21" s="73">
        <v>6</v>
      </c>
      <c r="K21" s="80" t="s">
        <v>127</v>
      </c>
    </row>
    <row r="22" spans="1:11" ht="26.4" x14ac:dyDescent="0.2">
      <c r="A22" s="155">
        <v>9</v>
      </c>
      <c r="B22" s="79" t="s">
        <v>128</v>
      </c>
      <c r="C22" s="73" t="s">
        <v>459</v>
      </c>
      <c r="D22" s="73" t="s">
        <v>129</v>
      </c>
      <c r="E22" s="73" t="s">
        <v>92</v>
      </c>
      <c r="F22" s="73">
        <v>1</v>
      </c>
      <c r="G22" s="73">
        <v>6</v>
      </c>
      <c r="H22" s="73"/>
      <c r="I22" s="73"/>
      <c r="J22" s="73"/>
      <c r="K22" s="80" t="s">
        <v>130</v>
      </c>
    </row>
    <row r="23" spans="1:11" ht="26.4" x14ac:dyDescent="0.2">
      <c r="A23" s="155">
        <v>9</v>
      </c>
      <c r="B23" s="79" t="s">
        <v>459</v>
      </c>
      <c r="C23" s="73" t="s">
        <v>459</v>
      </c>
      <c r="D23" s="73" t="s">
        <v>459</v>
      </c>
      <c r="E23" s="73" t="s">
        <v>94</v>
      </c>
      <c r="F23" s="73">
        <v>2</v>
      </c>
      <c r="G23" s="73"/>
      <c r="H23" s="73"/>
      <c r="I23" s="73">
        <v>18</v>
      </c>
      <c r="J23" s="73"/>
      <c r="K23" s="80" t="s">
        <v>119</v>
      </c>
    </row>
    <row r="24" spans="1:11" ht="26.4" x14ac:dyDescent="0.2">
      <c r="A24" s="155">
        <v>9</v>
      </c>
      <c r="B24" s="79" t="s">
        <v>459</v>
      </c>
      <c r="C24" s="73" t="s">
        <v>459</v>
      </c>
      <c r="D24" s="73" t="s">
        <v>459</v>
      </c>
      <c r="E24" s="73" t="s">
        <v>96</v>
      </c>
      <c r="F24" s="73">
        <v>1</v>
      </c>
      <c r="G24" s="73">
        <v>3</v>
      </c>
      <c r="H24" s="73"/>
      <c r="I24" s="73"/>
      <c r="J24" s="73"/>
      <c r="K24" s="80" t="s">
        <v>131</v>
      </c>
    </row>
    <row r="25" spans="1:11" ht="39.6" x14ac:dyDescent="0.2">
      <c r="A25" s="155">
        <v>10</v>
      </c>
      <c r="B25" s="79" t="s">
        <v>132</v>
      </c>
      <c r="C25" s="73" t="s">
        <v>459</v>
      </c>
      <c r="D25" s="73" t="s">
        <v>133</v>
      </c>
      <c r="E25" s="73" t="s">
        <v>92</v>
      </c>
      <c r="F25" s="73">
        <v>2</v>
      </c>
      <c r="G25" s="73">
        <v>63</v>
      </c>
      <c r="H25" s="73"/>
      <c r="I25" s="73"/>
      <c r="J25" s="73"/>
      <c r="K25" s="80" t="s">
        <v>134</v>
      </c>
    </row>
    <row r="26" spans="1:11" ht="26.4" x14ac:dyDescent="0.2">
      <c r="A26" s="155">
        <v>10</v>
      </c>
      <c r="B26" s="79" t="s">
        <v>459</v>
      </c>
      <c r="C26" s="73" t="s">
        <v>459</v>
      </c>
      <c r="D26" s="73" t="s">
        <v>459</v>
      </c>
      <c r="E26" s="73" t="s">
        <v>94</v>
      </c>
      <c r="F26" s="73">
        <v>2</v>
      </c>
      <c r="G26" s="73"/>
      <c r="H26" s="73"/>
      <c r="I26" s="73">
        <v>18</v>
      </c>
      <c r="J26" s="73"/>
      <c r="K26" s="80" t="s">
        <v>119</v>
      </c>
    </row>
    <row r="27" spans="1:11" ht="26.4" x14ac:dyDescent="0.2">
      <c r="A27" s="155">
        <v>10</v>
      </c>
      <c r="B27" s="79" t="s">
        <v>459</v>
      </c>
      <c r="C27" s="73" t="s">
        <v>459</v>
      </c>
      <c r="D27" s="73" t="s">
        <v>459</v>
      </c>
      <c r="E27" s="73" t="s">
        <v>96</v>
      </c>
      <c r="F27" s="73">
        <v>2</v>
      </c>
      <c r="G27" s="73">
        <v>6</v>
      </c>
      <c r="H27" s="73"/>
      <c r="I27" s="73"/>
      <c r="J27" s="73"/>
      <c r="K27" s="80" t="s">
        <v>135</v>
      </c>
    </row>
    <row r="28" spans="1:11" ht="26.4" x14ac:dyDescent="0.2">
      <c r="A28" s="155">
        <v>11</v>
      </c>
      <c r="B28" s="79" t="s">
        <v>136</v>
      </c>
      <c r="C28" s="73" t="s">
        <v>459</v>
      </c>
      <c r="D28" s="73" t="s">
        <v>137</v>
      </c>
      <c r="E28" s="73" t="s">
        <v>92</v>
      </c>
      <c r="F28" s="73">
        <v>1</v>
      </c>
      <c r="G28" s="73">
        <v>12</v>
      </c>
      <c r="H28" s="73"/>
      <c r="I28" s="73"/>
      <c r="J28" s="73"/>
      <c r="K28" s="80" t="s">
        <v>138</v>
      </c>
    </row>
    <row r="29" spans="1:11" ht="26.4" x14ac:dyDescent="0.2">
      <c r="A29" s="155">
        <v>12</v>
      </c>
      <c r="B29" s="79" t="s">
        <v>139</v>
      </c>
      <c r="C29" s="73" t="s">
        <v>459</v>
      </c>
      <c r="D29" s="73" t="s">
        <v>140</v>
      </c>
      <c r="E29" s="73" t="s">
        <v>122</v>
      </c>
      <c r="F29" s="73">
        <v>2</v>
      </c>
      <c r="G29" s="73"/>
      <c r="H29" s="73"/>
      <c r="I29" s="73">
        <v>26</v>
      </c>
      <c r="J29" s="73"/>
      <c r="K29" s="80" t="s">
        <v>141</v>
      </c>
    </row>
    <row r="30" spans="1:11" ht="26.4" x14ac:dyDescent="0.2">
      <c r="A30" s="155">
        <v>12</v>
      </c>
      <c r="B30" s="79" t="s">
        <v>459</v>
      </c>
      <c r="C30" s="73" t="s">
        <v>459</v>
      </c>
      <c r="D30" s="73" t="s">
        <v>459</v>
      </c>
      <c r="E30" s="73" t="s">
        <v>96</v>
      </c>
      <c r="F30" s="73">
        <v>2</v>
      </c>
      <c r="G30" s="73"/>
      <c r="H30" s="73">
        <v>4</v>
      </c>
      <c r="I30" s="73"/>
      <c r="J30" s="73"/>
      <c r="K30" s="80" t="s">
        <v>142</v>
      </c>
    </row>
    <row r="31" spans="1:11" ht="52.8" x14ac:dyDescent="0.2">
      <c r="A31" s="155">
        <v>12</v>
      </c>
      <c r="B31" s="79" t="s">
        <v>459</v>
      </c>
      <c r="C31" s="73" t="s">
        <v>459</v>
      </c>
      <c r="D31" s="73" t="s">
        <v>459</v>
      </c>
      <c r="E31" s="73" t="s">
        <v>125</v>
      </c>
      <c r="F31" s="73">
        <v>2</v>
      </c>
      <c r="G31" s="73"/>
      <c r="H31" s="73"/>
      <c r="I31" s="73"/>
      <c r="J31" s="73">
        <v>20</v>
      </c>
      <c r="K31" s="80" t="s">
        <v>143</v>
      </c>
    </row>
    <row r="32" spans="1:11" ht="26.4" x14ac:dyDescent="0.2">
      <c r="A32" s="155">
        <v>13</v>
      </c>
      <c r="B32" s="79" t="s">
        <v>144</v>
      </c>
      <c r="C32" s="73" t="s">
        <v>459</v>
      </c>
      <c r="D32" s="73" t="s">
        <v>145</v>
      </c>
      <c r="E32" s="73" t="s">
        <v>122</v>
      </c>
      <c r="F32" s="73">
        <v>1</v>
      </c>
      <c r="G32" s="73"/>
      <c r="H32" s="73"/>
      <c r="I32" s="73">
        <v>20</v>
      </c>
      <c r="J32" s="73"/>
      <c r="K32" s="80" t="s">
        <v>146</v>
      </c>
    </row>
    <row r="33" spans="1:11" ht="26.4" x14ac:dyDescent="0.2">
      <c r="A33" s="155">
        <v>13</v>
      </c>
      <c r="B33" s="79" t="s">
        <v>459</v>
      </c>
      <c r="C33" s="73" t="s">
        <v>459</v>
      </c>
      <c r="D33" s="73" t="s">
        <v>459</v>
      </c>
      <c r="E33" s="73" t="s">
        <v>96</v>
      </c>
      <c r="F33" s="73">
        <v>1</v>
      </c>
      <c r="G33" s="73"/>
      <c r="H33" s="73">
        <v>2</v>
      </c>
      <c r="I33" s="73"/>
      <c r="J33" s="73"/>
      <c r="K33" s="80" t="s">
        <v>147</v>
      </c>
    </row>
    <row r="34" spans="1:11" ht="26.4" x14ac:dyDescent="0.2">
      <c r="A34" s="155">
        <v>14</v>
      </c>
      <c r="B34" s="79" t="s">
        <v>148</v>
      </c>
      <c r="C34" s="73" t="s">
        <v>459</v>
      </c>
      <c r="D34" s="73" t="s">
        <v>149</v>
      </c>
      <c r="E34" s="73" t="s">
        <v>94</v>
      </c>
      <c r="F34" s="73">
        <v>4</v>
      </c>
      <c r="G34" s="73"/>
      <c r="H34" s="73"/>
      <c r="I34" s="73">
        <v>36</v>
      </c>
      <c r="J34" s="73"/>
      <c r="K34" s="80" t="s">
        <v>150</v>
      </c>
    </row>
    <row r="35" spans="1:11" ht="26.4" x14ac:dyDescent="0.2">
      <c r="A35" s="155">
        <v>15</v>
      </c>
      <c r="B35" s="79" t="s">
        <v>151</v>
      </c>
      <c r="C35" s="73" t="s">
        <v>459</v>
      </c>
      <c r="D35" s="73" t="s">
        <v>152</v>
      </c>
      <c r="E35" s="73" t="s">
        <v>92</v>
      </c>
      <c r="F35" s="73">
        <v>1</v>
      </c>
      <c r="G35" s="73">
        <v>14</v>
      </c>
      <c r="H35" s="73"/>
      <c r="I35" s="73"/>
      <c r="J35" s="73"/>
      <c r="K35" s="80" t="s">
        <v>153</v>
      </c>
    </row>
    <row r="36" spans="1:11" ht="26.4" x14ac:dyDescent="0.2">
      <c r="A36" s="155">
        <v>15</v>
      </c>
      <c r="B36" s="79" t="s">
        <v>459</v>
      </c>
      <c r="C36" s="73" t="s">
        <v>459</v>
      </c>
      <c r="D36" s="73" t="s">
        <v>459</v>
      </c>
      <c r="E36" s="73" t="s">
        <v>94</v>
      </c>
      <c r="F36" s="73">
        <v>4</v>
      </c>
      <c r="G36" s="73"/>
      <c r="H36" s="73"/>
      <c r="I36" s="73">
        <v>36</v>
      </c>
      <c r="J36" s="73"/>
      <c r="K36" s="80" t="s">
        <v>154</v>
      </c>
    </row>
    <row r="37" spans="1:11" ht="26.4" x14ac:dyDescent="0.2">
      <c r="A37" s="155">
        <v>15</v>
      </c>
      <c r="B37" s="79" t="s">
        <v>459</v>
      </c>
      <c r="C37" s="73" t="s">
        <v>459</v>
      </c>
      <c r="D37" s="73" t="s">
        <v>459</v>
      </c>
      <c r="E37" s="73" t="s">
        <v>96</v>
      </c>
      <c r="F37" s="73">
        <v>2</v>
      </c>
      <c r="G37" s="73">
        <v>5</v>
      </c>
      <c r="H37" s="73"/>
      <c r="I37" s="73"/>
      <c r="J37" s="73"/>
      <c r="K37" s="80" t="s">
        <v>155</v>
      </c>
    </row>
    <row r="38" spans="1:11" ht="26.4" x14ac:dyDescent="0.2">
      <c r="A38" s="155">
        <v>16</v>
      </c>
      <c r="B38" s="79" t="s">
        <v>156</v>
      </c>
      <c r="C38" s="73" t="s">
        <v>459</v>
      </c>
      <c r="D38" s="73" t="s">
        <v>157</v>
      </c>
      <c r="E38" s="73" t="s">
        <v>94</v>
      </c>
      <c r="F38" s="73">
        <v>4</v>
      </c>
      <c r="G38" s="73"/>
      <c r="H38" s="73"/>
      <c r="I38" s="73">
        <v>36</v>
      </c>
      <c r="J38" s="73"/>
      <c r="K38" s="80" t="s">
        <v>158</v>
      </c>
    </row>
    <row r="39" spans="1:11" ht="26.4" x14ac:dyDescent="0.2">
      <c r="A39" s="155">
        <v>17</v>
      </c>
      <c r="B39" s="79" t="s">
        <v>159</v>
      </c>
      <c r="C39" s="73" t="s">
        <v>459</v>
      </c>
      <c r="D39" s="73" t="s">
        <v>160</v>
      </c>
      <c r="E39" s="73" t="s">
        <v>94</v>
      </c>
      <c r="F39" s="73">
        <v>1</v>
      </c>
      <c r="G39" s="73"/>
      <c r="H39" s="73"/>
      <c r="I39" s="73">
        <v>9</v>
      </c>
      <c r="J39" s="73"/>
      <c r="K39" s="80" t="s">
        <v>161</v>
      </c>
    </row>
    <row r="40" spans="1:11" ht="26.4" x14ac:dyDescent="0.2">
      <c r="A40" s="155">
        <v>18</v>
      </c>
      <c r="B40" s="79" t="s">
        <v>162</v>
      </c>
      <c r="C40" s="73" t="s">
        <v>459</v>
      </c>
      <c r="D40" s="73" t="s">
        <v>163</v>
      </c>
      <c r="E40" s="73" t="s">
        <v>92</v>
      </c>
      <c r="F40" s="73">
        <v>1</v>
      </c>
      <c r="G40" s="73">
        <v>24</v>
      </c>
      <c r="H40" s="73"/>
      <c r="I40" s="73"/>
      <c r="J40" s="73"/>
      <c r="K40" s="80" t="s">
        <v>164</v>
      </c>
    </row>
    <row r="41" spans="1:11" ht="26.4" x14ac:dyDescent="0.2">
      <c r="A41" s="155">
        <v>18</v>
      </c>
      <c r="B41" s="79" t="s">
        <v>459</v>
      </c>
      <c r="C41" s="73" t="s">
        <v>459</v>
      </c>
      <c r="D41" s="73" t="s">
        <v>459</v>
      </c>
      <c r="E41" s="73" t="s">
        <v>94</v>
      </c>
      <c r="F41" s="73">
        <v>4</v>
      </c>
      <c r="G41" s="73"/>
      <c r="H41" s="73"/>
      <c r="I41" s="73">
        <v>36</v>
      </c>
      <c r="J41" s="73"/>
      <c r="K41" s="80" t="s">
        <v>165</v>
      </c>
    </row>
    <row r="42" spans="1:11" ht="26.4" x14ac:dyDescent="0.2">
      <c r="A42" s="155">
        <v>19</v>
      </c>
      <c r="B42" s="79" t="s">
        <v>166</v>
      </c>
      <c r="C42" s="73" t="s">
        <v>459</v>
      </c>
      <c r="D42" s="73" t="s">
        <v>167</v>
      </c>
      <c r="E42" s="73" t="s">
        <v>122</v>
      </c>
      <c r="F42" s="73">
        <v>1</v>
      </c>
      <c r="G42" s="73"/>
      <c r="H42" s="73"/>
      <c r="I42" s="73">
        <v>20</v>
      </c>
      <c r="J42" s="73"/>
      <c r="K42" s="80" t="s">
        <v>146</v>
      </c>
    </row>
    <row r="43" spans="1:11" ht="26.4" x14ac:dyDescent="0.2">
      <c r="A43" s="155">
        <v>19</v>
      </c>
      <c r="B43" s="79" t="s">
        <v>459</v>
      </c>
      <c r="C43" s="73" t="s">
        <v>459</v>
      </c>
      <c r="D43" s="73" t="s">
        <v>459</v>
      </c>
      <c r="E43" s="73" t="s">
        <v>96</v>
      </c>
      <c r="F43" s="73">
        <v>1</v>
      </c>
      <c r="G43" s="73"/>
      <c r="H43" s="73">
        <v>3</v>
      </c>
      <c r="I43" s="73"/>
      <c r="J43" s="73"/>
      <c r="K43" s="80" t="s">
        <v>168</v>
      </c>
    </row>
    <row r="44" spans="1:11" ht="26.4" x14ac:dyDescent="0.2">
      <c r="A44" s="155">
        <v>19</v>
      </c>
      <c r="B44" s="79" t="s">
        <v>169</v>
      </c>
      <c r="C44" s="73" t="s">
        <v>459</v>
      </c>
      <c r="D44" s="73" t="s">
        <v>459</v>
      </c>
      <c r="E44" s="73" t="s">
        <v>92</v>
      </c>
      <c r="F44" s="73">
        <v>1</v>
      </c>
      <c r="G44" s="73">
        <v>22</v>
      </c>
      <c r="H44" s="73"/>
      <c r="I44" s="73"/>
      <c r="J44" s="73"/>
      <c r="K44" s="80" t="s">
        <v>170</v>
      </c>
    </row>
    <row r="45" spans="1:11" ht="26.4" x14ac:dyDescent="0.2">
      <c r="A45" s="155">
        <v>19</v>
      </c>
      <c r="B45" s="79" t="s">
        <v>459</v>
      </c>
      <c r="C45" s="73" t="s">
        <v>459</v>
      </c>
      <c r="D45" s="73" t="s">
        <v>459</v>
      </c>
      <c r="E45" s="73" t="s">
        <v>94</v>
      </c>
      <c r="F45" s="73">
        <v>1</v>
      </c>
      <c r="G45" s="73"/>
      <c r="H45" s="73"/>
      <c r="I45" s="73">
        <v>9</v>
      </c>
      <c r="J45" s="73"/>
      <c r="K45" s="80" t="s">
        <v>112</v>
      </c>
    </row>
    <row r="46" spans="1:11" ht="26.4" x14ac:dyDescent="0.2">
      <c r="A46" s="155">
        <v>20</v>
      </c>
      <c r="B46" s="79" t="s">
        <v>171</v>
      </c>
      <c r="C46" s="73" t="s">
        <v>459</v>
      </c>
      <c r="D46" s="73" t="s">
        <v>172</v>
      </c>
      <c r="E46" s="73" t="s">
        <v>92</v>
      </c>
      <c r="F46" s="73">
        <v>1</v>
      </c>
      <c r="G46" s="73">
        <v>4</v>
      </c>
      <c r="H46" s="73"/>
      <c r="I46" s="73"/>
      <c r="J46" s="73"/>
      <c r="K46" s="80" t="s">
        <v>173</v>
      </c>
    </row>
    <row r="47" spans="1:11" ht="26.4" x14ac:dyDescent="0.2">
      <c r="A47" s="155">
        <v>20</v>
      </c>
      <c r="B47" s="79" t="s">
        <v>459</v>
      </c>
      <c r="C47" s="73" t="s">
        <v>459</v>
      </c>
      <c r="D47" s="73" t="s">
        <v>459</v>
      </c>
      <c r="E47" s="73" t="s">
        <v>94</v>
      </c>
      <c r="F47" s="73">
        <v>2</v>
      </c>
      <c r="G47" s="73"/>
      <c r="H47" s="73"/>
      <c r="I47" s="73">
        <v>18</v>
      </c>
      <c r="J47" s="73"/>
      <c r="K47" s="80" t="s">
        <v>119</v>
      </c>
    </row>
    <row r="48" spans="1:11" ht="39.6" x14ac:dyDescent="0.2">
      <c r="A48" s="155">
        <v>21</v>
      </c>
      <c r="B48" s="79" t="s">
        <v>174</v>
      </c>
      <c r="C48" s="73" t="s">
        <v>459</v>
      </c>
      <c r="D48" s="73" t="s">
        <v>175</v>
      </c>
      <c r="E48" s="73" t="s">
        <v>94</v>
      </c>
      <c r="F48" s="73">
        <v>4</v>
      </c>
      <c r="G48" s="73"/>
      <c r="H48" s="73"/>
      <c r="I48" s="73">
        <v>36</v>
      </c>
      <c r="J48" s="73"/>
      <c r="K48" s="80" t="s">
        <v>176</v>
      </c>
    </row>
    <row r="49" spans="1:11" ht="26.4" x14ac:dyDescent="0.2">
      <c r="A49" s="155">
        <v>21</v>
      </c>
      <c r="B49" s="79" t="s">
        <v>459</v>
      </c>
      <c r="C49" s="73" t="s">
        <v>459</v>
      </c>
      <c r="D49" s="73" t="s">
        <v>459</v>
      </c>
      <c r="E49" s="73" t="s">
        <v>96</v>
      </c>
      <c r="F49" s="73">
        <v>1</v>
      </c>
      <c r="G49" s="73">
        <v>2</v>
      </c>
      <c r="H49" s="73"/>
      <c r="I49" s="73"/>
      <c r="J49" s="73"/>
      <c r="K49" s="80" t="s">
        <v>147</v>
      </c>
    </row>
    <row r="50" spans="1:11" ht="26.4" x14ac:dyDescent="0.2">
      <c r="A50" s="155">
        <v>22</v>
      </c>
      <c r="B50" s="79" t="s">
        <v>177</v>
      </c>
      <c r="C50" s="73" t="s">
        <v>459</v>
      </c>
      <c r="D50" s="73" t="s">
        <v>178</v>
      </c>
      <c r="E50" s="73" t="s">
        <v>94</v>
      </c>
      <c r="F50" s="73">
        <v>2</v>
      </c>
      <c r="G50" s="73"/>
      <c r="H50" s="73"/>
      <c r="I50" s="73">
        <v>18</v>
      </c>
      <c r="J50" s="73"/>
      <c r="K50" s="80" t="s">
        <v>179</v>
      </c>
    </row>
    <row r="51" spans="1:11" ht="26.4" x14ac:dyDescent="0.2">
      <c r="A51" s="155">
        <v>22</v>
      </c>
      <c r="B51" s="79" t="s">
        <v>459</v>
      </c>
      <c r="C51" s="73" t="s">
        <v>459</v>
      </c>
      <c r="D51" s="73" t="s">
        <v>459</v>
      </c>
      <c r="E51" s="73" t="s">
        <v>96</v>
      </c>
      <c r="F51" s="73">
        <v>2</v>
      </c>
      <c r="G51" s="73">
        <v>5</v>
      </c>
      <c r="H51" s="73"/>
      <c r="I51" s="73"/>
      <c r="J51" s="73"/>
      <c r="K51" s="80" t="s">
        <v>180</v>
      </c>
    </row>
    <row r="52" spans="1:11" ht="26.4" x14ac:dyDescent="0.2">
      <c r="A52" s="155">
        <v>23</v>
      </c>
      <c r="B52" s="79" t="s">
        <v>181</v>
      </c>
      <c r="C52" s="73" t="s">
        <v>459</v>
      </c>
      <c r="D52" s="73" t="s">
        <v>182</v>
      </c>
      <c r="E52" s="73" t="s">
        <v>96</v>
      </c>
      <c r="F52" s="73">
        <v>1</v>
      </c>
      <c r="G52" s="73">
        <v>2</v>
      </c>
      <c r="H52" s="73"/>
      <c r="I52" s="73"/>
      <c r="J52" s="73"/>
      <c r="K52" s="80" t="s">
        <v>183</v>
      </c>
    </row>
    <row r="53" spans="1:11" ht="52.8" x14ac:dyDescent="0.2">
      <c r="A53" s="155">
        <v>24</v>
      </c>
      <c r="B53" s="79" t="s">
        <v>184</v>
      </c>
      <c r="C53" s="73" t="s">
        <v>459</v>
      </c>
      <c r="D53" s="73" t="s">
        <v>185</v>
      </c>
      <c r="E53" s="73" t="s">
        <v>122</v>
      </c>
      <c r="F53" s="73">
        <v>2</v>
      </c>
      <c r="G53" s="73"/>
      <c r="H53" s="73"/>
      <c r="I53" s="73">
        <v>26</v>
      </c>
      <c r="J53" s="73"/>
      <c r="K53" s="80" t="s">
        <v>186</v>
      </c>
    </row>
    <row r="54" spans="1:11" ht="26.4" x14ac:dyDescent="0.2">
      <c r="A54" s="155">
        <v>24</v>
      </c>
      <c r="B54" s="79" t="s">
        <v>459</v>
      </c>
      <c r="C54" s="73" t="s">
        <v>459</v>
      </c>
      <c r="D54" s="73" t="s">
        <v>459</v>
      </c>
      <c r="E54" s="73" t="s">
        <v>96</v>
      </c>
      <c r="F54" s="73">
        <v>2</v>
      </c>
      <c r="G54" s="73"/>
      <c r="H54" s="73">
        <v>6</v>
      </c>
      <c r="I54" s="73"/>
      <c r="J54" s="73"/>
      <c r="K54" s="80" t="s">
        <v>135</v>
      </c>
    </row>
    <row r="55" spans="1:11" ht="26.4" x14ac:dyDescent="0.2">
      <c r="A55" s="155">
        <v>24</v>
      </c>
      <c r="B55" s="79" t="s">
        <v>459</v>
      </c>
      <c r="C55" s="73" t="s">
        <v>459</v>
      </c>
      <c r="D55" s="73" t="s">
        <v>459</v>
      </c>
      <c r="E55" s="73" t="s">
        <v>125</v>
      </c>
      <c r="F55" s="73">
        <v>2</v>
      </c>
      <c r="G55" s="73"/>
      <c r="H55" s="73"/>
      <c r="I55" s="73"/>
      <c r="J55" s="73">
        <v>20</v>
      </c>
      <c r="K55" s="80"/>
    </row>
    <row r="56" spans="1:11" ht="26.4" x14ac:dyDescent="0.2">
      <c r="A56" s="155">
        <v>24</v>
      </c>
      <c r="B56" s="79" t="s">
        <v>187</v>
      </c>
      <c r="C56" s="73" t="s">
        <v>459</v>
      </c>
      <c r="D56" s="73" t="s">
        <v>459</v>
      </c>
      <c r="E56" s="73" t="s">
        <v>94</v>
      </c>
      <c r="F56" s="73">
        <v>2</v>
      </c>
      <c r="G56" s="73"/>
      <c r="H56" s="73"/>
      <c r="I56" s="73">
        <v>18</v>
      </c>
      <c r="J56" s="73"/>
      <c r="K56" s="80" t="s">
        <v>179</v>
      </c>
    </row>
    <row r="57" spans="1:11" ht="52.8" x14ac:dyDescent="0.2">
      <c r="A57" s="155">
        <v>25</v>
      </c>
      <c r="B57" s="79" t="s">
        <v>188</v>
      </c>
      <c r="C57" s="73" t="s">
        <v>459</v>
      </c>
      <c r="D57" s="73" t="s">
        <v>189</v>
      </c>
      <c r="E57" s="73" t="s">
        <v>122</v>
      </c>
      <c r="F57" s="73">
        <v>2</v>
      </c>
      <c r="G57" s="73"/>
      <c r="H57" s="73"/>
      <c r="I57" s="73">
        <v>26</v>
      </c>
      <c r="J57" s="73"/>
      <c r="K57" s="80" t="s">
        <v>190</v>
      </c>
    </row>
    <row r="58" spans="1:11" ht="26.4" x14ac:dyDescent="0.2">
      <c r="A58" s="155">
        <v>25</v>
      </c>
      <c r="B58" s="79" t="s">
        <v>459</v>
      </c>
      <c r="C58" s="73" t="s">
        <v>459</v>
      </c>
      <c r="D58" s="73" t="s">
        <v>459</v>
      </c>
      <c r="E58" s="73" t="s">
        <v>96</v>
      </c>
      <c r="F58" s="73">
        <v>2</v>
      </c>
      <c r="G58" s="73">
        <v>2</v>
      </c>
      <c r="H58" s="73">
        <v>2</v>
      </c>
      <c r="I58" s="73"/>
      <c r="J58" s="73"/>
      <c r="K58" s="80" t="s">
        <v>191</v>
      </c>
    </row>
    <row r="59" spans="1:11" ht="26.4" x14ac:dyDescent="0.2">
      <c r="A59" s="155">
        <v>25</v>
      </c>
      <c r="B59" s="79" t="s">
        <v>459</v>
      </c>
      <c r="C59" s="73" t="s">
        <v>459</v>
      </c>
      <c r="D59" s="73" t="s">
        <v>459</v>
      </c>
      <c r="E59" s="73" t="s">
        <v>125</v>
      </c>
      <c r="F59" s="73">
        <v>2</v>
      </c>
      <c r="G59" s="73"/>
      <c r="H59" s="73"/>
      <c r="I59" s="73"/>
      <c r="J59" s="73">
        <v>20</v>
      </c>
      <c r="K59" s="80"/>
    </row>
    <row r="60" spans="1:11" ht="26.4" x14ac:dyDescent="0.2">
      <c r="A60" s="155">
        <v>26</v>
      </c>
      <c r="B60" s="79" t="s">
        <v>192</v>
      </c>
      <c r="C60" s="73" t="s">
        <v>459</v>
      </c>
      <c r="D60" s="73" t="s">
        <v>193</v>
      </c>
      <c r="E60" s="73" t="s">
        <v>122</v>
      </c>
      <c r="F60" s="73">
        <v>1</v>
      </c>
      <c r="G60" s="73"/>
      <c r="H60" s="73"/>
      <c r="I60" s="73">
        <v>13</v>
      </c>
      <c r="J60" s="73"/>
      <c r="K60" s="80" t="s">
        <v>194</v>
      </c>
    </row>
    <row r="61" spans="1:11" ht="26.4" x14ac:dyDescent="0.2">
      <c r="A61" s="155">
        <v>26</v>
      </c>
      <c r="B61" s="79" t="s">
        <v>459</v>
      </c>
      <c r="C61" s="73" t="s">
        <v>459</v>
      </c>
      <c r="D61" s="73" t="s">
        <v>459</v>
      </c>
      <c r="E61" s="73" t="s">
        <v>96</v>
      </c>
      <c r="F61" s="73">
        <v>1</v>
      </c>
      <c r="G61" s="73"/>
      <c r="H61" s="73">
        <v>2</v>
      </c>
      <c r="I61" s="73"/>
      <c r="J61" s="73"/>
      <c r="K61" s="80" t="s">
        <v>195</v>
      </c>
    </row>
    <row r="62" spans="1:11" ht="26.4" x14ac:dyDescent="0.2">
      <c r="A62" s="155">
        <v>26</v>
      </c>
      <c r="B62" s="79" t="s">
        <v>459</v>
      </c>
      <c r="C62" s="73" t="s">
        <v>459</v>
      </c>
      <c r="D62" s="73" t="s">
        <v>459</v>
      </c>
      <c r="E62" s="73" t="s">
        <v>125</v>
      </c>
      <c r="F62" s="73">
        <v>1</v>
      </c>
      <c r="G62" s="73"/>
      <c r="H62" s="73"/>
      <c r="I62" s="73"/>
      <c r="J62" s="73">
        <v>10</v>
      </c>
      <c r="K62" s="80"/>
    </row>
    <row r="63" spans="1:11" ht="26.4" x14ac:dyDescent="0.2">
      <c r="A63" s="155">
        <v>27</v>
      </c>
      <c r="B63" s="79" t="s">
        <v>196</v>
      </c>
      <c r="C63" s="73" t="s">
        <v>459</v>
      </c>
      <c r="D63" s="73" t="s">
        <v>197</v>
      </c>
      <c r="E63" s="73" t="s">
        <v>92</v>
      </c>
      <c r="F63" s="73">
        <v>1</v>
      </c>
      <c r="G63" s="73">
        <v>34</v>
      </c>
      <c r="H63" s="73"/>
      <c r="I63" s="73"/>
      <c r="J63" s="73"/>
      <c r="K63" s="80" t="s">
        <v>198</v>
      </c>
    </row>
    <row r="64" spans="1:11" ht="26.4" x14ac:dyDescent="0.2">
      <c r="A64" s="155">
        <v>28</v>
      </c>
      <c r="B64" s="79" t="s">
        <v>199</v>
      </c>
      <c r="C64" s="73" t="s">
        <v>459</v>
      </c>
      <c r="D64" s="73" t="s">
        <v>200</v>
      </c>
      <c r="E64" s="73" t="s">
        <v>122</v>
      </c>
      <c r="F64" s="73">
        <v>1</v>
      </c>
      <c r="G64" s="73"/>
      <c r="H64" s="73"/>
      <c r="I64" s="73">
        <v>13</v>
      </c>
      <c r="J64" s="73"/>
      <c r="K64" s="80" t="s">
        <v>201</v>
      </c>
    </row>
    <row r="65" spans="1:11" ht="26.4" x14ac:dyDescent="0.2">
      <c r="A65" s="155">
        <v>28</v>
      </c>
      <c r="B65" s="79" t="s">
        <v>459</v>
      </c>
      <c r="C65" s="73" t="s">
        <v>459</v>
      </c>
      <c r="D65" s="73" t="s">
        <v>459</v>
      </c>
      <c r="E65" s="73" t="s">
        <v>96</v>
      </c>
      <c r="F65" s="73">
        <v>1</v>
      </c>
      <c r="G65" s="73"/>
      <c r="H65" s="73">
        <v>2.5</v>
      </c>
      <c r="I65" s="73"/>
      <c r="J65" s="73"/>
      <c r="K65" s="80" t="s">
        <v>202</v>
      </c>
    </row>
    <row r="66" spans="1:11" ht="26.4" x14ac:dyDescent="0.2">
      <c r="A66" s="155">
        <v>28</v>
      </c>
      <c r="B66" s="79" t="s">
        <v>459</v>
      </c>
      <c r="C66" s="73" t="s">
        <v>459</v>
      </c>
      <c r="D66" s="73" t="s">
        <v>459</v>
      </c>
      <c r="E66" s="73" t="s">
        <v>125</v>
      </c>
      <c r="F66" s="73">
        <v>1</v>
      </c>
      <c r="G66" s="73"/>
      <c r="H66" s="73"/>
      <c r="I66" s="73"/>
      <c r="J66" s="73">
        <v>5</v>
      </c>
      <c r="K66" s="80"/>
    </row>
    <row r="67" spans="1:11" ht="27" thickBot="1" x14ac:dyDescent="0.25">
      <c r="A67" s="155">
        <v>28</v>
      </c>
      <c r="B67" s="79" t="s">
        <v>203</v>
      </c>
      <c r="C67" s="73" t="s">
        <v>459</v>
      </c>
      <c r="D67" s="73" t="s">
        <v>459</v>
      </c>
      <c r="E67" s="74" t="s">
        <v>94</v>
      </c>
      <c r="F67" s="74">
        <v>2</v>
      </c>
      <c r="G67" s="74"/>
      <c r="H67" s="74"/>
      <c r="I67" s="74">
        <v>18</v>
      </c>
      <c r="J67" s="74"/>
      <c r="K67" s="81" t="s">
        <v>204</v>
      </c>
    </row>
    <row r="68" spans="1:11" ht="16.2" x14ac:dyDescent="0.2">
      <c r="B68" s="206" t="s">
        <v>463</v>
      </c>
      <c r="C68" s="207"/>
      <c r="D68" s="210" t="s">
        <v>41</v>
      </c>
      <c r="E68" s="96">
        <v>28</v>
      </c>
      <c r="F68" s="97"/>
      <c r="G68" s="98">
        <v>12</v>
      </c>
      <c r="H68" s="98">
        <v>0</v>
      </c>
      <c r="I68" s="98">
        <v>61</v>
      </c>
      <c r="J68" s="98">
        <v>0</v>
      </c>
      <c r="K68" s="82"/>
    </row>
    <row r="69" spans="1:11" ht="16.8" thickBot="1" x14ac:dyDescent="0.25">
      <c r="B69" s="208"/>
      <c r="C69" s="209"/>
      <c r="D69" s="211"/>
      <c r="E69" s="99"/>
      <c r="F69" s="100"/>
      <c r="G69" s="101">
        <v>258</v>
      </c>
      <c r="H69" s="101">
        <v>33.5</v>
      </c>
      <c r="I69" s="101">
        <v>611</v>
      </c>
      <c r="J69" s="101">
        <v>91</v>
      </c>
      <c r="K69" s="83"/>
    </row>
    <row r="70" spans="1:11" ht="16.2" x14ac:dyDescent="0.2">
      <c r="B70" s="206" t="s">
        <v>463</v>
      </c>
      <c r="C70" s="207"/>
      <c r="D70" s="210" t="s">
        <v>42</v>
      </c>
      <c r="E70" s="96">
        <v>28</v>
      </c>
      <c r="F70" s="97"/>
      <c r="G70" s="98">
        <v>12</v>
      </c>
      <c r="H70" s="98">
        <v>0</v>
      </c>
      <c r="I70" s="98">
        <v>61</v>
      </c>
      <c r="J70" s="98">
        <v>0</v>
      </c>
      <c r="K70" s="82"/>
    </row>
    <row r="71" spans="1:11" ht="16.8" thickBot="1" x14ac:dyDescent="0.25">
      <c r="B71" s="208"/>
      <c r="C71" s="209"/>
      <c r="D71" s="211"/>
      <c r="E71" s="99"/>
      <c r="F71" s="100"/>
      <c r="G71" s="101">
        <v>258</v>
      </c>
      <c r="H71" s="101">
        <v>33.5</v>
      </c>
      <c r="I71" s="101">
        <v>611</v>
      </c>
      <c r="J71" s="101">
        <v>91</v>
      </c>
      <c r="K71" s="83"/>
    </row>
  </sheetData>
  <mergeCells count="11">
    <mergeCell ref="B70:C71"/>
    <mergeCell ref="D70:D71"/>
    <mergeCell ref="B68:C69"/>
    <mergeCell ref="B2:B4"/>
    <mergeCell ref="C2:C4"/>
    <mergeCell ref="D2:D4"/>
    <mergeCell ref="G2:K2"/>
    <mergeCell ref="E3:E4"/>
    <mergeCell ref="F3:F4"/>
    <mergeCell ref="K3:K4"/>
    <mergeCell ref="D68:D69"/>
  </mergeCells>
  <phoneticPr fontId="2"/>
  <conditionalFormatting sqref="A5:A67">
    <cfRule type="expression" dxfId="4" priority="1">
      <formula>(A5=OFFSET(A5,-1,0))</formula>
    </cfRule>
  </conditionalFormatting>
  <pageMargins left="0.75" right="0.75" top="1" bottom="1" header="0.51200000000000001" footer="0.51200000000000001"/>
  <pageSetup paperSize="9" scale="5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4"/>
  <sheetViews>
    <sheetView showZeros="0" view="pageBreakPreview" zoomScaleNormal="100" workbookViewId="0"/>
  </sheetViews>
  <sheetFormatPr defaultColWidth="9" defaultRowHeight="13.2" x14ac:dyDescent="0.2"/>
  <cols>
    <col min="1" max="1" width="9" style="66"/>
    <col min="2" max="2" width="17.109375" style="66" customWidth="1"/>
    <col min="3" max="3" width="5.21875" style="66" bestFit="1" customWidth="1"/>
    <col min="4" max="4" width="9" style="66"/>
    <col min="5" max="5" width="25.6640625" style="67" customWidth="1"/>
    <col min="6" max="6" width="13.44140625" style="66" customWidth="1"/>
    <col min="7" max="7" width="3.44140625" style="66" bestFit="1" customWidth="1"/>
    <col min="8" max="9" width="10.6640625" style="66" customWidth="1"/>
    <col min="10" max="10" width="22.44140625" style="67" customWidth="1"/>
    <col min="11" max="16384" width="9" style="66"/>
  </cols>
  <sheetData>
    <row r="1" spans="1:10" ht="19.8" thickBot="1" x14ac:dyDescent="0.25">
      <c r="B1" s="65" t="s">
        <v>28</v>
      </c>
      <c r="C1" s="65"/>
      <c r="D1" s="66" t="s">
        <v>457</v>
      </c>
      <c r="J1" s="68" t="s">
        <v>53</v>
      </c>
    </row>
    <row r="2" spans="1:10" x14ac:dyDescent="0.2">
      <c r="B2" s="213" t="s">
        <v>30</v>
      </c>
      <c r="C2" s="216" t="s">
        <v>31</v>
      </c>
      <c r="D2" s="219" t="s">
        <v>32</v>
      </c>
      <c r="E2" s="222" t="s">
        <v>33</v>
      </c>
      <c r="F2" s="71" t="s">
        <v>34</v>
      </c>
      <c r="G2" s="72"/>
      <c r="H2" s="219" t="s">
        <v>4</v>
      </c>
      <c r="I2" s="219"/>
      <c r="J2" s="225"/>
    </row>
    <row r="3" spans="1:10" x14ac:dyDescent="0.2">
      <c r="B3" s="214"/>
      <c r="C3" s="217"/>
      <c r="D3" s="220"/>
      <c r="E3" s="223"/>
      <c r="F3" s="223" t="s">
        <v>35</v>
      </c>
      <c r="G3" s="202" t="s">
        <v>36</v>
      </c>
      <c r="H3" s="104" t="s">
        <v>88</v>
      </c>
      <c r="I3" s="104" t="s">
        <v>89</v>
      </c>
      <c r="J3" s="204" t="s">
        <v>37</v>
      </c>
    </row>
    <row r="4" spans="1:10" ht="13.8" thickBot="1" x14ac:dyDescent="0.25">
      <c r="B4" s="215"/>
      <c r="C4" s="218"/>
      <c r="D4" s="221"/>
      <c r="E4" s="224"/>
      <c r="F4" s="224"/>
      <c r="G4" s="203"/>
      <c r="H4" s="76" t="s">
        <v>84</v>
      </c>
      <c r="I4" s="76" t="s">
        <v>84</v>
      </c>
      <c r="J4" s="205"/>
    </row>
    <row r="5" spans="1:10" ht="26.4" x14ac:dyDescent="0.2">
      <c r="A5" s="155">
        <v>1</v>
      </c>
      <c r="B5" s="121" t="s">
        <v>207</v>
      </c>
      <c r="C5" s="70" t="s">
        <v>461</v>
      </c>
      <c r="D5" s="70" t="s">
        <v>91</v>
      </c>
      <c r="E5" s="70" t="s">
        <v>206</v>
      </c>
      <c r="F5" s="70" t="s">
        <v>205</v>
      </c>
      <c r="G5" s="70">
        <v>1</v>
      </c>
      <c r="H5" s="70">
        <v>19</v>
      </c>
      <c r="I5" s="70"/>
      <c r="J5" s="78"/>
    </row>
    <row r="6" spans="1:10" ht="26.4" x14ac:dyDescent="0.2">
      <c r="A6" s="155">
        <v>2</v>
      </c>
      <c r="B6" s="79" t="s">
        <v>459</v>
      </c>
      <c r="C6" s="73" t="s">
        <v>459</v>
      </c>
      <c r="D6" s="73" t="s">
        <v>459</v>
      </c>
      <c r="E6" s="73" t="s">
        <v>208</v>
      </c>
      <c r="F6" s="73" t="s">
        <v>205</v>
      </c>
      <c r="G6" s="73">
        <v>1</v>
      </c>
      <c r="H6" s="73">
        <v>19</v>
      </c>
      <c r="I6" s="73"/>
      <c r="J6" s="80"/>
    </row>
    <row r="7" spans="1:10" ht="39.6" x14ac:dyDescent="0.2">
      <c r="A7" s="155">
        <v>3</v>
      </c>
      <c r="B7" s="79">
        <v>251110048</v>
      </c>
      <c r="C7" s="73" t="s">
        <v>461</v>
      </c>
      <c r="D7" s="73" t="s">
        <v>459</v>
      </c>
      <c r="E7" s="73" t="s">
        <v>210</v>
      </c>
      <c r="F7" s="73" t="s">
        <v>209</v>
      </c>
      <c r="G7" s="73">
        <v>3</v>
      </c>
      <c r="H7" s="73"/>
      <c r="I7" s="73">
        <v>35</v>
      </c>
      <c r="J7" s="80" t="s">
        <v>211</v>
      </c>
    </row>
    <row r="8" spans="1:10" ht="39.6" x14ac:dyDescent="0.2">
      <c r="A8" s="155">
        <v>4</v>
      </c>
      <c r="B8" s="79" t="s">
        <v>459</v>
      </c>
      <c r="C8" s="73" t="s">
        <v>459</v>
      </c>
      <c r="D8" s="73" t="s">
        <v>459</v>
      </c>
      <c r="E8" s="73" t="s">
        <v>212</v>
      </c>
      <c r="F8" s="73" t="s">
        <v>209</v>
      </c>
      <c r="G8" s="73">
        <v>1</v>
      </c>
      <c r="H8" s="73"/>
      <c r="I8" s="73">
        <v>17</v>
      </c>
      <c r="J8" s="80"/>
    </row>
    <row r="9" spans="1:10" ht="39.6" x14ac:dyDescent="0.2">
      <c r="A9" s="155">
        <v>5</v>
      </c>
      <c r="B9" s="79" t="s">
        <v>216</v>
      </c>
      <c r="C9" s="73" t="s">
        <v>461</v>
      </c>
      <c r="D9" s="73" t="s">
        <v>215</v>
      </c>
      <c r="E9" s="73" t="s">
        <v>214</v>
      </c>
      <c r="F9" s="73" t="s">
        <v>213</v>
      </c>
      <c r="G9" s="73">
        <v>1</v>
      </c>
      <c r="H9" s="73"/>
      <c r="I9" s="73">
        <v>18</v>
      </c>
      <c r="J9" s="80"/>
    </row>
    <row r="10" spans="1:10" ht="26.4" x14ac:dyDescent="0.2">
      <c r="A10" s="155">
        <v>5</v>
      </c>
      <c r="B10" s="79" t="s">
        <v>218</v>
      </c>
      <c r="C10" s="73" t="s">
        <v>461</v>
      </c>
      <c r="D10" s="73" t="s">
        <v>459</v>
      </c>
      <c r="E10" s="73" t="s">
        <v>459</v>
      </c>
      <c r="F10" s="73" t="s">
        <v>205</v>
      </c>
      <c r="G10" s="73">
        <v>1</v>
      </c>
      <c r="H10" s="73">
        <v>19</v>
      </c>
      <c r="I10" s="73"/>
      <c r="J10" s="80" t="s">
        <v>217</v>
      </c>
    </row>
    <row r="11" spans="1:10" ht="39.6" x14ac:dyDescent="0.2">
      <c r="A11" s="155">
        <v>6</v>
      </c>
      <c r="B11" s="79" t="s">
        <v>216</v>
      </c>
      <c r="C11" s="73" t="s">
        <v>461</v>
      </c>
      <c r="D11" s="73" t="s">
        <v>459</v>
      </c>
      <c r="E11" s="73" t="s">
        <v>219</v>
      </c>
      <c r="F11" s="73" t="s">
        <v>213</v>
      </c>
      <c r="G11" s="73">
        <v>1</v>
      </c>
      <c r="H11" s="73"/>
      <c r="I11" s="73">
        <v>18</v>
      </c>
      <c r="J11" s="80"/>
    </row>
    <row r="12" spans="1:10" ht="27" thickBot="1" x14ac:dyDescent="0.25">
      <c r="A12" s="155">
        <v>7</v>
      </c>
      <c r="B12" s="119" t="s">
        <v>218</v>
      </c>
      <c r="C12" s="118" t="s">
        <v>461</v>
      </c>
      <c r="D12" s="118" t="s">
        <v>459</v>
      </c>
      <c r="E12" s="118" t="s">
        <v>220</v>
      </c>
      <c r="F12" s="118" t="s">
        <v>205</v>
      </c>
      <c r="G12" s="118">
        <v>1</v>
      </c>
      <c r="H12" s="118">
        <v>19</v>
      </c>
      <c r="I12" s="118"/>
      <c r="J12" s="120"/>
    </row>
    <row r="13" spans="1:10" ht="17.25" customHeight="1" x14ac:dyDescent="0.2">
      <c r="B13" s="206" t="s">
        <v>462</v>
      </c>
      <c r="C13" s="207"/>
      <c r="D13" s="207"/>
      <c r="E13" s="210" t="s">
        <v>38</v>
      </c>
      <c r="F13" s="96">
        <v>7</v>
      </c>
      <c r="G13" s="97"/>
      <c r="H13" s="98">
        <v>4</v>
      </c>
      <c r="I13" s="98">
        <v>0</v>
      </c>
      <c r="J13" s="82"/>
    </row>
    <row r="14" spans="1:10" ht="18" customHeight="1" thickBot="1" x14ac:dyDescent="0.25">
      <c r="B14" s="208"/>
      <c r="C14" s="209"/>
      <c r="D14" s="209"/>
      <c r="E14" s="211"/>
      <c r="F14" s="99"/>
      <c r="G14" s="100"/>
      <c r="H14" s="101">
        <v>76</v>
      </c>
      <c r="I14" s="101">
        <v>88</v>
      </c>
      <c r="J14" s="83"/>
    </row>
  </sheetData>
  <mergeCells count="10">
    <mergeCell ref="G3:G4"/>
    <mergeCell ref="J3:J4"/>
    <mergeCell ref="B13:D14"/>
    <mergeCell ref="E13:E14"/>
    <mergeCell ref="B2:B4"/>
    <mergeCell ref="C2:C4"/>
    <mergeCell ref="D2:D4"/>
    <mergeCell ref="E2:E4"/>
    <mergeCell ref="H2:J2"/>
    <mergeCell ref="F3:F4"/>
  </mergeCells>
  <phoneticPr fontId="2"/>
  <conditionalFormatting sqref="A5:A12">
    <cfRule type="expression" dxfId="3" priority="1">
      <formula>(A5=OFFSET(A5,-1,0))</formula>
    </cfRule>
  </conditionalFormatting>
  <pageMargins left="0.75" right="0.75" top="1" bottom="1" header="0.51200000000000001" footer="0.51200000000000001"/>
  <pageSetup paperSize="9" scale="69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38"/>
  <sheetViews>
    <sheetView showZeros="0" view="pageBreakPreview" zoomScaleNormal="100" workbookViewId="0">
      <selection activeCell="H13" sqref="H13"/>
    </sheetView>
  </sheetViews>
  <sheetFormatPr defaultColWidth="9" defaultRowHeight="13.2" x14ac:dyDescent="0.2"/>
  <cols>
    <col min="1" max="1" width="9" style="66"/>
    <col min="2" max="2" width="22.33203125" style="66" customWidth="1"/>
    <col min="3" max="3" width="9" style="66"/>
    <col min="4" max="4" width="25.6640625" style="67" customWidth="1"/>
    <col min="5" max="5" width="13.44140625" style="66" customWidth="1"/>
    <col min="6" max="6" width="3.44140625" style="66" bestFit="1" customWidth="1"/>
    <col min="7" max="11" width="10.6640625" style="66" customWidth="1"/>
    <col min="12" max="12" width="22.44140625" style="67" customWidth="1"/>
    <col min="13" max="16384" width="9" style="66"/>
  </cols>
  <sheetData>
    <row r="1" spans="1:12" ht="19.8" thickBot="1" x14ac:dyDescent="0.25">
      <c r="B1" s="65" t="s">
        <v>39</v>
      </c>
      <c r="C1" s="66" t="s">
        <v>457</v>
      </c>
      <c r="L1" s="68" t="s">
        <v>53</v>
      </c>
    </row>
    <row r="2" spans="1:12" x14ac:dyDescent="0.2">
      <c r="B2" s="229" t="s">
        <v>40</v>
      </c>
      <c r="C2" s="219" t="s">
        <v>32</v>
      </c>
      <c r="D2" s="222" t="s">
        <v>33</v>
      </c>
      <c r="E2" s="71" t="s">
        <v>34</v>
      </c>
      <c r="F2" s="72"/>
      <c r="G2" s="219" t="s">
        <v>4</v>
      </c>
      <c r="H2" s="219"/>
      <c r="I2" s="219"/>
      <c r="J2" s="219"/>
      <c r="K2" s="219"/>
      <c r="L2" s="225"/>
    </row>
    <row r="3" spans="1:12" ht="39.6" x14ac:dyDescent="0.2">
      <c r="B3" s="230"/>
      <c r="C3" s="220"/>
      <c r="D3" s="223"/>
      <c r="E3" s="223" t="s">
        <v>35</v>
      </c>
      <c r="F3" s="202" t="s">
        <v>36</v>
      </c>
      <c r="G3" s="74" t="s">
        <v>82</v>
      </c>
      <c r="H3" s="75" t="s">
        <v>85</v>
      </c>
      <c r="I3" s="75" t="s">
        <v>86</v>
      </c>
      <c r="J3" s="75" t="s">
        <v>88</v>
      </c>
      <c r="K3" s="74" t="s">
        <v>89</v>
      </c>
      <c r="L3" s="204" t="s">
        <v>37</v>
      </c>
    </row>
    <row r="4" spans="1:12" ht="13.8" thickBot="1" x14ac:dyDescent="0.25">
      <c r="B4" s="231"/>
      <c r="C4" s="221"/>
      <c r="D4" s="224"/>
      <c r="E4" s="224"/>
      <c r="F4" s="203"/>
      <c r="G4" s="76" t="s">
        <v>84</v>
      </c>
      <c r="H4" s="77" t="s">
        <v>84</v>
      </c>
      <c r="I4" s="77" t="s">
        <v>84</v>
      </c>
      <c r="J4" s="77" t="s">
        <v>84</v>
      </c>
      <c r="K4" s="76" t="s">
        <v>84</v>
      </c>
      <c r="L4" s="205"/>
    </row>
    <row r="5" spans="1:12" ht="26.4" x14ac:dyDescent="0.2">
      <c r="A5" s="155">
        <v>8</v>
      </c>
      <c r="B5" s="69" t="s">
        <v>221</v>
      </c>
      <c r="C5" s="70" t="s">
        <v>91</v>
      </c>
      <c r="D5" s="70" t="s">
        <v>222</v>
      </c>
      <c r="E5" s="70" t="s">
        <v>122</v>
      </c>
      <c r="F5" s="70">
        <v>2</v>
      </c>
      <c r="G5" s="70"/>
      <c r="H5" s="70"/>
      <c r="I5" s="70"/>
      <c r="J5" s="70">
        <v>26</v>
      </c>
      <c r="K5" s="70"/>
      <c r="L5" s="78" t="s">
        <v>223</v>
      </c>
    </row>
    <row r="6" spans="1:12" ht="26.4" x14ac:dyDescent="0.2">
      <c r="A6" s="155">
        <v>8</v>
      </c>
      <c r="B6" s="79" t="s">
        <v>459</v>
      </c>
      <c r="C6" s="73" t="s">
        <v>459</v>
      </c>
      <c r="D6" s="73" t="s">
        <v>459</v>
      </c>
      <c r="E6" s="73" t="s">
        <v>96</v>
      </c>
      <c r="F6" s="73">
        <v>2</v>
      </c>
      <c r="G6" s="73"/>
      <c r="H6" s="73">
        <v>4.5</v>
      </c>
      <c r="I6" s="73"/>
      <c r="J6" s="73"/>
      <c r="K6" s="73"/>
      <c r="L6" s="80" t="s">
        <v>224</v>
      </c>
    </row>
    <row r="7" spans="1:12" ht="26.4" x14ac:dyDescent="0.2">
      <c r="A7" s="155">
        <v>8</v>
      </c>
      <c r="B7" s="79" t="s">
        <v>459</v>
      </c>
      <c r="C7" s="73" t="s">
        <v>459</v>
      </c>
      <c r="D7" s="73" t="s">
        <v>459</v>
      </c>
      <c r="E7" s="73" t="s">
        <v>125</v>
      </c>
      <c r="F7" s="73">
        <v>2</v>
      </c>
      <c r="G7" s="73"/>
      <c r="H7" s="73"/>
      <c r="I7" s="73"/>
      <c r="J7" s="73"/>
      <c r="K7" s="73">
        <v>20</v>
      </c>
      <c r="L7" s="80"/>
    </row>
    <row r="8" spans="1:12" ht="66" x14ac:dyDescent="0.2">
      <c r="A8" s="155">
        <v>9</v>
      </c>
      <c r="B8" s="79" t="s">
        <v>225</v>
      </c>
      <c r="C8" s="73" t="s">
        <v>226</v>
      </c>
      <c r="D8" s="73" t="s">
        <v>227</v>
      </c>
      <c r="E8" s="73" t="s">
        <v>92</v>
      </c>
      <c r="F8" s="73">
        <v>4</v>
      </c>
      <c r="G8" s="73">
        <v>81</v>
      </c>
      <c r="H8" s="73"/>
      <c r="I8" s="73"/>
      <c r="J8" s="73"/>
      <c r="K8" s="73"/>
      <c r="L8" s="80" t="s">
        <v>228</v>
      </c>
    </row>
    <row r="9" spans="1:12" ht="79.2" x14ac:dyDescent="0.2">
      <c r="A9" s="155">
        <v>9</v>
      </c>
      <c r="B9" s="79" t="s">
        <v>459</v>
      </c>
      <c r="C9" s="73" t="s">
        <v>459</v>
      </c>
      <c r="D9" s="73" t="s">
        <v>459</v>
      </c>
      <c r="E9" s="73" t="s">
        <v>94</v>
      </c>
      <c r="F9" s="73">
        <v>6</v>
      </c>
      <c r="G9" s="73"/>
      <c r="H9" s="73"/>
      <c r="I9" s="73"/>
      <c r="J9" s="73">
        <v>54</v>
      </c>
      <c r="K9" s="73"/>
      <c r="L9" s="80" t="s">
        <v>229</v>
      </c>
    </row>
    <row r="10" spans="1:12" ht="26.4" x14ac:dyDescent="0.2">
      <c r="A10" s="155">
        <v>9</v>
      </c>
      <c r="B10" s="79" t="s">
        <v>459</v>
      </c>
      <c r="C10" s="73" t="s">
        <v>459</v>
      </c>
      <c r="D10" s="73" t="s">
        <v>459</v>
      </c>
      <c r="E10" s="73" t="s">
        <v>96</v>
      </c>
      <c r="F10" s="73">
        <v>2</v>
      </c>
      <c r="G10" s="73">
        <v>6</v>
      </c>
      <c r="H10" s="73"/>
      <c r="I10" s="73"/>
      <c r="J10" s="73"/>
      <c r="K10" s="73"/>
      <c r="L10" s="80" t="s">
        <v>230</v>
      </c>
    </row>
    <row r="11" spans="1:12" ht="26.4" x14ac:dyDescent="0.2">
      <c r="A11" s="155">
        <v>9</v>
      </c>
      <c r="B11" s="79" t="s">
        <v>459</v>
      </c>
      <c r="C11" s="73" t="s">
        <v>459</v>
      </c>
      <c r="D11" s="73" t="s">
        <v>459</v>
      </c>
      <c r="E11" s="73" t="s">
        <v>126</v>
      </c>
      <c r="F11" s="73">
        <v>1</v>
      </c>
      <c r="G11" s="73"/>
      <c r="H11" s="73"/>
      <c r="I11" s="73"/>
      <c r="J11" s="73"/>
      <c r="K11" s="73">
        <v>1.5</v>
      </c>
      <c r="L11" s="80"/>
    </row>
    <row r="12" spans="1:12" ht="26.4" x14ac:dyDescent="0.2">
      <c r="A12" s="155">
        <v>10</v>
      </c>
      <c r="B12" s="79" t="s">
        <v>231</v>
      </c>
      <c r="C12" s="73" t="s">
        <v>232</v>
      </c>
      <c r="D12" s="73" t="s">
        <v>233</v>
      </c>
      <c r="E12" s="73" t="s">
        <v>92</v>
      </c>
      <c r="F12" s="73">
        <v>1</v>
      </c>
      <c r="G12" s="73">
        <v>21</v>
      </c>
      <c r="H12" s="73"/>
      <c r="I12" s="73"/>
      <c r="J12" s="73"/>
      <c r="K12" s="73"/>
      <c r="L12" s="80" t="s">
        <v>234</v>
      </c>
    </row>
    <row r="13" spans="1:12" ht="26.4" x14ac:dyDescent="0.2">
      <c r="A13" s="155">
        <v>10</v>
      </c>
      <c r="B13" s="79" t="s">
        <v>459</v>
      </c>
      <c r="C13" s="73" t="s">
        <v>459</v>
      </c>
      <c r="D13" s="73" t="s">
        <v>459</v>
      </c>
      <c r="E13" s="73" t="s">
        <v>94</v>
      </c>
      <c r="F13" s="73">
        <v>2</v>
      </c>
      <c r="G13" s="73"/>
      <c r="H13" s="73"/>
      <c r="I13" s="73"/>
      <c r="J13" s="73">
        <v>18</v>
      </c>
      <c r="K13" s="73"/>
      <c r="L13" s="80" t="s">
        <v>235</v>
      </c>
    </row>
    <row r="14" spans="1:12" ht="26.4" x14ac:dyDescent="0.2">
      <c r="A14" s="155">
        <v>10</v>
      </c>
      <c r="B14" s="79" t="s">
        <v>459</v>
      </c>
      <c r="C14" s="73" t="s">
        <v>459</v>
      </c>
      <c r="D14" s="73" t="s">
        <v>459</v>
      </c>
      <c r="E14" s="73" t="s">
        <v>96</v>
      </c>
      <c r="F14" s="73">
        <v>2</v>
      </c>
      <c r="G14" s="73">
        <v>6</v>
      </c>
      <c r="H14" s="73"/>
      <c r="I14" s="73"/>
      <c r="J14" s="73"/>
      <c r="K14" s="73"/>
      <c r="L14" s="80" t="s">
        <v>236</v>
      </c>
    </row>
    <row r="15" spans="1:12" ht="26.4" x14ac:dyDescent="0.2">
      <c r="A15" s="155">
        <v>10</v>
      </c>
      <c r="B15" s="79" t="s">
        <v>459</v>
      </c>
      <c r="C15" s="73" t="s">
        <v>459</v>
      </c>
      <c r="D15" s="73" t="s">
        <v>459</v>
      </c>
      <c r="E15" s="73" t="s">
        <v>237</v>
      </c>
      <c r="F15" s="73">
        <v>1</v>
      </c>
      <c r="G15" s="73"/>
      <c r="H15" s="73"/>
      <c r="I15" s="73"/>
      <c r="J15" s="73"/>
      <c r="K15" s="73">
        <v>21</v>
      </c>
      <c r="L15" s="80"/>
    </row>
    <row r="16" spans="1:12" ht="39.6" x14ac:dyDescent="0.2">
      <c r="A16" s="155">
        <v>10</v>
      </c>
      <c r="B16" s="79">
        <v>0</v>
      </c>
      <c r="C16" s="73" t="s">
        <v>459</v>
      </c>
      <c r="D16" s="73" t="s">
        <v>459</v>
      </c>
      <c r="E16" s="73" t="s">
        <v>238</v>
      </c>
      <c r="F16" s="73">
        <v>3</v>
      </c>
      <c r="G16" s="73"/>
      <c r="H16" s="73"/>
      <c r="I16" s="73">
        <v>3</v>
      </c>
      <c r="J16" s="73"/>
      <c r="K16" s="73"/>
      <c r="L16" s="80" t="s">
        <v>239</v>
      </c>
    </row>
    <row r="17" spans="1:12" ht="26.4" x14ac:dyDescent="0.2">
      <c r="A17" s="155">
        <v>11</v>
      </c>
      <c r="B17" s="79" t="s">
        <v>240</v>
      </c>
      <c r="C17" s="73" t="s">
        <v>91</v>
      </c>
      <c r="D17" s="73" t="s">
        <v>241</v>
      </c>
      <c r="E17" s="73" t="s">
        <v>122</v>
      </c>
      <c r="F17" s="73">
        <v>2</v>
      </c>
      <c r="G17" s="73"/>
      <c r="H17" s="73"/>
      <c r="I17" s="73"/>
      <c r="J17" s="73">
        <v>26</v>
      </c>
      <c r="K17" s="73"/>
      <c r="L17" s="80" t="s">
        <v>242</v>
      </c>
    </row>
    <row r="18" spans="1:12" ht="26.4" x14ac:dyDescent="0.2">
      <c r="A18" s="155">
        <v>11</v>
      </c>
      <c r="B18" s="79" t="s">
        <v>459</v>
      </c>
      <c r="C18" s="73" t="s">
        <v>459</v>
      </c>
      <c r="D18" s="73" t="s">
        <v>459</v>
      </c>
      <c r="E18" s="73" t="s">
        <v>96</v>
      </c>
      <c r="F18" s="73">
        <v>2</v>
      </c>
      <c r="G18" s="73"/>
      <c r="H18" s="73">
        <v>3</v>
      </c>
      <c r="I18" s="73"/>
      <c r="J18" s="73"/>
      <c r="K18" s="73"/>
      <c r="L18" s="80" t="s">
        <v>243</v>
      </c>
    </row>
    <row r="19" spans="1:12" ht="26.4" x14ac:dyDescent="0.2">
      <c r="A19" s="155">
        <v>12</v>
      </c>
      <c r="B19" s="79" t="s">
        <v>244</v>
      </c>
      <c r="C19" s="73" t="s">
        <v>232</v>
      </c>
      <c r="D19" s="73" t="s">
        <v>245</v>
      </c>
      <c r="E19" s="73" t="s">
        <v>92</v>
      </c>
      <c r="F19" s="73">
        <v>1</v>
      </c>
      <c r="G19" s="73">
        <v>18</v>
      </c>
      <c r="H19" s="73"/>
      <c r="I19" s="73"/>
      <c r="J19" s="73"/>
      <c r="K19" s="73"/>
      <c r="L19" s="80" t="s">
        <v>246</v>
      </c>
    </row>
    <row r="20" spans="1:12" ht="39.6" x14ac:dyDescent="0.2">
      <c r="A20" s="155">
        <v>12</v>
      </c>
      <c r="B20" s="79" t="s">
        <v>459</v>
      </c>
      <c r="C20" s="73" t="s">
        <v>459</v>
      </c>
      <c r="D20" s="73" t="s">
        <v>459</v>
      </c>
      <c r="E20" s="73" t="s">
        <v>96</v>
      </c>
      <c r="F20" s="73">
        <v>3</v>
      </c>
      <c r="G20" s="73">
        <v>8.1</v>
      </c>
      <c r="H20" s="73"/>
      <c r="I20" s="73"/>
      <c r="J20" s="73"/>
      <c r="K20" s="73"/>
      <c r="L20" s="80" t="s">
        <v>247</v>
      </c>
    </row>
    <row r="21" spans="1:12" ht="26.4" x14ac:dyDescent="0.2">
      <c r="A21" s="155">
        <v>12</v>
      </c>
      <c r="B21" s="79" t="s">
        <v>459</v>
      </c>
      <c r="C21" s="73" t="s">
        <v>459</v>
      </c>
      <c r="D21" s="73" t="s">
        <v>459</v>
      </c>
      <c r="E21" s="73" t="s">
        <v>237</v>
      </c>
      <c r="F21" s="73">
        <v>1</v>
      </c>
      <c r="G21" s="73"/>
      <c r="H21" s="73"/>
      <c r="I21" s="73"/>
      <c r="J21" s="73"/>
      <c r="K21" s="73">
        <v>24</v>
      </c>
      <c r="L21" s="80"/>
    </row>
    <row r="22" spans="1:12" ht="26.4" x14ac:dyDescent="0.2">
      <c r="A22" s="155">
        <v>13</v>
      </c>
      <c r="B22" s="79" t="s">
        <v>248</v>
      </c>
      <c r="C22" s="73" t="s">
        <v>91</v>
      </c>
      <c r="D22" s="73" t="s">
        <v>249</v>
      </c>
      <c r="E22" s="73" t="s">
        <v>92</v>
      </c>
      <c r="F22" s="73">
        <v>2</v>
      </c>
      <c r="G22" s="73">
        <v>104</v>
      </c>
      <c r="H22" s="73"/>
      <c r="I22" s="73"/>
      <c r="J22" s="73"/>
      <c r="K22" s="73"/>
      <c r="L22" s="80" t="s">
        <v>250</v>
      </c>
    </row>
    <row r="23" spans="1:12" ht="26.4" x14ac:dyDescent="0.2">
      <c r="A23" s="155">
        <v>13</v>
      </c>
      <c r="B23" s="79" t="s">
        <v>459</v>
      </c>
      <c r="C23" s="73" t="s">
        <v>459</v>
      </c>
      <c r="D23" s="73" t="s">
        <v>459</v>
      </c>
      <c r="E23" s="73" t="s">
        <v>96</v>
      </c>
      <c r="F23" s="73">
        <v>2</v>
      </c>
      <c r="G23" s="73">
        <v>16.2</v>
      </c>
      <c r="H23" s="73"/>
      <c r="I23" s="73"/>
      <c r="J23" s="73"/>
      <c r="K23" s="73"/>
      <c r="L23" s="80" t="s">
        <v>251</v>
      </c>
    </row>
    <row r="24" spans="1:12" ht="26.4" x14ac:dyDescent="0.2">
      <c r="A24" s="155">
        <v>14</v>
      </c>
      <c r="B24" s="79" t="s">
        <v>252</v>
      </c>
      <c r="C24" s="73" t="s">
        <v>459</v>
      </c>
      <c r="D24" s="73" t="s">
        <v>253</v>
      </c>
      <c r="E24" s="73" t="s">
        <v>122</v>
      </c>
      <c r="F24" s="73">
        <v>1</v>
      </c>
      <c r="G24" s="73"/>
      <c r="H24" s="73"/>
      <c r="I24" s="73"/>
      <c r="J24" s="73">
        <v>13</v>
      </c>
      <c r="K24" s="73"/>
      <c r="L24" s="80" t="s">
        <v>254</v>
      </c>
    </row>
    <row r="25" spans="1:12" ht="26.4" x14ac:dyDescent="0.2">
      <c r="A25" s="155">
        <v>14</v>
      </c>
      <c r="B25" s="79" t="s">
        <v>459</v>
      </c>
      <c r="C25" s="73" t="s">
        <v>459</v>
      </c>
      <c r="D25" s="73" t="s">
        <v>459</v>
      </c>
      <c r="E25" s="73" t="s">
        <v>96</v>
      </c>
      <c r="F25" s="73">
        <v>2</v>
      </c>
      <c r="G25" s="73"/>
      <c r="H25" s="73">
        <v>7</v>
      </c>
      <c r="I25" s="73"/>
      <c r="J25" s="73"/>
      <c r="K25" s="73"/>
      <c r="L25" s="80" t="s">
        <v>255</v>
      </c>
    </row>
    <row r="26" spans="1:12" ht="26.4" x14ac:dyDescent="0.2">
      <c r="A26" s="155">
        <v>15</v>
      </c>
      <c r="B26" s="79" t="s">
        <v>256</v>
      </c>
      <c r="C26" s="73" t="s">
        <v>459</v>
      </c>
      <c r="D26" s="73" t="s">
        <v>257</v>
      </c>
      <c r="E26" s="73" t="s">
        <v>258</v>
      </c>
      <c r="F26" s="73">
        <v>2</v>
      </c>
      <c r="G26" s="73"/>
      <c r="H26" s="73"/>
      <c r="I26" s="73">
        <v>40</v>
      </c>
      <c r="J26" s="73"/>
      <c r="K26" s="73"/>
      <c r="L26" s="80"/>
    </row>
    <row r="27" spans="1:12" ht="52.8" x14ac:dyDescent="0.2">
      <c r="A27" s="155">
        <v>16</v>
      </c>
      <c r="B27" s="79" t="s">
        <v>259</v>
      </c>
      <c r="C27" s="73" t="s">
        <v>459</v>
      </c>
      <c r="D27" s="73" t="s">
        <v>260</v>
      </c>
      <c r="E27" s="73" t="s">
        <v>122</v>
      </c>
      <c r="F27" s="73">
        <v>2</v>
      </c>
      <c r="G27" s="73"/>
      <c r="H27" s="73"/>
      <c r="I27" s="73"/>
      <c r="J27" s="73">
        <v>26</v>
      </c>
      <c r="K27" s="73"/>
      <c r="L27" s="80" t="s">
        <v>261</v>
      </c>
    </row>
    <row r="28" spans="1:12" ht="26.4" x14ac:dyDescent="0.2">
      <c r="A28" s="155">
        <v>16</v>
      </c>
      <c r="B28" s="79" t="s">
        <v>459</v>
      </c>
      <c r="C28" s="73" t="s">
        <v>459</v>
      </c>
      <c r="D28" s="73" t="s">
        <v>459</v>
      </c>
      <c r="E28" s="73" t="s">
        <v>96</v>
      </c>
      <c r="F28" s="73">
        <v>2</v>
      </c>
      <c r="G28" s="73"/>
      <c r="H28" s="73">
        <v>8</v>
      </c>
      <c r="I28" s="73"/>
      <c r="J28" s="73"/>
      <c r="K28" s="73"/>
      <c r="L28" s="80" t="s">
        <v>262</v>
      </c>
    </row>
    <row r="29" spans="1:12" ht="26.4" x14ac:dyDescent="0.2">
      <c r="A29" s="155">
        <v>16</v>
      </c>
      <c r="B29" s="79" t="s">
        <v>459</v>
      </c>
      <c r="C29" s="73" t="s">
        <v>459</v>
      </c>
      <c r="D29" s="73" t="s">
        <v>459</v>
      </c>
      <c r="E29" s="73" t="s">
        <v>125</v>
      </c>
      <c r="F29" s="73">
        <v>2</v>
      </c>
      <c r="G29" s="73"/>
      <c r="H29" s="73"/>
      <c r="I29" s="73"/>
      <c r="J29" s="73"/>
      <c r="K29" s="73">
        <v>30</v>
      </c>
      <c r="L29" s="80"/>
    </row>
    <row r="30" spans="1:12" ht="39.6" x14ac:dyDescent="0.2">
      <c r="A30" s="155">
        <v>17</v>
      </c>
      <c r="B30" s="79" t="s">
        <v>263</v>
      </c>
      <c r="C30" s="73" t="s">
        <v>459</v>
      </c>
      <c r="D30" s="73" t="s">
        <v>264</v>
      </c>
      <c r="E30" s="73" t="s">
        <v>92</v>
      </c>
      <c r="F30" s="73">
        <v>2</v>
      </c>
      <c r="G30" s="73">
        <v>108</v>
      </c>
      <c r="H30" s="73"/>
      <c r="I30" s="73"/>
      <c r="J30" s="73"/>
      <c r="K30" s="73"/>
      <c r="L30" s="80" t="s">
        <v>265</v>
      </c>
    </row>
    <row r="31" spans="1:12" ht="39.6" x14ac:dyDescent="0.2">
      <c r="A31" s="155">
        <v>17</v>
      </c>
      <c r="B31" s="79" t="s">
        <v>459</v>
      </c>
      <c r="C31" s="73" t="s">
        <v>459</v>
      </c>
      <c r="D31" s="73" t="s">
        <v>459</v>
      </c>
      <c r="E31" s="73" t="s">
        <v>96</v>
      </c>
      <c r="F31" s="73">
        <v>3</v>
      </c>
      <c r="G31" s="73">
        <v>20.8</v>
      </c>
      <c r="H31" s="73"/>
      <c r="I31" s="73"/>
      <c r="J31" s="73"/>
      <c r="K31" s="73"/>
      <c r="L31" s="80" t="s">
        <v>266</v>
      </c>
    </row>
    <row r="32" spans="1:12" ht="26.4" x14ac:dyDescent="0.2">
      <c r="A32" s="155">
        <v>18</v>
      </c>
      <c r="B32" s="79" t="s">
        <v>267</v>
      </c>
      <c r="C32" s="73" t="s">
        <v>459</v>
      </c>
      <c r="D32" s="73" t="s">
        <v>268</v>
      </c>
      <c r="E32" s="73" t="s">
        <v>126</v>
      </c>
      <c r="F32" s="73">
        <v>1</v>
      </c>
      <c r="G32" s="73"/>
      <c r="H32" s="73"/>
      <c r="I32" s="73"/>
      <c r="J32" s="73"/>
      <c r="K32" s="73">
        <v>9</v>
      </c>
      <c r="L32" s="80" t="s">
        <v>269</v>
      </c>
    </row>
    <row r="33" spans="1:12" ht="26.4" x14ac:dyDescent="0.2">
      <c r="A33" s="155">
        <v>19</v>
      </c>
      <c r="B33" s="79" t="s">
        <v>270</v>
      </c>
      <c r="C33" s="73" t="s">
        <v>459</v>
      </c>
      <c r="D33" s="73" t="s">
        <v>212</v>
      </c>
      <c r="E33" s="73" t="s">
        <v>92</v>
      </c>
      <c r="F33" s="73">
        <v>1</v>
      </c>
      <c r="G33" s="73">
        <v>36</v>
      </c>
      <c r="H33" s="73"/>
      <c r="I33" s="73"/>
      <c r="J33" s="73"/>
      <c r="K33" s="73"/>
      <c r="L33" s="80"/>
    </row>
    <row r="34" spans="1:12" ht="27" thickBot="1" x14ac:dyDescent="0.25">
      <c r="A34" s="155">
        <v>19</v>
      </c>
      <c r="B34" s="79" t="s">
        <v>459</v>
      </c>
      <c r="C34" s="73" t="s">
        <v>459</v>
      </c>
      <c r="D34" s="73" t="s">
        <v>459</v>
      </c>
      <c r="E34" s="74" t="s">
        <v>96</v>
      </c>
      <c r="F34" s="74">
        <v>1</v>
      </c>
      <c r="G34" s="74">
        <v>2.8</v>
      </c>
      <c r="H34" s="74"/>
      <c r="I34" s="74"/>
      <c r="J34" s="74"/>
      <c r="K34" s="74"/>
      <c r="L34" s="81" t="s">
        <v>271</v>
      </c>
    </row>
    <row r="35" spans="1:12" ht="16.2" x14ac:dyDescent="0.2">
      <c r="B35" s="206" t="s">
        <v>462</v>
      </c>
      <c r="C35" s="207"/>
      <c r="D35" s="210" t="s">
        <v>41</v>
      </c>
      <c r="E35" s="96">
        <v>12</v>
      </c>
      <c r="F35" s="97"/>
      <c r="G35" s="98">
        <v>11</v>
      </c>
      <c r="H35" s="98">
        <v>0</v>
      </c>
      <c r="I35" s="98">
        <v>0</v>
      </c>
      <c r="J35" s="98">
        <v>15</v>
      </c>
      <c r="K35" s="98">
        <v>0</v>
      </c>
      <c r="L35" s="82"/>
    </row>
    <row r="36" spans="1:12" ht="16.8" thickBot="1" x14ac:dyDescent="0.25">
      <c r="B36" s="208"/>
      <c r="C36" s="209"/>
      <c r="D36" s="211"/>
      <c r="E36" s="99"/>
      <c r="F36" s="100"/>
      <c r="G36" s="101">
        <v>427.90000000000003</v>
      </c>
      <c r="H36" s="101">
        <v>22.5</v>
      </c>
      <c r="I36" s="101">
        <v>43</v>
      </c>
      <c r="J36" s="101">
        <v>163</v>
      </c>
      <c r="K36" s="101">
        <v>105.5</v>
      </c>
      <c r="L36" s="83"/>
    </row>
    <row r="37" spans="1:12" ht="16.2" x14ac:dyDescent="0.2">
      <c r="B37" s="206" t="s">
        <v>462</v>
      </c>
      <c r="C37" s="207"/>
      <c r="D37" s="210" t="s">
        <v>42</v>
      </c>
      <c r="E37" s="96">
        <v>19</v>
      </c>
      <c r="F37" s="97"/>
      <c r="G37" s="98">
        <v>11</v>
      </c>
      <c r="H37" s="98">
        <v>0</v>
      </c>
      <c r="I37" s="98">
        <v>0</v>
      </c>
      <c r="J37" s="98">
        <v>19</v>
      </c>
      <c r="K37" s="98">
        <v>0</v>
      </c>
      <c r="L37" s="82"/>
    </row>
    <row r="38" spans="1:12" ht="16.8" thickBot="1" x14ac:dyDescent="0.25">
      <c r="B38" s="208"/>
      <c r="C38" s="209"/>
      <c r="D38" s="211"/>
      <c r="E38" s="99"/>
      <c r="F38" s="100"/>
      <c r="G38" s="101">
        <v>427.90000000000003</v>
      </c>
      <c r="H38" s="101">
        <v>22.5</v>
      </c>
      <c r="I38" s="101">
        <v>43</v>
      </c>
      <c r="J38" s="101">
        <v>239</v>
      </c>
      <c r="K38" s="101">
        <v>193.5</v>
      </c>
      <c r="L38" s="83"/>
    </row>
  </sheetData>
  <mergeCells count="11">
    <mergeCell ref="B37:C38"/>
    <mergeCell ref="D37:D38"/>
    <mergeCell ref="B35:C36"/>
    <mergeCell ref="B2:B4"/>
    <mergeCell ref="C2:C4"/>
    <mergeCell ref="D2:D4"/>
    <mergeCell ref="G2:L2"/>
    <mergeCell ref="E3:E4"/>
    <mergeCell ref="F3:F4"/>
    <mergeCell ref="L3:L4"/>
    <mergeCell ref="D35:D36"/>
  </mergeCells>
  <phoneticPr fontId="2"/>
  <conditionalFormatting sqref="A5:A34">
    <cfRule type="expression" dxfId="2" priority="1">
      <formula>(A5=OFFSET(A5,-1,0))</formula>
    </cfRule>
  </conditionalFormatting>
  <pageMargins left="0.75" right="0.75" top="1" bottom="1" header="0.51200000000000001" footer="0.51200000000000001"/>
  <pageSetup paperSize="9" scale="5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8"/>
  <sheetViews>
    <sheetView showZeros="0" view="pageBreakPreview" zoomScaleNormal="100" workbookViewId="0">
      <selection activeCell="AA11" sqref="AA11"/>
    </sheetView>
  </sheetViews>
  <sheetFormatPr defaultColWidth="9" defaultRowHeight="13.2" x14ac:dyDescent="0.2"/>
  <cols>
    <col min="1" max="1" width="9" style="66"/>
    <col min="2" max="2" width="17.109375" style="66" customWidth="1"/>
    <col min="3" max="3" width="5.21875" style="66" bestFit="1" customWidth="1"/>
    <col min="4" max="4" width="9" style="66"/>
    <col min="5" max="5" width="25.6640625" style="67" customWidth="1"/>
    <col min="6" max="6" width="13.44140625" style="66" customWidth="1"/>
    <col min="7" max="7" width="3.44140625" style="66" bestFit="1" customWidth="1"/>
    <col min="8" max="9" width="10.6640625" style="66" customWidth="1"/>
    <col min="10" max="10" width="22.44140625" style="67" customWidth="1"/>
    <col min="11" max="16384" width="9" style="66"/>
  </cols>
  <sheetData>
    <row r="1" spans="1:10" ht="19.8" thickBot="1" x14ac:dyDescent="0.25">
      <c r="B1" s="65" t="s">
        <v>28</v>
      </c>
      <c r="C1" s="65"/>
      <c r="D1" s="66" t="s">
        <v>457</v>
      </c>
      <c r="J1" s="68" t="s">
        <v>54</v>
      </c>
    </row>
    <row r="2" spans="1:10" x14ac:dyDescent="0.2">
      <c r="B2" s="213" t="s">
        <v>30</v>
      </c>
      <c r="C2" s="216" t="s">
        <v>31</v>
      </c>
      <c r="D2" s="219" t="s">
        <v>32</v>
      </c>
      <c r="E2" s="222" t="s">
        <v>33</v>
      </c>
      <c r="F2" s="71" t="s">
        <v>34</v>
      </c>
      <c r="G2" s="72"/>
      <c r="H2" s="219" t="s">
        <v>4</v>
      </c>
      <c r="I2" s="219"/>
      <c r="J2" s="225"/>
    </row>
    <row r="3" spans="1:10" ht="26.4" x14ac:dyDescent="0.2">
      <c r="B3" s="214"/>
      <c r="C3" s="217"/>
      <c r="D3" s="220"/>
      <c r="E3" s="223"/>
      <c r="F3" s="223" t="s">
        <v>35</v>
      </c>
      <c r="G3" s="202" t="s">
        <v>36</v>
      </c>
      <c r="H3" s="104" t="s">
        <v>86</v>
      </c>
      <c r="I3" s="104" t="s">
        <v>89</v>
      </c>
      <c r="J3" s="204" t="s">
        <v>37</v>
      </c>
    </row>
    <row r="4" spans="1:10" ht="13.8" thickBot="1" x14ac:dyDescent="0.25">
      <c r="B4" s="215"/>
      <c r="C4" s="218"/>
      <c r="D4" s="221"/>
      <c r="E4" s="224"/>
      <c r="F4" s="224"/>
      <c r="G4" s="203"/>
      <c r="H4" s="76" t="s">
        <v>84</v>
      </c>
      <c r="I4" s="76" t="s">
        <v>84</v>
      </c>
      <c r="J4" s="205"/>
    </row>
    <row r="5" spans="1:10" ht="52.8" x14ac:dyDescent="0.2">
      <c r="A5" s="155">
        <v>1</v>
      </c>
      <c r="B5" s="121" t="s">
        <v>276</v>
      </c>
      <c r="C5" s="70" t="s">
        <v>461</v>
      </c>
      <c r="D5" s="70" t="s">
        <v>274</v>
      </c>
      <c r="E5" s="70" t="s">
        <v>273</v>
      </c>
      <c r="F5" s="70" t="s">
        <v>272</v>
      </c>
      <c r="G5" s="70">
        <v>1</v>
      </c>
      <c r="H5" s="70"/>
      <c r="I5" s="70">
        <v>200</v>
      </c>
      <c r="J5" s="78" t="s">
        <v>275</v>
      </c>
    </row>
    <row r="6" spans="1:10" ht="53.4" thickBot="1" x14ac:dyDescent="0.25">
      <c r="A6" s="155">
        <v>2</v>
      </c>
      <c r="B6" s="119">
        <v>250000051</v>
      </c>
      <c r="C6" s="118" t="s">
        <v>461</v>
      </c>
      <c r="D6" s="118" t="s">
        <v>459</v>
      </c>
      <c r="E6" s="118" t="s">
        <v>277</v>
      </c>
      <c r="F6" s="118" t="s">
        <v>238</v>
      </c>
      <c r="G6" s="118">
        <v>1</v>
      </c>
      <c r="H6" s="118">
        <v>2110</v>
      </c>
      <c r="I6" s="118"/>
      <c r="J6" s="120" t="s">
        <v>278</v>
      </c>
    </row>
    <row r="7" spans="1:10" ht="17.25" customHeight="1" x14ac:dyDescent="0.2">
      <c r="B7" s="206" t="s">
        <v>460</v>
      </c>
      <c r="C7" s="207"/>
      <c r="D7" s="207"/>
      <c r="E7" s="210" t="s">
        <v>38</v>
      </c>
      <c r="F7" s="96">
        <v>2</v>
      </c>
      <c r="G7" s="97"/>
      <c r="H7" s="98">
        <v>0</v>
      </c>
      <c r="I7" s="98">
        <v>0</v>
      </c>
      <c r="J7" s="82"/>
    </row>
    <row r="8" spans="1:10" ht="18" customHeight="1" thickBot="1" x14ac:dyDescent="0.25">
      <c r="B8" s="208"/>
      <c r="C8" s="209"/>
      <c r="D8" s="209"/>
      <c r="E8" s="211"/>
      <c r="F8" s="99"/>
      <c r="G8" s="100"/>
      <c r="H8" s="101">
        <v>2110</v>
      </c>
      <c r="I8" s="101">
        <v>200</v>
      </c>
      <c r="J8" s="83"/>
    </row>
  </sheetData>
  <mergeCells count="10">
    <mergeCell ref="G3:G4"/>
    <mergeCell ref="J3:J4"/>
    <mergeCell ref="B7:D8"/>
    <mergeCell ref="E7:E8"/>
    <mergeCell ref="B2:B4"/>
    <mergeCell ref="C2:C4"/>
    <mergeCell ref="D2:D4"/>
    <mergeCell ref="E2:E4"/>
    <mergeCell ref="H2:J2"/>
    <mergeCell ref="F3:F4"/>
  </mergeCells>
  <phoneticPr fontId="2"/>
  <conditionalFormatting sqref="A5:A6">
    <cfRule type="expression" dxfId="1" priority="1">
      <formula>(A5=OFFSET(A5,-1,0))</formula>
    </cfRule>
  </conditionalFormatting>
  <pageMargins left="0.75" right="0.75" top="1" bottom="1" header="0.51200000000000001" footer="0.51200000000000001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217</vt:i4>
      </vt:variant>
    </vt:vector>
  </HeadingPairs>
  <TitlesOfParts>
    <vt:vector size="227" baseType="lpstr">
      <vt:lpstr>設計書</vt:lpstr>
      <vt:lpstr>所属別事業量一覧表</vt:lpstr>
      <vt:lpstr>場所表_呉_新規</vt:lpstr>
      <vt:lpstr>場所表_新規</vt:lpstr>
      <vt:lpstr>場所表_更新</vt:lpstr>
      <vt:lpstr>場所表_呉_更新</vt:lpstr>
      <vt:lpstr>場所表_広_新規</vt:lpstr>
      <vt:lpstr>場所表_広_更新</vt:lpstr>
      <vt:lpstr>場所表_東広島_新規</vt:lpstr>
      <vt:lpstr>場所表_東広島_更新</vt:lpstr>
      <vt:lpstr>設計書!COL_事業量</vt:lpstr>
      <vt:lpstr>設計書!COL_詳細情報</vt:lpstr>
      <vt:lpstr>設計書!COL_単位</vt:lpstr>
      <vt:lpstr>所属別事業量一覧表!COL_塗装情報</vt:lpstr>
      <vt:lpstr>設計書!COL_塗装情報</vt:lpstr>
      <vt:lpstr>所属別事業量一覧表!COL_発注分類</vt:lpstr>
      <vt:lpstr>設計書!COL_発注分類</vt:lpstr>
      <vt:lpstr>設計書!COL_幅員</vt:lpstr>
      <vt:lpstr>所属別事業量一覧表!COUNT_SUM</vt:lpstr>
      <vt:lpstr>場所表_呉_更新!EditCol</vt:lpstr>
      <vt:lpstr>場所表_呉_新規!EditCol</vt:lpstr>
      <vt:lpstr>場所表_広_更新!EditCol</vt:lpstr>
      <vt:lpstr>場所表_更新!EditCol</vt:lpstr>
      <vt:lpstr>場所表_新規!EditCol</vt:lpstr>
      <vt:lpstr>場所表_東広島_更新!EditCol</vt:lpstr>
      <vt:lpstr>場所表_呉_更新!EditRow</vt:lpstr>
      <vt:lpstr>場所表_呉_新規!EditRow</vt:lpstr>
      <vt:lpstr>場所表_広_更新!EditRow</vt:lpstr>
      <vt:lpstr>場所表_広_新規!EditRow</vt:lpstr>
      <vt:lpstr>場所表_更新!EditRow</vt:lpstr>
      <vt:lpstr>場所表_新規!EditRow</vt:lpstr>
      <vt:lpstr>場所表_東広島_更新!EditRow</vt:lpstr>
      <vt:lpstr>場所表_呉_更新!EndCol</vt:lpstr>
      <vt:lpstr>場所表_呉_新規!EndCol</vt:lpstr>
      <vt:lpstr>場所表_広_更新!EndCol</vt:lpstr>
      <vt:lpstr>場所表_広_新規!EndCol</vt:lpstr>
      <vt:lpstr>場所表_更新!EndCol</vt:lpstr>
      <vt:lpstr>場所表_新規!EndCol</vt:lpstr>
      <vt:lpstr>場所表_東広島_更新!EndCol</vt:lpstr>
      <vt:lpstr>場所表_東広島_新規!EndCol</vt:lpstr>
      <vt:lpstr>場所表_呉_更新!EndRow</vt:lpstr>
      <vt:lpstr>場所表_呉_新規!EndRow</vt:lpstr>
      <vt:lpstr>場所表_広_更新!EndRow</vt:lpstr>
      <vt:lpstr>場所表_広_新規!EndRow</vt:lpstr>
      <vt:lpstr>場所表_更新!EndRow</vt:lpstr>
      <vt:lpstr>場所表_新規!EndRow</vt:lpstr>
      <vt:lpstr>場所表_東広島_更新!EndRow</vt:lpstr>
      <vt:lpstr>場所表_東広島_新規!EndRow</vt:lpstr>
      <vt:lpstr>所属別事業量一覧表!INSERT_START</vt:lpstr>
      <vt:lpstr>設計書!INSERT_START</vt:lpstr>
      <vt:lpstr>所属別事業量一覧表!Print_Area</vt:lpstr>
      <vt:lpstr>場所表_呉_更新!Print_Area</vt:lpstr>
      <vt:lpstr>場所表_呉_新規!Print_Area</vt:lpstr>
      <vt:lpstr>場所表_広_更新!Print_Area</vt:lpstr>
      <vt:lpstr>場所表_広_新規!Print_Area</vt:lpstr>
      <vt:lpstr>場所表_更新!Print_Area</vt:lpstr>
      <vt:lpstr>場所表_新規!Print_Area</vt:lpstr>
      <vt:lpstr>場所表_東広島_更新!Print_Area</vt:lpstr>
      <vt:lpstr>場所表_東広島_新規!Print_Area</vt:lpstr>
      <vt:lpstr>設計書!Print_Area</vt:lpstr>
      <vt:lpstr>場所表_呉_更新!Print_Titles</vt:lpstr>
      <vt:lpstr>場所表_呉_新規!Print_Titles</vt:lpstr>
      <vt:lpstr>場所表_広_更新!Print_Titles</vt:lpstr>
      <vt:lpstr>場所表_広_新規!Print_Titles</vt:lpstr>
      <vt:lpstr>場所表_更新!Print_Titles</vt:lpstr>
      <vt:lpstr>場所表_新規!Print_Titles</vt:lpstr>
      <vt:lpstr>場所表_東広島_更新!Print_Titles</vt:lpstr>
      <vt:lpstr>場所表_東広島_新規!Print_Titles</vt:lpstr>
      <vt:lpstr>所属別事業量一覧表!PS_1</vt:lpstr>
      <vt:lpstr>所属別事業量一覧表!PS_10</vt:lpstr>
      <vt:lpstr>所属別事業量一覧表!PS_11</vt:lpstr>
      <vt:lpstr>所属別事業量一覧表!PS_12</vt:lpstr>
      <vt:lpstr>所属別事業量一覧表!PS_13</vt:lpstr>
      <vt:lpstr>所属別事業量一覧表!PS_14</vt:lpstr>
      <vt:lpstr>所属別事業量一覧表!PS_15</vt:lpstr>
      <vt:lpstr>所属別事業量一覧表!PS_16</vt:lpstr>
      <vt:lpstr>所属別事業量一覧表!PS_17</vt:lpstr>
      <vt:lpstr>所属別事業量一覧表!PS_18</vt:lpstr>
      <vt:lpstr>所属別事業量一覧表!PS_19</vt:lpstr>
      <vt:lpstr>所属別事業量一覧表!PS_2</vt:lpstr>
      <vt:lpstr>所属別事業量一覧表!PS_20</vt:lpstr>
      <vt:lpstr>所属別事業量一覧表!PS_21</vt:lpstr>
      <vt:lpstr>所属別事業量一覧表!PS_22</vt:lpstr>
      <vt:lpstr>所属別事業量一覧表!PS_23</vt:lpstr>
      <vt:lpstr>所属別事業量一覧表!PS_24</vt:lpstr>
      <vt:lpstr>所属別事業量一覧表!PS_25</vt:lpstr>
      <vt:lpstr>所属別事業量一覧表!PS_26</vt:lpstr>
      <vt:lpstr>所属別事業量一覧表!PS_27</vt:lpstr>
      <vt:lpstr>所属別事業量一覧表!PS_28</vt:lpstr>
      <vt:lpstr>所属別事業量一覧表!PS_29</vt:lpstr>
      <vt:lpstr>所属別事業量一覧表!PS_3</vt:lpstr>
      <vt:lpstr>所属別事業量一覧表!PS_30</vt:lpstr>
      <vt:lpstr>所属別事業量一覧表!PS_31</vt:lpstr>
      <vt:lpstr>所属別事業量一覧表!PS_4</vt:lpstr>
      <vt:lpstr>所属別事業量一覧表!PS_5</vt:lpstr>
      <vt:lpstr>所属別事業量一覧表!PS_6</vt:lpstr>
      <vt:lpstr>所属別事業量一覧表!PS_7</vt:lpstr>
      <vt:lpstr>所属別事業量一覧表!PS_8</vt:lpstr>
      <vt:lpstr>所属別事業量一覧表!PS_9</vt:lpstr>
      <vt:lpstr>場所表_呉_更新!StartCol</vt:lpstr>
      <vt:lpstr>場所表_呉_新規!StartCol</vt:lpstr>
      <vt:lpstr>場所表_広_更新!StartCol</vt:lpstr>
      <vt:lpstr>場所表_広_新規!StartCol</vt:lpstr>
      <vt:lpstr>場所表_更新!StartCol</vt:lpstr>
      <vt:lpstr>場所表_新規!StartCol</vt:lpstr>
      <vt:lpstr>場所表_東広島_更新!StartCol</vt:lpstr>
      <vt:lpstr>場所表_東広島_新規!StartCol</vt:lpstr>
      <vt:lpstr>場所表_呉_更新!StartRow</vt:lpstr>
      <vt:lpstr>場所表_呉_新規!StartRow</vt:lpstr>
      <vt:lpstr>場所表_広_更新!StartRow</vt:lpstr>
      <vt:lpstr>場所表_広_新規!StartRow</vt:lpstr>
      <vt:lpstr>場所表_更新!StartRow</vt:lpstr>
      <vt:lpstr>場所表_新規!StartRow</vt:lpstr>
      <vt:lpstr>場所表_東広島_更新!StartRow</vt:lpstr>
      <vt:lpstr>場所表_東広島_新規!StartRow</vt:lpstr>
      <vt:lpstr>所属別事業量一覧表!データ</vt:lpstr>
      <vt:lpstr>所属別事業量一覧表!一覧表</vt:lpstr>
      <vt:lpstr>場所表_呉_更新!一覧表</vt:lpstr>
      <vt:lpstr>場所表_呉_新規!一覧表</vt:lpstr>
      <vt:lpstr>場所表_広_更新!一覧表</vt:lpstr>
      <vt:lpstr>場所表_広_新規!一覧表</vt:lpstr>
      <vt:lpstr>場所表_更新!一覧表</vt:lpstr>
      <vt:lpstr>場所表_新規!一覧表</vt:lpstr>
      <vt:lpstr>場所表_東広島_更新!一覧表</vt:lpstr>
      <vt:lpstr>場所表_東広島_新規!一覧表</vt:lpstr>
      <vt:lpstr>設計書!一覧表</vt:lpstr>
      <vt:lpstr>場所表_更新!規制番号</vt:lpstr>
      <vt:lpstr>場所表_呉_新規!区分</vt:lpstr>
      <vt:lpstr>場所表_広_新規!区分</vt:lpstr>
      <vt:lpstr>場所表_新規!区分</vt:lpstr>
      <vt:lpstr>場所表_東広島_新規!区分</vt:lpstr>
      <vt:lpstr>場所表_呉_更新!警察署名</vt:lpstr>
      <vt:lpstr>場所表_呉_新規!警察署名</vt:lpstr>
      <vt:lpstr>場所表_広_更新!警察署名</vt:lpstr>
      <vt:lpstr>場所表_広_新規!警察署名</vt:lpstr>
      <vt:lpstr>場所表_更新!警察署名</vt:lpstr>
      <vt:lpstr>場所表_新規!警察署名</vt:lpstr>
      <vt:lpstr>場所表_東広島_更新!警察署名</vt:lpstr>
      <vt:lpstr>場所表_東広島_新規!警察署名</vt:lpstr>
      <vt:lpstr>交_通_規_制_課</vt:lpstr>
      <vt:lpstr>設計書!交通整理員</vt:lpstr>
      <vt:lpstr>設計書!交通整理員Ａ</vt:lpstr>
      <vt:lpstr>設計書!交通整理員Ａ_夜間</vt:lpstr>
      <vt:lpstr>設計書!交通整理員B</vt:lpstr>
      <vt:lpstr>設計書!交通整理員Ｂ_夜間</vt:lpstr>
      <vt:lpstr>場所表_呉_更新!更新合計</vt:lpstr>
      <vt:lpstr>場所表_広_更新!更新合計</vt:lpstr>
      <vt:lpstr>場所表_更新!更新合計</vt:lpstr>
      <vt:lpstr>場所表_東広島_更新!更新合計</vt:lpstr>
      <vt:lpstr>設計書!合計</vt:lpstr>
      <vt:lpstr>場所表_呉_更新!事業量</vt:lpstr>
      <vt:lpstr>場所表_呉_新規!事業量</vt:lpstr>
      <vt:lpstr>場所表_広_更新!事業量</vt:lpstr>
      <vt:lpstr>場所表_広_新規!事業量</vt:lpstr>
      <vt:lpstr>場所表_更新!事業量</vt:lpstr>
      <vt:lpstr>場所表_新規!事業量</vt:lpstr>
      <vt:lpstr>場所表_東広島_更新!事業量</vt:lpstr>
      <vt:lpstr>場所表_東広島_新規!事業量</vt:lpstr>
      <vt:lpstr>場所表_呉_更新!事業量新規更新合計</vt:lpstr>
      <vt:lpstr>場所表_広_更新!事業量新規更新合計</vt:lpstr>
      <vt:lpstr>場所表_更新!事業量新規更新合計</vt:lpstr>
      <vt:lpstr>場所表_東広島_更新!事業量新規更新合計</vt:lpstr>
      <vt:lpstr>場所表_呉_新規!事業量新規合計</vt:lpstr>
      <vt:lpstr>場所表_広_新規!事業量新規合計</vt:lpstr>
      <vt:lpstr>場所表_新規!事業量新規合計</vt:lpstr>
      <vt:lpstr>場所表_東広島_新規!事業量新規合計</vt:lpstr>
      <vt:lpstr>場所表_呉_新規!場所</vt:lpstr>
      <vt:lpstr>場所表_更新!場所</vt:lpstr>
      <vt:lpstr>場所表_新規!場所</vt:lpstr>
      <vt:lpstr>場所表_呉_更新!新規更新合計</vt:lpstr>
      <vt:lpstr>場所表_広_更新!新規更新合計</vt:lpstr>
      <vt:lpstr>場所表_更新!新規更新合計</vt:lpstr>
      <vt:lpstr>場所表_東広島_更新!新規更新合計</vt:lpstr>
      <vt:lpstr>場所表_呉_更新!新規更新合計値</vt:lpstr>
      <vt:lpstr>場所表_広_更新!新規更新合計値</vt:lpstr>
      <vt:lpstr>場所表_更新!新規更新合計値</vt:lpstr>
      <vt:lpstr>場所表_東広島_更新!新規更新合計値</vt:lpstr>
      <vt:lpstr>場所表_呉_新規!新規合計</vt:lpstr>
      <vt:lpstr>場所表_広_新規!新規合計</vt:lpstr>
      <vt:lpstr>場所表_新規!新規合計</vt:lpstr>
      <vt:lpstr>場所表_東広島_新規!新規合計</vt:lpstr>
      <vt:lpstr>場所表_呉_更新!数</vt:lpstr>
      <vt:lpstr>場所表_呉_新規!数</vt:lpstr>
      <vt:lpstr>場所表_広_更新!数</vt:lpstr>
      <vt:lpstr>場所表_広_新規!数</vt:lpstr>
      <vt:lpstr>場所表_更新!数</vt:lpstr>
      <vt:lpstr>場所表_新規!数</vt:lpstr>
      <vt:lpstr>場所表_東広島_更新!数</vt:lpstr>
      <vt:lpstr>場所表_東広島_新規!数</vt:lpstr>
      <vt:lpstr>場所表_呉_新規!整理番号</vt:lpstr>
      <vt:lpstr>場所表_新規!整理番号</vt:lpstr>
      <vt:lpstr>場所表_呉_更新!単位</vt:lpstr>
      <vt:lpstr>場所表_呉_新規!単位</vt:lpstr>
      <vt:lpstr>場所表_広_更新!単位</vt:lpstr>
      <vt:lpstr>場所表_広_新規!単位</vt:lpstr>
      <vt:lpstr>場所表_更新!単位</vt:lpstr>
      <vt:lpstr>場所表_新規!単位</vt:lpstr>
      <vt:lpstr>場所表_東広島_更新!単位</vt:lpstr>
      <vt:lpstr>場所表_東広島_新規!単位</vt:lpstr>
      <vt:lpstr>設計書!単価</vt:lpstr>
      <vt:lpstr>場所表_呉_新規!道路種別</vt:lpstr>
      <vt:lpstr>場所表_更新!道路種別</vt:lpstr>
      <vt:lpstr>場所表_新規!道路種別</vt:lpstr>
      <vt:lpstr>場所表_呉_更新!発注分類</vt:lpstr>
      <vt:lpstr>場所表_呉_新規!発注分類</vt:lpstr>
      <vt:lpstr>場所表_広_更新!発注分類</vt:lpstr>
      <vt:lpstr>場所表_広_新規!発注分類</vt:lpstr>
      <vt:lpstr>場所表_更新!発注分類</vt:lpstr>
      <vt:lpstr>場所表_新規!発注分類</vt:lpstr>
      <vt:lpstr>場所表_東広島_更新!発注分類</vt:lpstr>
      <vt:lpstr>場所表_東広島_新規!発注分類</vt:lpstr>
      <vt:lpstr>場所表_呉_更新!備考</vt:lpstr>
      <vt:lpstr>場所表_呉_新規!備考</vt:lpstr>
      <vt:lpstr>場所表_広_更新!備考</vt:lpstr>
      <vt:lpstr>場所表_広_新規!備考</vt:lpstr>
      <vt:lpstr>場所表_更新!備考</vt:lpstr>
      <vt:lpstr>場所表_新規!備考</vt:lpstr>
      <vt:lpstr>場所表_東広島_更新!備考</vt:lpstr>
      <vt:lpstr>場所表_東広島_新規!備考</vt:lpstr>
      <vt:lpstr>場所表_呉_更新!標示種別</vt:lpstr>
      <vt:lpstr>場所表_呉_新規!標示種別</vt:lpstr>
      <vt:lpstr>場所表_広_更新!標示種別</vt:lpstr>
      <vt:lpstr>場所表_広_新規!標示種別</vt:lpstr>
      <vt:lpstr>場所表_更新!標示種別</vt:lpstr>
      <vt:lpstr>場所表_新規!標示種別</vt:lpstr>
      <vt:lpstr>場所表_東広島_更新!標示種別</vt:lpstr>
      <vt:lpstr>場所表_東広島_新規!標示種別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2025-08-26T02:00:22Z</dcterms:created>
  <dcterms:modified xsi:type="dcterms:W3CDTF">2025-08-26T02:00:22Z</dcterms:modified>
</cp:coreProperties>
</file>