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A05F1507-164E-4C99-A568-9EF7858A2492}" xr6:coauthVersionLast="47" xr6:coauthVersionMax="47" xr10:uidLastSave="{00000000-0000-0000-0000-000000000000}"/>
  <bookViews>
    <workbookView xWindow="768" yWindow="768" windowWidth="17280" windowHeight="10044" tabRatio="785" xr2:uid="{00000000-000D-0000-FFFF-FFFF00000000}"/>
  </bookViews>
  <sheets>
    <sheet name="設計書" sheetId="40" r:id="rId1"/>
    <sheet name="所属別事業量一覧表" sheetId="39" r:id="rId2"/>
    <sheet name="場所表_呉_新規" sheetId="41" state="hidden" r:id="rId3"/>
    <sheet name="場所表_広_新規" sheetId="43" state="hidden" r:id="rId4"/>
    <sheet name="場所表_新規" sheetId="37" state="hidden" r:id="rId5"/>
    <sheet name="場所表_更新" sheetId="38" state="hidden" r:id="rId6"/>
    <sheet name="場所表_呉_更新" sheetId="42" r:id="rId7"/>
    <sheet name="場所表_広_更新" sheetId="44" r:id="rId8"/>
  </sheets>
  <definedNames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所属別事業量一覧表!$F$11</definedName>
    <definedName name="EditCol" localSheetId="6">場所表_呉_更新!#REF!</definedName>
    <definedName name="EditCol" localSheetId="2">場所表_呉_新規!$H$3:$H$7</definedName>
    <definedName name="EditCol" localSheetId="7">場所表_広_更新!#REF!</definedName>
    <definedName name="EditCol" localSheetId="3">場所表_広_新規!$H$3:$H$7</definedName>
    <definedName name="EditCol" localSheetId="5">場所表_更新!$G$3:$G$7</definedName>
    <definedName name="EditCol" localSheetId="4">場所表_新規!$H$3:$H$7</definedName>
    <definedName name="EditRow" localSheetId="6">場所表_呉_更新!$B$6:$I$6</definedName>
    <definedName name="EditRow" localSheetId="2">場所表_呉_新規!$A$6:$J$6</definedName>
    <definedName name="EditRow" localSheetId="7">場所表_広_更新!$B$6:$I$6</definedName>
    <definedName name="EditRow" localSheetId="3">場所表_広_新規!$A$6:$J$6</definedName>
    <definedName name="EditRow" localSheetId="5">場所表_更新!$A$6:$I$6</definedName>
    <definedName name="EditRow" localSheetId="4">場所表_新規!$A$6:$J$6</definedName>
    <definedName name="EndCol" localSheetId="6">場所表_呉_更新!$H$3:$H$12</definedName>
    <definedName name="EndCol" localSheetId="2">場所表_呉_新規!$I$3:$I$7</definedName>
    <definedName name="EndCol" localSheetId="7">場所表_広_更新!$H$3:$H$8</definedName>
    <definedName name="EndCol" localSheetId="3">場所表_広_新規!$I$3:$I$7</definedName>
    <definedName name="EndCol" localSheetId="5">場所表_更新!$H$3:$H$7</definedName>
    <definedName name="EndCol" localSheetId="4">場所表_新規!$I$3:$I$7</definedName>
    <definedName name="EndRow" localSheetId="6">場所表_呉_更新!$B$12:$I$12</definedName>
    <definedName name="EndRow" localSheetId="2">場所表_呉_新規!$A$7:$J$7</definedName>
    <definedName name="EndRow" localSheetId="7">場所表_広_更新!$B$8:$I$8</definedName>
    <definedName name="EndRow" localSheetId="3">場所表_広_新規!$A$7:$J$7</definedName>
    <definedName name="EndRow" localSheetId="5">場所表_更新!$A$7:$I$7</definedName>
    <definedName name="EndRow" localSheetId="4">場所表_新規!$A$7:$J$7</definedName>
    <definedName name="INSERT_START" localSheetId="1">所属別事業量一覧表!$9:$9</definedName>
    <definedName name="INSERT_START" localSheetId="0">設計書!#REF!</definedName>
    <definedName name="_xlnm.Print_Area" localSheetId="1">所属別事業量一覧表!$A$1:$BQ$11</definedName>
    <definedName name="_xlnm.Print_Area" localSheetId="6">場所表_呉_更新!$A$1:$I$16</definedName>
    <definedName name="_xlnm.Print_Area" localSheetId="2">場所表_呉_新規!$A$1:$J$9</definedName>
    <definedName name="_xlnm.Print_Area" localSheetId="7">場所表_広_更新!$A$1:$I$12</definedName>
    <definedName name="_xlnm.Print_Area" localSheetId="3">場所表_広_新規!$A$1:$J$9</definedName>
    <definedName name="_xlnm.Print_Area" localSheetId="5">場所表_更新!$A$1:$I$11</definedName>
    <definedName name="_xlnm.Print_Area" localSheetId="4">場所表_新規!$A$1:$J$9</definedName>
    <definedName name="_xlnm.Print_Area" localSheetId="0">設計書!$A$1:$H$19</definedName>
    <definedName name="_xlnm.Print_Titles" localSheetId="6">場所表_呉_更新!$2:$4</definedName>
    <definedName name="_xlnm.Print_Titles" localSheetId="2">場所表_呉_新規!$2:$4</definedName>
    <definedName name="_xlnm.Print_Titles" localSheetId="7">場所表_広_更新!$2:$4</definedName>
    <definedName name="_xlnm.Print_Titles" localSheetId="3">場所表_広_新規!$2:$4</definedName>
    <definedName name="_xlnm.Print_Titles" localSheetId="5">場所表_更新!$2:$4</definedName>
    <definedName name="_xlnm.Print_Titles" localSheetId="4">場所表_新規!$2:$4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6">場所表_呉_更新!$G$3:$G$12</definedName>
    <definedName name="StartCol" localSheetId="2">場所表_呉_新規!$G$3:$G$7</definedName>
    <definedName name="StartCol" localSheetId="7">場所表_広_更新!$G$3:$G$8</definedName>
    <definedName name="StartCol" localSheetId="3">場所表_広_新規!$G$3:$G$7</definedName>
    <definedName name="StartCol" localSheetId="5">場所表_更新!$F$3:$F$7</definedName>
    <definedName name="StartCol" localSheetId="4">場所表_新規!$G$3:$G$7</definedName>
    <definedName name="StartRow" localSheetId="6">場所表_呉_更新!$B$5:$I$5</definedName>
    <definedName name="StartRow" localSheetId="2">場所表_呉_新規!$A$5:$J$5</definedName>
    <definedName name="StartRow" localSheetId="7">場所表_広_更新!$B$5:$I$5</definedName>
    <definedName name="StartRow" localSheetId="3">場所表_広_新規!$A$5:$J$5</definedName>
    <definedName name="StartRow" localSheetId="5">場所表_更新!$A$5:$I$5</definedName>
    <definedName name="StartRow" localSheetId="4">場所表_新規!$A$5:$J$5</definedName>
    <definedName name="データ" localSheetId="1">所属別事業量一覧表!$A$6:$BO$10</definedName>
    <definedName name="一覧表" localSheetId="1">所属別事業量一覧表!$A$9:$BO$10</definedName>
    <definedName name="一覧表" localSheetId="6">場所表_呉_更新!$B$5:$I$12</definedName>
    <definedName name="一覧表" localSheetId="2">場所表_呉_新規!$A$5:$M$7</definedName>
    <definedName name="一覧表" localSheetId="7">場所表_広_更新!$B$5:$I$8</definedName>
    <definedName name="一覧表" localSheetId="3">場所表_広_新規!$A$5:$M$7</definedName>
    <definedName name="一覧表" localSheetId="5">場所表_更新!$A$5:$L$7</definedName>
    <definedName name="一覧表" localSheetId="4">場所表_新規!$A$5:$M$7</definedName>
    <definedName name="一覧表" localSheetId="0">設計書!$A$6:$H$7</definedName>
    <definedName name="規制番号" localSheetId="6">場所表_呉_更新!#REF!</definedName>
    <definedName name="規制番号" localSheetId="7">場所表_広_更新!#REF!</definedName>
    <definedName name="規制番号" localSheetId="5">場所表_更新!$J$2</definedName>
    <definedName name="区分" localSheetId="2">場所表_呉_新規!$B$2</definedName>
    <definedName name="区分" localSheetId="3">場所表_広_新規!$B$2</definedName>
    <definedName name="区分" localSheetId="4">場所表_新規!$B$2</definedName>
    <definedName name="警察署名" localSheetId="6">場所表_呉_更新!$I$1</definedName>
    <definedName name="警察署名" localSheetId="2">場所表_呉_新規!$J$1</definedName>
    <definedName name="警察署名" localSheetId="7">場所表_広_更新!$I$1</definedName>
    <definedName name="警察署名" localSheetId="3">場所表_広_新規!$J$1</definedName>
    <definedName name="警察署名" localSheetId="5">場所表_更新!$I$1</definedName>
    <definedName name="警察署名" localSheetId="4">場所表_新規!$J$1</definedName>
    <definedName name="交_通_規_制_課">設計書!$H$3</definedName>
    <definedName name="交通整理員" localSheetId="0">設計書!$D$9:$G$12</definedName>
    <definedName name="交通整理員Ａ" localSheetId="0">設計書!$E$9</definedName>
    <definedName name="交通整理員Ａ_夜間" localSheetId="0">設計書!$E$10</definedName>
    <definedName name="交通整理員B" localSheetId="0">設計書!$E$11</definedName>
    <definedName name="交通整理員Ｂ_夜間" localSheetId="0">設計書!$E$12</definedName>
    <definedName name="更新合計" localSheetId="6">場所表_呉_更新!$E$13</definedName>
    <definedName name="更新合計" localSheetId="7">場所表_広_更新!$E$9</definedName>
    <definedName name="更新合計" localSheetId="5">場所表_更新!$D$8</definedName>
    <definedName name="合計" localSheetId="0">設計書!$H$19</definedName>
    <definedName name="事業量" localSheetId="6">場所表_呉_更新!$G$3:$I$12</definedName>
    <definedName name="事業量" localSheetId="2">場所表_呉_新規!$G$3:$J$7</definedName>
    <definedName name="事業量" localSheetId="7">場所表_広_更新!$G$3:$I$8</definedName>
    <definedName name="事業量" localSheetId="3">場所表_広_新規!$G$3:$J$7</definedName>
    <definedName name="事業量" localSheetId="5">場所表_更新!$F$3:$I$7</definedName>
    <definedName name="事業量" localSheetId="4">場所表_新規!$G$3:$J$7</definedName>
    <definedName name="事業量新規更新合計" localSheetId="6">場所表_呉_更新!$G$3:$H$16</definedName>
    <definedName name="事業量新規更新合計" localSheetId="7">場所表_広_更新!$G$3:$H$12</definedName>
    <definedName name="事業量新規更新合計" localSheetId="5">場所表_更新!$F$3:$H$11</definedName>
    <definedName name="事業量新規合計" localSheetId="2">場所表_呉_新規!$G$3:$I$9</definedName>
    <definedName name="事業量新規合計" localSheetId="3">場所表_広_新規!$G$3:$I$9</definedName>
    <definedName name="事業量新規合計" localSheetId="4">場所表_新規!$G$3:$I$9</definedName>
    <definedName name="場所" localSheetId="6">場所表_呉_更新!#REF!</definedName>
    <definedName name="場所" localSheetId="2">場所表_呉_新規!$M$2</definedName>
    <definedName name="場所" localSheetId="7">場所表_広_更新!#REF!</definedName>
    <definedName name="場所" localSheetId="3">場所表_広_新規!$M$2</definedName>
    <definedName name="場所" localSheetId="5">場所表_更新!$L$2</definedName>
    <definedName name="場所" localSheetId="4">場所表_新規!$M$2</definedName>
    <definedName name="新規更新合計" localSheetId="6">場所表_呉_更新!$B$15:$I$16</definedName>
    <definedName name="新規更新合計" localSheetId="7">場所表_広_更新!$B$11:$I$12</definedName>
    <definedName name="新規更新合計" localSheetId="5">場所表_更新!$A$10:$I$11</definedName>
    <definedName name="新規更新合計値" localSheetId="6">場所表_呉_更新!$E$15</definedName>
    <definedName name="新規更新合計値" localSheetId="7">場所表_広_更新!$E$11</definedName>
    <definedName name="新規更新合計値" localSheetId="5">場所表_更新!$D$10</definedName>
    <definedName name="新規合計" localSheetId="2">場所表_呉_新規!$E$8</definedName>
    <definedName name="新規合計" localSheetId="3">場所表_広_新規!$E$8</definedName>
    <definedName name="新規合計" localSheetId="4">場所表_新規!$E$8</definedName>
    <definedName name="数" localSheetId="6">場所表_呉_更新!$F$2</definedName>
    <definedName name="数" localSheetId="2">場所表_呉_新規!$F$2</definedName>
    <definedName name="数" localSheetId="7">場所表_広_更新!$F$2</definedName>
    <definedName name="数" localSheetId="3">場所表_広_新規!$F$2</definedName>
    <definedName name="数" localSheetId="5">場所表_更新!$E$2</definedName>
    <definedName name="数" localSheetId="4">場所表_新規!$F$2</definedName>
    <definedName name="整理番号" localSheetId="2">場所表_呉_新規!$K$2</definedName>
    <definedName name="整理番号" localSheetId="3">場所表_広_新規!$K$2</definedName>
    <definedName name="整理番号" localSheetId="4">場所表_新規!$K$2</definedName>
    <definedName name="単位" localSheetId="6">場所表_呉_更新!$G$4:$H$4</definedName>
    <definedName name="単位" localSheetId="2">場所表_呉_新規!$G$4:$I$4</definedName>
    <definedName name="単位" localSheetId="7">場所表_広_更新!$G$4:$H$4</definedName>
    <definedName name="単位" localSheetId="3">場所表_広_新規!$G$4:$I$4</definedName>
    <definedName name="単位" localSheetId="5">場所表_更新!$F$4:$H$4</definedName>
    <definedName name="単位" localSheetId="4">場所表_新規!$G$4:$I$4</definedName>
    <definedName name="単価" localSheetId="0">設計書!$G$5</definedName>
    <definedName name="道路種別" localSheetId="6">場所表_呉_更新!#REF!</definedName>
    <definedName name="道路種別" localSheetId="2">場所表_呉_新規!$L$2</definedName>
    <definedName name="道路種別" localSheetId="7">場所表_広_更新!#REF!</definedName>
    <definedName name="道路種別" localSheetId="3">場所表_広_新規!$L$2</definedName>
    <definedName name="道路種別" localSheetId="5">場所表_更新!$K$2</definedName>
    <definedName name="道路種別" localSheetId="4">場所表_新規!$L$2</definedName>
    <definedName name="発注分類" localSheetId="6">場所表_呉_更新!$G$3:$H$3</definedName>
    <definedName name="発注分類" localSheetId="2">場所表_呉_新規!$G$3:$I$3</definedName>
    <definedName name="発注分類" localSheetId="7">場所表_広_更新!$G$3:$H$3</definedName>
    <definedName name="発注分類" localSheetId="3">場所表_広_新規!$G$3:$I$3</definedName>
    <definedName name="発注分類" localSheetId="5">場所表_更新!$F$3:$H$3</definedName>
    <definedName name="発注分類" localSheetId="4">場所表_新規!$G$3:$I$3</definedName>
    <definedName name="備考" localSheetId="6">場所表_呉_更新!$I$3</definedName>
    <definedName name="備考" localSheetId="2">場所表_呉_新規!$J$3</definedName>
    <definedName name="備考" localSheetId="7">場所表_広_更新!$I$3</definedName>
    <definedName name="備考" localSheetId="3">場所表_広_新規!$J$3</definedName>
    <definedName name="備考" localSheetId="5">場所表_更新!$I$3</definedName>
    <definedName name="備考" localSheetId="4">場所表_新規!$J$3</definedName>
    <definedName name="標示種別" localSheetId="6">場所表_呉_更新!$E$2</definedName>
    <definedName name="標示種別" localSheetId="2">場所表_呉_新規!$E$2</definedName>
    <definedName name="標示種別" localSheetId="7">場所表_広_更新!$E$2</definedName>
    <definedName name="標示種別" localSheetId="3">場所表_広_新規!$E$2</definedName>
    <definedName name="標示種別" localSheetId="5">場所表_更新!$D$2</definedName>
    <definedName name="標示種別" localSheetId="4">場所表_新規!$E$2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3" l="1"/>
  <c r="H9" i="43"/>
  <c r="G9" i="43"/>
  <c r="I8" i="43"/>
  <c r="H8" i="43"/>
  <c r="G8" i="43"/>
  <c r="A8" i="43"/>
  <c r="N7" i="43"/>
  <c r="D7" i="43"/>
  <c r="C7" i="43"/>
  <c r="A7" i="43"/>
  <c r="B7" i="43" s="1"/>
  <c r="N6" i="43"/>
  <c r="D6" i="43"/>
  <c r="C6" i="43"/>
  <c r="A6" i="43"/>
  <c r="B6" i="43" s="1"/>
  <c r="N5" i="43"/>
  <c r="D5" i="43"/>
  <c r="C5" i="43"/>
  <c r="A5" i="43"/>
  <c r="B5" i="43" s="1"/>
  <c r="I9" i="41"/>
  <c r="H9" i="41"/>
  <c r="G9" i="41"/>
  <c r="I8" i="41"/>
  <c r="H8" i="41"/>
  <c r="G8" i="41"/>
  <c r="A8" i="41"/>
  <c r="N7" i="41"/>
  <c r="D7" i="41"/>
  <c r="C7" i="41"/>
  <c r="A7" i="41"/>
  <c r="B7" i="41" s="1"/>
  <c r="N6" i="41"/>
  <c r="D6" i="41"/>
  <c r="C6" i="41"/>
  <c r="A6" i="41"/>
  <c r="B6" i="41" s="1"/>
  <c r="N5" i="41"/>
  <c r="D5" i="41"/>
  <c r="C5" i="41"/>
  <c r="A5" i="41"/>
  <c r="B5" i="41" s="1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/>
  <c r="G8" i="38"/>
  <c r="H8" i="38"/>
  <c r="H10" i="38" s="1"/>
  <c r="F8" i="38"/>
  <c r="F10" i="38" s="1"/>
  <c r="H8" i="37"/>
  <c r="G10" i="38" s="1"/>
  <c r="I8" i="37"/>
  <c r="G8" i="37"/>
  <c r="A6" i="38"/>
  <c r="G9" i="38"/>
  <c r="H9" i="38"/>
  <c r="H11" i="38"/>
  <c r="A10" i="38"/>
  <c r="H9" i="37"/>
  <c r="G11" i="38"/>
  <c r="F9" i="38"/>
  <c r="A8" i="38"/>
  <c r="I9" i="37"/>
  <c r="G9" i="37"/>
  <c r="F11" i="38"/>
  <c r="A8" i="37"/>
  <c r="C1" i="43" l="1"/>
  <c r="C1" i="41"/>
  <c r="B1" i="38"/>
  <c r="C1" i="37"/>
</calcChain>
</file>

<file path=xl/sharedStrings.xml><?xml version="1.0" encoding="utf-8"?>
<sst xmlns="http://schemas.openxmlformats.org/spreadsheetml/2006/main" count="304" uniqueCount="118">
  <si>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</si>
  <si>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</si>
  <si>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</si>
  <si>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</si>
  <si>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</si>
  <si>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</si>
  <si>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</si>
  <si>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</si>
  <si>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</si>
  <si>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</si>
  <si>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</si>
  <si>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</si>
  <si>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</si>
  <si>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</si>
  <si>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</si>
  <si>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</si>
  <si>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</si>
  <si>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</si>
  <si>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</si>
  <si>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</si>
  <si>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</si>
  <si>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</si>
  <si>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</si>
  <si>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</si>
  <si>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</si>
  <si>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</si>
  <si>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</si>
  <si>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</si>
  <si>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</si>
  <si>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</si>
  <si>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</si>
  <si>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</si>
  <si>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</si>
  <si>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</si>
  <si>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</si>
  <si>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</si>
  <si>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</si>
  <si>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</si>
  <si>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</si>
  <si>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</si>
  <si>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</si>
  <si>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</si>
  <si>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</si>
  <si>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</si>
  <si>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</si>
  <si>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</si>
  <si>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</si>
  <si>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</si>
  <si>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</si>
  <si>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</si>
  <si>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</si>
  <si>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</si>
  <si>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</si>
  <si>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</si>
  <si>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</si>
  <si>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</si>
  <si>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</si>
  <si>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</si>
  <si>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</si>
  <si>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</si>
  <si>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</si>
  <si>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</si>
  <si>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</si>
  <si>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</si>
  <si>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</si>
  <si>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</si>
  <si>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</si>
  <si>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</si>
  <si>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</si>
  <si>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</si>
  <si>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</si>
  <si>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</si>
  <si>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</si>
  <si>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</si>
  <si>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</si>
  <si>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</si>
  <si>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</si>
  <si>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</si>
  <si>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</si>
  <si>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</si>
  <si>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</si>
  <si>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呉市中通1丁目3番2号先（昭和橋東詰交差点）</t>
  </si>
  <si>
    <t>エスコートゾーン（夜間）</t>
  </si>
  <si>
    <t>溶融式（白）</t>
  </si>
  <si>
    <t>m</t>
  </si>
  <si>
    <t>削除（夜間）</t>
  </si>
  <si>
    <t>エスコートゾーン_x000D_
（夜間）</t>
  </si>
  <si>
    <t>削除_x000D_
（夜間）</t>
  </si>
  <si>
    <t>第20-2-0287</t>
  </si>
  <si>
    <t>国道31号</t>
  </si>
  <si>
    <t>エスコートゾーン</t>
  </si>
  <si>
    <t>北西側23.5m（路肩から30㎝離すこと）_x000D_
南東側20.5m（路肩から30㎝離すこと）</t>
  </si>
  <si>
    <t>(削)横断歩道　実線（白）</t>
  </si>
  <si>
    <t>北西側0.5m26縞（エスコート設置に伴う削除）_x000D_
南東側0.5m22縞（エスコートゾーン設置に伴う削除）</t>
  </si>
  <si>
    <t>第20-2-0084</t>
  </si>
  <si>
    <t>呉市本通1丁目5番10号先（本通1丁目交差点）</t>
  </si>
  <si>
    <t>北西側23m（路肩から30㎝離すこと）_x000D_
北西側24.5m（路肩から30㎝離すこと）_x000D_
南西側22.3m（路肩から30㎝離すこと、路面補修後施工）</t>
  </si>
  <si>
    <t>北東側0.5m23縞（エスコートゾーン設置に伴う削除）_x000D_
南西側0.5m22縞（エスコートゾーン設置に伴う削除）_x000D_
北西側0.5m27縞（エスコートゾーン設置に伴う削除）</t>
  </si>
  <si>
    <t>第20-2-0009</t>
  </si>
  <si>
    <t>国道487号</t>
  </si>
  <si>
    <t>呉市本通1丁目5番1号先（めがね橋交差点）</t>
  </si>
  <si>
    <t>北東側20.6m（路肩から30㎝離すこと、路面補修後施工）</t>
  </si>
  <si>
    <t>第20-2-0079</t>
  </si>
  <si>
    <t>国道185号</t>
  </si>
  <si>
    <t>呉市本通4丁目2番10号先（本通4丁目交差点）</t>
  </si>
  <si>
    <t>南西側21.2m（路肩から30㎝離すこと）</t>
  </si>
  <si>
    <t>南西側0.5m23縞（エスコートゾーン設置に伴う削除）</t>
  </si>
  <si>
    <t>第20-2-0102</t>
  </si>
  <si>
    <t>呉市阿賀中央2丁目1番1号先（休山トンネル東口交差点）</t>
  </si>
  <si>
    <t>南東側23.5m（路肩から30㎝離すこと）</t>
  </si>
  <si>
    <t>南東側0.5m25縞（エスコートゾーン設置に伴う削除）</t>
  </si>
  <si>
    <t>第20-2-0113</t>
  </si>
  <si>
    <t>呉市阿賀中央6丁目2番北西角先（阿賀駅前交差点）</t>
  </si>
  <si>
    <t>東側19.3m（路肩から30㎝離すこと、路面補修後施工）</t>
  </si>
  <si>
    <t>(№ 8-14)</t>
  </si>
  <si>
    <t>〃</t>
  </si>
  <si>
    <t>広</t>
  </si>
  <si>
    <t>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</si>
</sst>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13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58" fontId="8" fillId="0" borderId="0" xfId="10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13" fillId="0" borderId="42" xfId="12" applyFont="1" applyBorder="1" applyAlignment="1">
      <alignment horizontal="center" vertical="center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17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3"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4</xdr:row>
      <xdr:rowOff>24765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2D696E5-24A2-40B6-B4DC-5B4ACE8DC81D}"/>
            </a:ext>
          </a:extLst>
        </xdr:cNvPr>
        <xdr:cNvSpPr txBox="1"/>
      </xdr:nvSpPr>
      <xdr:spPr>
        <a:xfrm>
          <a:off x="1352550" y="853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97155</xdr:colOff>
      <xdr:row>4</xdr:row>
      <xdr:rowOff>95250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49C4103-F388-4D33-9055-584D25F42A63}"/>
            </a:ext>
          </a:extLst>
        </xdr:cNvPr>
        <xdr:cNvSpPr txBox="1"/>
      </xdr:nvSpPr>
      <xdr:spPr>
        <a:xfrm>
          <a:off x="97155" y="923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showZeros="0" tabSelected="1" view="pageBreakPreview" zoomScaleNormal="100" zoomScaleSheetLayoutView="100" workbookViewId="0">
      <selection activeCell="A34" sqref="A34"/>
    </sheetView>
  </sheetViews>
  <sheetFormatPr defaultColWidth="9" defaultRowHeight="10.8" x14ac:dyDescent="0.15"/>
  <cols>
    <col min="1" max="1" width="34.109375" style="33" customWidth="1"/>
    <col min="2" max="2" width="8.77734375" style="34" hidden="1" customWidth="1"/>
    <col min="3" max="3" width="12.21875" style="33" hidden="1" customWidth="1"/>
    <col min="4" max="4" width="14.77734375" style="35" customWidth="1"/>
    <col min="5" max="6" width="8.6640625" style="36" customWidth="1"/>
    <col min="7" max="7" width="9.21875" style="32" customWidth="1"/>
    <col min="8" max="8" width="14.44140625" style="32" customWidth="1"/>
    <col min="9" max="9" width="10.77734375" style="32" hidden="1" customWidth="1"/>
    <col min="10" max="16384" width="9" style="2"/>
  </cols>
  <sheetData>
    <row r="1" spans="1:9" ht="33.75" customHeight="1" x14ac:dyDescent="0.15">
      <c r="A1" s="145" t="s">
        <v>43</v>
      </c>
      <c r="B1" s="145"/>
      <c r="C1" s="145"/>
      <c r="D1" s="145"/>
      <c r="E1" s="145"/>
      <c r="F1" s="145"/>
      <c r="G1" s="145"/>
      <c r="H1" s="145"/>
      <c r="I1" s="145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114</v>
      </c>
      <c r="I2" s="1"/>
    </row>
    <row r="3" spans="1:9" ht="13.2" x14ac:dyDescent="0.15">
      <c r="A3" s="3"/>
      <c r="B3" s="7"/>
      <c r="C3" s="7"/>
      <c r="D3" s="7"/>
      <c r="E3" s="5"/>
      <c r="F3" s="5"/>
      <c r="G3" s="8"/>
      <c r="H3" s="8" t="s">
        <v>44</v>
      </c>
      <c r="I3" s="8"/>
    </row>
    <row r="4" spans="1:9" ht="4.5" customHeight="1" thickBot="1" x14ac:dyDescent="0.2">
      <c r="A4" s="9"/>
      <c r="B4" s="10"/>
      <c r="C4" s="9"/>
      <c r="D4" s="10"/>
      <c r="E4" s="11"/>
      <c r="F4" s="11"/>
      <c r="G4" s="12"/>
      <c r="H4" s="13"/>
      <c r="I4" s="13"/>
    </row>
    <row r="5" spans="1:9" ht="16.5" customHeight="1" thickBot="1" x14ac:dyDescent="0.2">
      <c r="A5" s="14" t="s">
        <v>0</v>
      </c>
      <c r="B5" s="15" t="s">
        <v>1</v>
      </c>
      <c r="C5" s="16" t="s">
        <v>2</v>
      </c>
      <c r="D5" s="15" t="s">
        <v>3</v>
      </c>
      <c r="E5" s="17" t="s">
        <v>4</v>
      </c>
      <c r="F5" s="17" t="s">
        <v>5</v>
      </c>
      <c r="G5" s="18" t="s">
        <v>6</v>
      </c>
      <c r="H5" s="19" t="s">
        <v>7</v>
      </c>
      <c r="I5" s="86" t="s">
        <v>8</v>
      </c>
    </row>
    <row r="6" spans="1:9" s="25" customFormat="1" ht="12.75" customHeight="1" x14ac:dyDescent="0.2">
      <c r="A6" s="20" t="s">
        <v>82</v>
      </c>
      <c r="B6" s="21"/>
      <c r="C6" s="22"/>
      <c r="D6" s="23" t="s">
        <v>83</v>
      </c>
      <c r="E6" s="131">
        <v>198.4</v>
      </c>
      <c r="F6" s="114" t="s">
        <v>84</v>
      </c>
      <c r="G6" s="115"/>
      <c r="H6" s="116"/>
      <c r="I6" s="24"/>
    </row>
    <row r="7" spans="1:9" s="25" customFormat="1" ht="12.75" customHeight="1" thickBot="1" x14ac:dyDescent="0.25">
      <c r="A7" s="26" t="s">
        <v>85</v>
      </c>
      <c r="B7" s="27"/>
      <c r="C7" s="28"/>
      <c r="D7" s="28"/>
      <c r="E7" s="132">
        <v>302</v>
      </c>
      <c r="F7" s="117" t="s">
        <v>84</v>
      </c>
      <c r="G7" s="118"/>
      <c r="H7" s="119"/>
      <c r="I7" s="88"/>
    </row>
    <row r="8" spans="1:9" s="29" customFormat="1" ht="14.25" customHeight="1" thickBot="1" x14ac:dyDescent="0.25">
      <c r="A8" s="143" t="s">
        <v>9</v>
      </c>
      <c r="B8" s="144"/>
      <c r="C8" s="144"/>
      <c r="D8" s="144"/>
      <c r="E8" s="144"/>
      <c r="F8" s="144"/>
      <c r="G8" s="144"/>
      <c r="H8" s="123"/>
      <c r="I8" s="89"/>
    </row>
    <row r="9" spans="1:9" s="29" customFormat="1" x14ac:dyDescent="0.2">
      <c r="A9" s="146" t="s">
        <v>80</v>
      </c>
      <c r="B9" s="30"/>
      <c r="C9" s="30"/>
      <c r="D9" s="103" t="s">
        <v>10</v>
      </c>
      <c r="E9" s="125"/>
      <c r="F9" s="30" t="s">
        <v>11</v>
      </c>
      <c r="G9" s="127"/>
      <c r="H9" s="124"/>
      <c r="I9" s="90"/>
    </row>
    <row r="10" spans="1:9" s="29" customFormat="1" x14ac:dyDescent="0.2">
      <c r="A10" s="147"/>
      <c r="B10" s="30"/>
      <c r="C10" s="30"/>
      <c r="D10" s="103" t="s">
        <v>12</v>
      </c>
      <c r="E10" s="125">
        <v>5</v>
      </c>
      <c r="F10" s="30" t="s">
        <v>11</v>
      </c>
      <c r="G10" s="127"/>
      <c r="H10" s="124"/>
      <c r="I10" s="90"/>
    </row>
    <row r="11" spans="1:9" s="29" customFormat="1" x14ac:dyDescent="0.2">
      <c r="A11" s="147"/>
      <c r="B11" s="30"/>
      <c r="C11" s="30"/>
      <c r="D11" s="103" t="s">
        <v>75</v>
      </c>
      <c r="E11" s="125"/>
      <c r="F11" s="30" t="s">
        <v>11</v>
      </c>
      <c r="G11" s="127"/>
      <c r="H11" s="124"/>
      <c r="I11" s="90"/>
    </row>
    <row r="12" spans="1:9" s="29" customFormat="1" ht="11.4" thickBot="1" x14ac:dyDescent="0.25">
      <c r="A12" s="148"/>
      <c r="B12" s="30"/>
      <c r="C12" s="30"/>
      <c r="D12" s="104" t="s">
        <v>13</v>
      </c>
      <c r="E12" s="126">
        <v>10</v>
      </c>
      <c r="F12" s="30" t="s">
        <v>11</v>
      </c>
      <c r="G12" s="127"/>
      <c r="H12" s="124"/>
      <c r="I12" s="90"/>
    </row>
    <row r="13" spans="1:9" s="29" customFormat="1" ht="14.25" customHeight="1" thickBot="1" x14ac:dyDescent="0.25">
      <c r="A13" s="143" t="s">
        <v>9</v>
      </c>
      <c r="B13" s="144"/>
      <c r="C13" s="144"/>
      <c r="D13" s="144"/>
      <c r="E13" s="144"/>
      <c r="F13" s="144"/>
      <c r="G13" s="144"/>
      <c r="H13" s="123"/>
      <c r="I13" s="91"/>
    </row>
    <row r="14" spans="1:9" ht="11.4" customHeight="1" x14ac:dyDescent="0.15">
      <c r="A14" s="151"/>
      <c r="B14" s="153" t="s">
        <v>14</v>
      </c>
      <c r="C14" s="153"/>
      <c r="D14" s="153"/>
      <c r="E14" s="153"/>
      <c r="F14" s="153"/>
      <c r="G14" s="153"/>
      <c r="H14" s="128"/>
    </row>
    <row r="15" spans="1:9" ht="11.4" customHeight="1" x14ac:dyDescent="0.15">
      <c r="A15" s="151"/>
      <c r="B15" s="153" t="s">
        <v>15</v>
      </c>
      <c r="C15" s="153"/>
      <c r="D15" s="153"/>
      <c r="E15" s="153"/>
      <c r="F15" s="153"/>
      <c r="G15" s="153"/>
      <c r="H15" s="128"/>
    </row>
    <row r="16" spans="1:9" ht="11.4" customHeight="1" thickBot="1" x14ac:dyDescent="0.2">
      <c r="A16" s="152"/>
      <c r="B16" s="154" t="s">
        <v>16</v>
      </c>
      <c r="C16" s="154"/>
      <c r="D16" s="154"/>
      <c r="E16" s="154"/>
      <c r="F16" s="154"/>
      <c r="G16" s="154"/>
      <c r="H16" s="129"/>
    </row>
    <row r="17" spans="1:9" ht="11.4" customHeight="1" x14ac:dyDescent="0.15">
      <c r="A17" s="149" t="s">
        <v>17</v>
      </c>
      <c r="B17" s="150"/>
      <c r="C17" s="150"/>
      <c r="D17" s="150"/>
      <c r="E17" s="150"/>
      <c r="F17" s="150"/>
      <c r="G17" s="150"/>
      <c r="H17" s="130"/>
    </row>
    <row r="18" spans="1:9" ht="11.4" customHeight="1" x14ac:dyDescent="0.15">
      <c r="A18" s="155" t="s">
        <v>18</v>
      </c>
      <c r="B18" s="156"/>
      <c r="C18" s="156"/>
      <c r="D18" s="156"/>
      <c r="E18" s="156"/>
      <c r="F18" s="156"/>
      <c r="G18" s="156"/>
      <c r="H18" s="128"/>
    </row>
    <row r="19" spans="1:9" ht="21" customHeight="1" thickBot="1" x14ac:dyDescent="0.2">
      <c r="A19" s="141" t="s">
        <v>19</v>
      </c>
      <c r="B19" s="142"/>
      <c r="C19" s="142"/>
      <c r="D19" s="142"/>
      <c r="E19" s="142"/>
      <c r="F19" s="142"/>
      <c r="G19" s="142"/>
      <c r="H19" s="129"/>
    </row>
    <row r="20" spans="1:9" ht="16.5" customHeight="1" x14ac:dyDescent="0.15">
      <c r="H20" s="37"/>
    </row>
    <row r="21" spans="1:9" ht="11.4" customHeight="1" x14ac:dyDescent="0.15"/>
    <row r="22" spans="1:9" s="33" customFormat="1" ht="11.4" customHeight="1" x14ac:dyDescent="0.15">
      <c r="B22" s="34"/>
      <c r="D22" s="35"/>
      <c r="E22" s="36"/>
      <c r="F22" s="36"/>
      <c r="G22" s="32"/>
      <c r="H22" s="32"/>
      <c r="I22" s="32"/>
    </row>
  </sheetData>
  <mergeCells count="11">
    <mergeCell ref="A19:G19"/>
    <mergeCell ref="A13:G13"/>
    <mergeCell ref="A1:I1"/>
    <mergeCell ref="A8:G8"/>
    <mergeCell ref="A9:A12"/>
    <mergeCell ref="A17:G17"/>
    <mergeCell ref="A14:A16"/>
    <mergeCell ref="B14:G14"/>
    <mergeCell ref="B15:G15"/>
    <mergeCell ref="B16:G16"/>
    <mergeCell ref="A18:G18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V20"/>
  <sheetViews>
    <sheetView showZeros="0" view="pageBreakPreview" zoomScaleNormal="100" workbookViewId="0">
      <selection activeCell="AB15" sqref="AB15"/>
    </sheetView>
  </sheetViews>
  <sheetFormatPr defaultColWidth="9" defaultRowHeight="10.8" x14ac:dyDescent="0.15"/>
  <cols>
    <col min="1" max="1" width="27.6640625" style="33" customWidth="1"/>
    <col min="2" max="2" width="7.44140625" style="34" hidden="1" customWidth="1"/>
    <col min="3" max="3" width="20.6640625" style="35" hidden="1" customWidth="1"/>
    <col min="4" max="4" width="11.77734375" style="33" hidden="1" customWidth="1"/>
    <col min="5" max="5" width="9.6640625" style="35" customWidth="1"/>
    <col min="6" max="27" width="5.77734375" style="40" hidden="1" customWidth="1"/>
    <col min="28" max="31" width="5.77734375" style="40" customWidth="1"/>
    <col min="32" max="67" width="5.77734375" style="40" hidden="1" customWidth="1"/>
    <col min="68" max="68" width="5.77734375" style="40" customWidth="1"/>
    <col min="69" max="69" width="7.44140625" style="40" customWidth="1"/>
    <col min="70" max="70" width="3.6640625" style="33" customWidth="1"/>
    <col min="71" max="71" width="5.6640625" style="33" customWidth="1"/>
    <col min="72" max="72" width="9.6640625" style="33" customWidth="1"/>
    <col min="73" max="73" width="13.44140625" style="33" customWidth="1"/>
    <col min="74" max="16384" width="9" style="33"/>
  </cols>
  <sheetData>
    <row r="1" spans="1:74" s="2" customFormat="1" ht="33.75" customHeight="1" x14ac:dyDescent="0.15">
      <c r="A1" s="145" t="s">
        <v>20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</row>
    <row r="2" spans="1:74" s="2" customFormat="1" ht="13.2" x14ac:dyDescent="0.15">
      <c r="A2" s="3"/>
      <c r="B2" s="4"/>
      <c r="C2" s="4"/>
      <c r="D2" s="4"/>
      <c r="E2" s="5"/>
      <c r="F2" s="5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6"/>
      <c r="BO2" s="6"/>
      <c r="BP2" s="6"/>
      <c r="BQ2" s="1" t="s">
        <v>114</v>
      </c>
    </row>
    <row r="3" spans="1:74" s="2" customFormat="1" ht="13.2" x14ac:dyDescent="0.15">
      <c r="A3" s="3"/>
      <c r="B3" s="7"/>
      <c r="C3" s="7"/>
      <c r="D3" s="7"/>
      <c r="E3" s="5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6"/>
      <c r="BO3" s="6"/>
      <c r="BP3" s="6"/>
      <c r="BQ3" s="8" t="s">
        <v>44</v>
      </c>
    </row>
    <row r="4" spans="1:74" ht="5.25" customHeight="1" thickBot="1" x14ac:dyDescent="0.2">
      <c r="B4" s="35"/>
      <c r="BS4" s="41"/>
    </row>
    <row r="5" spans="1:74" ht="13.5" customHeight="1" x14ac:dyDescent="0.15">
      <c r="A5" s="175"/>
      <c r="B5" s="176"/>
      <c r="C5" s="176"/>
      <c r="D5" s="176"/>
      <c r="E5" s="177"/>
      <c r="F5" s="163" t="s">
        <v>45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5"/>
    </row>
    <row r="6" spans="1:74" ht="14.25" customHeight="1" x14ac:dyDescent="0.15">
      <c r="A6" s="178"/>
      <c r="B6" s="179"/>
      <c r="C6" s="179"/>
      <c r="D6" s="179"/>
      <c r="E6" s="180"/>
      <c r="F6" s="181" t="s">
        <v>72</v>
      </c>
      <c r="G6" s="162"/>
      <c r="H6" s="159" t="s">
        <v>29</v>
      </c>
      <c r="I6" s="160"/>
      <c r="J6" s="159" t="s">
        <v>46</v>
      </c>
      <c r="K6" s="160"/>
      <c r="L6" s="159" t="s">
        <v>47</v>
      </c>
      <c r="M6" s="160"/>
      <c r="N6" s="159" t="s">
        <v>48</v>
      </c>
      <c r="O6" s="160"/>
      <c r="P6" s="161" t="s">
        <v>56</v>
      </c>
      <c r="Q6" s="162"/>
      <c r="R6" s="159" t="s">
        <v>79</v>
      </c>
      <c r="S6" s="160"/>
      <c r="T6" s="159" t="s">
        <v>49</v>
      </c>
      <c r="U6" s="160"/>
      <c r="V6" s="159" t="s">
        <v>50</v>
      </c>
      <c r="W6" s="160"/>
      <c r="X6" s="159" t="s">
        <v>51</v>
      </c>
      <c r="Y6" s="160"/>
      <c r="Z6" s="159" t="s">
        <v>58</v>
      </c>
      <c r="AA6" s="160"/>
      <c r="AB6" s="159" t="s">
        <v>73</v>
      </c>
      <c r="AC6" s="160"/>
      <c r="AD6" s="159" t="s">
        <v>53</v>
      </c>
      <c r="AE6" s="160"/>
      <c r="AF6" s="159" t="s">
        <v>74</v>
      </c>
      <c r="AG6" s="160"/>
      <c r="AH6" s="159" t="s">
        <v>76</v>
      </c>
      <c r="AI6" s="160"/>
      <c r="AJ6" s="159" t="s">
        <v>54</v>
      </c>
      <c r="AK6" s="160"/>
      <c r="AL6" s="159" t="s">
        <v>52</v>
      </c>
      <c r="AM6" s="160"/>
      <c r="AN6" s="161" t="s">
        <v>63</v>
      </c>
      <c r="AO6" s="162"/>
      <c r="AP6" s="161" t="s">
        <v>62</v>
      </c>
      <c r="AQ6" s="162"/>
      <c r="AR6" s="161" t="s">
        <v>64</v>
      </c>
      <c r="AS6" s="162"/>
      <c r="AT6" s="159" t="s">
        <v>59</v>
      </c>
      <c r="AU6" s="160"/>
      <c r="AV6" s="161" t="s">
        <v>60</v>
      </c>
      <c r="AW6" s="162"/>
      <c r="AX6" s="161" t="s">
        <v>61</v>
      </c>
      <c r="AY6" s="162"/>
      <c r="AZ6" s="161" t="s">
        <v>65</v>
      </c>
      <c r="BA6" s="162"/>
      <c r="BB6" s="159" t="s">
        <v>67</v>
      </c>
      <c r="BC6" s="160"/>
      <c r="BD6" s="159" t="s">
        <v>66</v>
      </c>
      <c r="BE6" s="160"/>
      <c r="BF6" s="161" t="s">
        <v>57</v>
      </c>
      <c r="BG6" s="162"/>
      <c r="BH6" s="159" t="s">
        <v>68</v>
      </c>
      <c r="BI6" s="160"/>
      <c r="BJ6" s="159" t="s">
        <v>69</v>
      </c>
      <c r="BK6" s="160"/>
      <c r="BL6" s="159" t="s">
        <v>55</v>
      </c>
      <c r="BM6" s="160"/>
      <c r="BN6" s="161" t="s">
        <v>70</v>
      </c>
      <c r="BO6" s="182"/>
      <c r="BP6" s="173" t="s">
        <v>21</v>
      </c>
      <c r="BQ6" s="174"/>
    </row>
    <row r="7" spans="1:74" ht="14.25" customHeight="1" x14ac:dyDescent="0.15">
      <c r="A7" s="169" t="s">
        <v>22</v>
      </c>
      <c r="B7" s="170"/>
      <c r="C7" s="170"/>
      <c r="D7" s="170"/>
      <c r="E7" s="171"/>
      <c r="F7" s="172">
        <v>0</v>
      </c>
      <c r="G7" s="158"/>
      <c r="H7" s="157">
        <v>0</v>
      </c>
      <c r="I7" s="158"/>
      <c r="J7" s="157">
        <v>0</v>
      </c>
      <c r="K7" s="158"/>
      <c r="L7" s="157">
        <v>0</v>
      </c>
      <c r="M7" s="158"/>
      <c r="N7" s="157">
        <v>0</v>
      </c>
      <c r="O7" s="158"/>
      <c r="P7" s="157">
        <v>0</v>
      </c>
      <c r="Q7" s="158"/>
      <c r="R7" s="157">
        <v>0</v>
      </c>
      <c r="S7" s="158"/>
      <c r="T7" s="157">
        <v>0</v>
      </c>
      <c r="U7" s="158"/>
      <c r="V7" s="157">
        <v>0</v>
      </c>
      <c r="W7" s="158"/>
      <c r="X7" s="157">
        <v>0</v>
      </c>
      <c r="Y7" s="158"/>
      <c r="Z7" s="157">
        <v>0</v>
      </c>
      <c r="AA7" s="158"/>
      <c r="AB7" s="157">
        <v>4</v>
      </c>
      <c r="AC7" s="158"/>
      <c r="AD7" s="157">
        <v>2</v>
      </c>
      <c r="AE7" s="158"/>
      <c r="AF7" s="157">
        <v>0</v>
      </c>
      <c r="AG7" s="158"/>
      <c r="AH7" s="157">
        <v>0</v>
      </c>
      <c r="AI7" s="158"/>
      <c r="AJ7" s="157">
        <v>0</v>
      </c>
      <c r="AK7" s="158"/>
      <c r="AL7" s="157">
        <v>0</v>
      </c>
      <c r="AM7" s="158"/>
      <c r="AN7" s="157">
        <v>0</v>
      </c>
      <c r="AO7" s="158"/>
      <c r="AP7" s="157">
        <v>0</v>
      </c>
      <c r="AQ7" s="158"/>
      <c r="AR7" s="157">
        <v>0</v>
      </c>
      <c r="AS7" s="158"/>
      <c r="AT7" s="157">
        <v>0</v>
      </c>
      <c r="AU7" s="158"/>
      <c r="AV7" s="157">
        <v>0</v>
      </c>
      <c r="AW7" s="158"/>
      <c r="AX7" s="157">
        <v>0</v>
      </c>
      <c r="AY7" s="158"/>
      <c r="AZ7" s="157">
        <v>0</v>
      </c>
      <c r="BA7" s="158"/>
      <c r="BB7" s="157">
        <v>0</v>
      </c>
      <c r="BC7" s="158"/>
      <c r="BD7" s="157">
        <v>0</v>
      </c>
      <c r="BE7" s="158"/>
      <c r="BF7" s="157">
        <v>0</v>
      </c>
      <c r="BG7" s="158"/>
      <c r="BH7" s="157">
        <v>0</v>
      </c>
      <c r="BI7" s="158"/>
      <c r="BJ7" s="157">
        <v>0</v>
      </c>
      <c r="BK7" s="158"/>
      <c r="BL7" s="157">
        <v>0</v>
      </c>
      <c r="BM7" s="158"/>
      <c r="BN7" s="157">
        <v>0</v>
      </c>
      <c r="BO7" s="166"/>
      <c r="BP7" s="167">
        <v>6</v>
      </c>
      <c r="BQ7" s="168"/>
    </row>
    <row r="8" spans="1:74" s="56" customFormat="1" ht="18.75" customHeight="1" thickBot="1" x14ac:dyDescent="0.2">
      <c r="A8" s="83" t="s">
        <v>0</v>
      </c>
      <c r="B8" s="31" t="s">
        <v>1</v>
      </c>
      <c r="C8" s="31" t="s">
        <v>23</v>
      </c>
      <c r="D8" s="84" t="s">
        <v>2</v>
      </c>
      <c r="E8" s="85" t="s">
        <v>3</v>
      </c>
      <c r="F8" s="42" t="s">
        <v>71</v>
      </c>
      <c r="G8" s="43" t="s">
        <v>25</v>
      </c>
      <c r="H8" s="43" t="s">
        <v>24</v>
      </c>
      <c r="I8" s="43" t="s">
        <v>25</v>
      </c>
      <c r="J8" s="43" t="s">
        <v>24</v>
      </c>
      <c r="K8" s="43" t="s">
        <v>25</v>
      </c>
      <c r="L8" s="43" t="s">
        <v>24</v>
      </c>
      <c r="M8" s="43" t="s">
        <v>25</v>
      </c>
      <c r="N8" s="43" t="s">
        <v>24</v>
      </c>
      <c r="O8" s="43" t="s">
        <v>25</v>
      </c>
      <c r="P8" s="43" t="s">
        <v>24</v>
      </c>
      <c r="Q8" s="43" t="s">
        <v>25</v>
      </c>
      <c r="R8" s="43" t="s">
        <v>24</v>
      </c>
      <c r="S8" s="43" t="s">
        <v>25</v>
      </c>
      <c r="T8" s="43" t="s">
        <v>24</v>
      </c>
      <c r="U8" s="43" t="s">
        <v>25</v>
      </c>
      <c r="V8" s="43" t="s">
        <v>24</v>
      </c>
      <c r="W8" s="43" t="s">
        <v>25</v>
      </c>
      <c r="X8" s="43" t="s">
        <v>24</v>
      </c>
      <c r="Y8" s="43" t="s">
        <v>25</v>
      </c>
      <c r="Z8" s="43" t="s">
        <v>24</v>
      </c>
      <c r="AA8" s="43" t="s">
        <v>25</v>
      </c>
      <c r="AB8" s="43" t="s">
        <v>24</v>
      </c>
      <c r="AC8" s="43" t="s">
        <v>25</v>
      </c>
      <c r="AD8" s="43" t="s">
        <v>24</v>
      </c>
      <c r="AE8" s="43" t="s">
        <v>25</v>
      </c>
      <c r="AF8" s="43" t="s">
        <v>24</v>
      </c>
      <c r="AG8" s="43" t="s">
        <v>25</v>
      </c>
      <c r="AH8" s="43" t="s">
        <v>24</v>
      </c>
      <c r="AI8" s="43" t="s">
        <v>25</v>
      </c>
      <c r="AJ8" s="43" t="s">
        <v>24</v>
      </c>
      <c r="AK8" s="43" t="s">
        <v>25</v>
      </c>
      <c r="AL8" s="43" t="s">
        <v>24</v>
      </c>
      <c r="AM8" s="43" t="s">
        <v>25</v>
      </c>
      <c r="AN8" s="43" t="s">
        <v>24</v>
      </c>
      <c r="AO8" s="43" t="s">
        <v>25</v>
      </c>
      <c r="AP8" s="43" t="s">
        <v>24</v>
      </c>
      <c r="AQ8" s="43" t="s">
        <v>25</v>
      </c>
      <c r="AR8" s="43" t="s">
        <v>24</v>
      </c>
      <c r="AS8" s="43" t="s">
        <v>25</v>
      </c>
      <c r="AT8" s="43" t="s">
        <v>24</v>
      </c>
      <c r="AU8" s="43" t="s">
        <v>25</v>
      </c>
      <c r="AV8" s="43" t="s">
        <v>24</v>
      </c>
      <c r="AW8" s="43" t="s">
        <v>25</v>
      </c>
      <c r="AX8" s="43" t="s">
        <v>24</v>
      </c>
      <c r="AY8" s="43" t="s">
        <v>25</v>
      </c>
      <c r="AZ8" s="43" t="s">
        <v>24</v>
      </c>
      <c r="BA8" s="43" t="s">
        <v>25</v>
      </c>
      <c r="BB8" s="43" t="s">
        <v>24</v>
      </c>
      <c r="BC8" s="43" t="s">
        <v>25</v>
      </c>
      <c r="BD8" s="43" t="s">
        <v>24</v>
      </c>
      <c r="BE8" s="43" t="s">
        <v>25</v>
      </c>
      <c r="BF8" s="43" t="s">
        <v>24</v>
      </c>
      <c r="BG8" s="43" t="s">
        <v>25</v>
      </c>
      <c r="BH8" s="43" t="s">
        <v>24</v>
      </c>
      <c r="BI8" s="43" t="s">
        <v>25</v>
      </c>
      <c r="BJ8" s="43" t="s">
        <v>24</v>
      </c>
      <c r="BK8" s="43" t="s">
        <v>25</v>
      </c>
      <c r="BL8" s="43" t="s">
        <v>24</v>
      </c>
      <c r="BM8" s="43" t="s">
        <v>25</v>
      </c>
      <c r="BN8" s="43" t="s">
        <v>26</v>
      </c>
      <c r="BO8" s="44" t="s">
        <v>25</v>
      </c>
      <c r="BP8" s="42" t="s">
        <v>26</v>
      </c>
      <c r="BQ8" s="45" t="s">
        <v>27</v>
      </c>
    </row>
    <row r="9" spans="1:74" s="82" customFormat="1" x14ac:dyDescent="0.2">
      <c r="A9" s="105" t="s">
        <v>82</v>
      </c>
      <c r="B9" s="106"/>
      <c r="C9" s="107"/>
      <c r="D9" s="108"/>
      <c r="E9" s="109" t="s">
        <v>83</v>
      </c>
      <c r="F9" s="120"/>
      <c r="G9" s="133"/>
      <c r="H9" s="121"/>
      <c r="I9" s="133"/>
      <c r="J9" s="121"/>
      <c r="K9" s="133"/>
      <c r="L9" s="121"/>
      <c r="M9" s="133"/>
      <c r="N9" s="121"/>
      <c r="O9" s="133"/>
      <c r="P9" s="121"/>
      <c r="Q9" s="133"/>
      <c r="R9" s="121"/>
      <c r="S9" s="133"/>
      <c r="T9" s="121"/>
      <c r="U9" s="133"/>
      <c r="V9" s="121"/>
      <c r="W9" s="133"/>
      <c r="X9" s="121"/>
      <c r="Y9" s="133"/>
      <c r="Z9" s="121"/>
      <c r="AA9" s="133"/>
      <c r="AB9" s="121">
        <v>7</v>
      </c>
      <c r="AC9" s="133">
        <v>155.6</v>
      </c>
      <c r="AD9" s="121">
        <v>2</v>
      </c>
      <c r="AE9" s="133">
        <v>42.8</v>
      </c>
      <c r="AF9" s="121"/>
      <c r="AG9" s="133"/>
      <c r="AH9" s="121"/>
      <c r="AI9" s="133"/>
      <c r="AJ9" s="121"/>
      <c r="AK9" s="133"/>
      <c r="AL9" s="121"/>
      <c r="AM9" s="133"/>
      <c r="AN9" s="121"/>
      <c r="AO9" s="133"/>
      <c r="AP9" s="121"/>
      <c r="AQ9" s="133"/>
      <c r="AR9" s="121"/>
      <c r="AS9" s="133"/>
      <c r="AT9" s="121"/>
      <c r="AU9" s="133"/>
      <c r="AV9" s="121"/>
      <c r="AW9" s="133"/>
      <c r="AX9" s="121"/>
      <c r="AY9" s="133"/>
      <c r="AZ9" s="121"/>
      <c r="BA9" s="133"/>
      <c r="BB9" s="121"/>
      <c r="BC9" s="133"/>
      <c r="BD9" s="121"/>
      <c r="BE9" s="133"/>
      <c r="BF9" s="121"/>
      <c r="BG9" s="133"/>
      <c r="BH9" s="121"/>
      <c r="BI9" s="133"/>
      <c r="BJ9" s="121"/>
      <c r="BK9" s="133"/>
      <c r="BL9" s="121"/>
      <c r="BM9" s="133"/>
      <c r="BN9" s="121"/>
      <c r="BO9" s="136"/>
      <c r="BP9" s="120">
        <v>9</v>
      </c>
      <c r="BQ9" s="136">
        <v>198.39999999999998</v>
      </c>
    </row>
    <row r="10" spans="1:74" s="25" customFormat="1" ht="11.4" thickBot="1" x14ac:dyDescent="0.25">
      <c r="A10" s="46" t="s">
        <v>85</v>
      </c>
      <c r="B10" s="47"/>
      <c r="C10" s="48"/>
      <c r="D10" s="49"/>
      <c r="E10" s="99"/>
      <c r="F10" s="122"/>
      <c r="G10" s="134"/>
      <c r="H10" s="87"/>
      <c r="I10" s="134"/>
      <c r="J10" s="87"/>
      <c r="K10" s="134"/>
      <c r="L10" s="87"/>
      <c r="M10" s="134"/>
      <c r="N10" s="87"/>
      <c r="O10" s="134"/>
      <c r="P10" s="87"/>
      <c r="Q10" s="134"/>
      <c r="R10" s="87"/>
      <c r="S10" s="134"/>
      <c r="T10" s="87"/>
      <c r="U10" s="134"/>
      <c r="V10" s="87"/>
      <c r="W10" s="134"/>
      <c r="X10" s="87"/>
      <c r="Y10" s="134"/>
      <c r="Z10" s="87"/>
      <c r="AA10" s="134"/>
      <c r="AB10" s="87">
        <v>7</v>
      </c>
      <c r="AC10" s="134">
        <v>233</v>
      </c>
      <c r="AD10" s="87">
        <v>2</v>
      </c>
      <c r="AE10" s="134">
        <v>69</v>
      </c>
      <c r="AF10" s="87"/>
      <c r="AG10" s="134"/>
      <c r="AH10" s="87"/>
      <c r="AI10" s="134"/>
      <c r="AJ10" s="87"/>
      <c r="AK10" s="134"/>
      <c r="AL10" s="87"/>
      <c r="AM10" s="134"/>
      <c r="AN10" s="87"/>
      <c r="AO10" s="134"/>
      <c r="AP10" s="87"/>
      <c r="AQ10" s="134"/>
      <c r="AR10" s="87"/>
      <c r="AS10" s="134"/>
      <c r="AT10" s="87"/>
      <c r="AU10" s="134"/>
      <c r="AV10" s="87"/>
      <c r="AW10" s="134"/>
      <c r="AX10" s="87"/>
      <c r="AY10" s="134"/>
      <c r="AZ10" s="87"/>
      <c r="BA10" s="134"/>
      <c r="BB10" s="87"/>
      <c r="BC10" s="134"/>
      <c r="BD10" s="87"/>
      <c r="BE10" s="134"/>
      <c r="BF10" s="87"/>
      <c r="BG10" s="134"/>
      <c r="BH10" s="87"/>
      <c r="BI10" s="134"/>
      <c r="BJ10" s="87"/>
      <c r="BK10" s="134"/>
      <c r="BL10" s="87"/>
      <c r="BM10" s="134"/>
      <c r="BN10" s="87"/>
      <c r="BO10" s="137"/>
      <c r="BP10" s="122">
        <v>9</v>
      </c>
      <c r="BQ10" s="137">
        <v>302</v>
      </c>
    </row>
    <row r="11" spans="1:74" s="55" customFormat="1" ht="11.4" thickBot="1" x14ac:dyDescent="0.25">
      <c r="A11" s="50"/>
      <c r="B11" s="51"/>
      <c r="C11" s="51"/>
      <c r="D11" s="52"/>
      <c r="E11" s="100" t="s">
        <v>17</v>
      </c>
      <c r="F11" s="53">
        <v>0</v>
      </c>
      <c r="G11" s="135">
        <v>0</v>
      </c>
      <c r="H11" s="54">
        <v>0</v>
      </c>
      <c r="I11" s="135">
        <v>0</v>
      </c>
      <c r="J11" s="54">
        <v>0</v>
      </c>
      <c r="K11" s="135">
        <v>0</v>
      </c>
      <c r="L11" s="54">
        <v>0</v>
      </c>
      <c r="M11" s="135">
        <v>0</v>
      </c>
      <c r="N11" s="54">
        <v>0</v>
      </c>
      <c r="O11" s="135">
        <v>0</v>
      </c>
      <c r="P11" s="54">
        <v>0</v>
      </c>
      <c r="Q11" s="135">
        <v>0</v>
      </c>
      <c r="R11" s="54">
        <v>0</v>
      </c>
      <c r="S11" s="135">
        <v>0</v>
      </c>
      <c r="T11" s="54">
        <v>0</v>
      </c>
      <c r="U11" s="135">
        <v>0</v>
      </c>
      <c r="V11" s="54">
        <v>0</v>
      </c>
      <c r="W11" s="135">
        <v>0</v>
      </c>
      <c r="X11" s="54">
        <v>0</v>
      </c>
      <c r="Y11" s="135">
        <v>0</v>
      </c>
      <c r="Z11" s="54">
        <v>0</v>
      </c>
      <c r="AA11" s="135">
        <v>0</v>
      </c>
      <c r="AB11" s="54">
        <v>14</v>
      </c>
      <c r="AC11" s="135">
        <v>388.6</v>
      </c>
      <c r="AD11" s="54">
        <v>4</v>
      </c>
      <c r="AE11" s="135">
        <v>111.8</v>
      </c>
      <c r="AF11" s="54">
        <v>0</v>
      </c>
      <c r="AG11" s="135">
        <v>0</v>
      </c>
      <c r="AH11" s="54">
        <v>0</v>
      </c>
      <c r="AI11" s="135">
        <v>0</v>
      </c>
      <c r="AJ11" s="54">
        <v>0</v>
      </c>
      <c r="AK11" s="135">
        <v>0</v>
      </c>
      <c r="AL11" s="54">
        <v>0</v>
      </c>
      <c r="AM11" s="135">
        <v>0</v>
      </c>
      <c r="AN11" s="54">
        <v>0</v>
      </c>
      <c r="AO11" s="135">
        <v>0</v>
      </c>
      <c r="AP11" s="54">
        <v>0</v>
      </c>
      <c r="AQ11" s="135">
        <v>0</v>
      </c>
      <c r="AR11" s="54">
        <v>0</v>
      </c>
      <c r="AS11" s="135">
        <v>0</v>
      </c>
      <c r="AT11" s="54">
        <v>0</v>
      </c>
      <c r="AU11" s="135">
        <v>0</v>
      </c>
      <c r="AV11" s="54">
        <v>0</v>
      </c>
      <c r="AW11" s="135">
        <v>0</v>
      </c>
      <c r="AX11" s="54">
        <v>0</v>
      </c>
      <c r="AY11" s="135">
        <v>0</v>
      </c>
      <c r="AZ11" s="54">
        <v>0</v>
      </c>
      <c r="BA11" s="135">
        <v>0</v>
      </c>
      <c r="BB11" s="54">
        <v>0</v>
      </c>
      <c r="BC11" s="135">
        <v>0</v>
      </c>
      <c r="BD11" s="54">
        <v>0</v>
      </c>
      <c r="BE11" s="135">
        <v>0</v>
      </c>
      <c r="BF11" s="54">
        <v>0</v>
      </c>
      <c r="BG11" s="135">
        <v>0</v>
      </c>
      <c r="BH11" s="54">
        <v>0</v>
      </c>
      <c r="BI11" s="135">
        <v>0</v>
      </c>
      <c r="BJ11" s="54">
        <v>0</v>
      </c>
      <c r="BK11" s="135">
        <v>0</v>
      </c>
      <c r="BL11" s="54">
        <v>0</v>
      </c>
      <c r="BM11" s="135">
        <v>0</v>
      </c>
      <c r="BN11" s="54">
        <v>0</v>
      </c>
      <c r="BO11" s="138">
        <v>0</v>
      </c>
      <c r="BP11" s="53">
        <v>18</v>
      </c>
      <c r="BQ11" s="139">
        <v>500.40000000000003</v>
      </c>
    </row>
    <row r="12" spans="1:74" ht="11.4" customHeight="1" x14ac:dyDescent="0.15">
      <c r="BV12" s="56"/>
    </row>
    <row r="13" spans="1:74" ht="11.4" customHeight="1" x14ac:dyDescent="0.2">
      <c r="D13" s="57"/>
      <c r="E13" s="58"/>
      <c r="BV13" s="56"/>
    </row>
    <row r="14" spans="1:74" ht="11.4" customHeight="1" x14ac:dyDescent="0.15"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V14" s="60"/>
    </row>
    <row r="15" spans="1:74" ht="11.4" customHeight="1" x14ac:dyDescent="0.15">
      <c r="BV15" s="56"/>
    </row>
    <row r="16" spans="1:74" ht="11.4" customHeight="1" x14ac:dyDescent="0.15">
      <c r="BV16" s="56"/>
    </row>
    <row r="17" spans="2:74" ht="11.4" customHeight="1" x14ac:dyDescent="0.15">
      <c r="BV17" s="56"/>
    </row>
    <row r="18" spans="2:74" ht="11.4" customHeight="1" x14ac:dyDescent="0.15"/>
    <row r="19" spans="2:74" ht="11.4" customHeight="1" x14ac:dyDescent="0.15"/>
    <row r="20" spans="2:74" ht="11.4" customHeight="1" x14ac:dyDescent="0.2">
      <c r="B20" s="61"/>
      <c r="C20" s="62"/>
    </row>
  </sheetData>
  <mergeCells count="68">
    <mergeCell ref="A5:E6"/>
    <mergeCell ref="F6:G6"/>
    <mergeCell ref="BJ6:BK6"/>
    <mergeCell ref="BH6:BI6"/>
    <mergeCell ref="BN6:BO6"/>
    <mergeCell ref="AZ6:BA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</mergeCells>
  <phoneticPr fontId="2"/>
  <conditionalFormatting sqref="A9:BP10">
    <cfRule type="expression" dxfId="2" priority="1" stopIfTrue="1">
      <formula>$A9="消去"</formula>
    </cfRule>
  </conditionalFormatting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4" customWidth="1"/>
    <col min="2" max="2" width="5.21875" style="64" bestFit="1" customWidth="1"/>
    <col min="3" max="3" width="9" style="64"/>
    <col min="4" max="4" width="25.6640625" style="65" customWidth="1"/>
    <col min="5" max="5" width="13.44140625" style="64" customWidth="1"/>
    <col min="6" max="6" width="3.44140625" style="64" bestFit="1" customWidth="1"/>
    <col min="7" max="9" width="10.6640625" style="64" customWidth="1"/>
    <col min="10" max="10" width="22.44140625" style="65" customWidth="1"/>
    <col min="11" max="12" width="33.33203125" style="64" customWidth="1"/>
    <col min="13" max="13" width="100.6640625" style="65" customWidth="1"/>
    <col min="14" max="16384" width="9" style="64"/>
  </cols>
  <sheetData>
    <row r="1" spans="1:14" ht="19.8" thickBot="1" x14ac:dyDescent="0.25">
      <c r="A1" s="63" t="s">
        <v>28</v>
      </c>
      <c r="B1" s="63"/>
      <c r="C1" s="64" t="e">
        <f>"("&amp;#REF!&amp;")"</f>
        <v>#REF!</v>
      </c>
      <c r="J1" s="66" t="s">
        <v>78</v>
      </c>
      <c r="K1" s="193" t="s">
        <v>77</v>
      </c>
      <c r="L1" s="193"/>
      <c r="M1" s="193"/>
    </row>
    <row r="2" spans="1:14" x14ac:dyDescent="0.2">
      <c r="A2" s="194" t="s">
        <v>30</v>
      </c>
      <c r="B2" s="197" t="s">
        <v>31</v>
      </c>
      <c r="C2" s="200" t="s">
        <v>32</v>
      </c>
      <c r="D2" s="203" t="s">
        <v>33</v>
      </c>
      <c r="E2" s="69" t="s">
        <v>34</v>
      </c>
      <c r="F2" s="70"/>
      <c r="G2" s="200" t="s">
        <v>4</v>
      </c>
      <c r="H2" s="200"/>
      <c r="I2" s="200"/>
      <c r="J2" s="206"/>
      <c r="K2" s="194" t="s">
        <v>30</v>
      </c>
      <c r="L2" s="200" t="s">
        <v>32</v>
      </c>
      <c r="M2" s="203" t="s">
        <v>33</v>
      </c>
    </row>
    <row r="3" spans="1:14" x14ac:dyDescent="0.2">
      <c r="A3" s="195"/>
      <c r="B3" s="198"/>
      <c r="C3" s="201"/>
      <c r="D3" s="204"/>
      <c r="E3" s="204" t="s">
        <v>35</v>
      </c>
      <c r="F3" s="183" t="s">
        <v>36</v>
      </c>
      <c r="G3" s="101"/>
      <c r="H3" s="102"/>
      <c r="I3" s="101"/>
      <c r="J3" s="185" t="s">
        <v>37</v>
      </c>
      <c r="K3" s="195"/>
      <c r="L3" s="201"/>
      <c r="M3" s="204"/>
    </row>
    <row r="4" spans="1:14" ht="13.8" thickBot="1" x14ac:dyDescent="0.25">
      <c r="A4" s="196"/>
      <c r="B4" s="199"/>
      <c r="C4" s="202"/>
      <c r="D4" s="205"/>
      <c r="E4" s="205"/>
      <c r="F4" s="184"/>
      <c r="G4" s="74"/>
      <c r="H4" s="75"/>
      <c r="I4" s="74"/>
      <c r="J4" s="186"/>
      <c r="K4" s="196"/>
      <c r="L4" s="202"/>
      <c r="M4" s="205"/>
    </row>
    <row r="5" spans="1:14" x14ac:dyDescent="0.2">
      <c r="A5" s="113">
        <f>K5</f>
        <v>0</v>
      </c>
      <c r="B5" s="68" t="str">
        <f>IF(A5="〃","〃","新規")</f>
        <v>新規</v>
      </c>
      <c r="C5" s="68">
        <f>L5</f>
        <v>0</v>
      </c>
      <c r="D5" s="68">
        <f>M5</f>
        <v>0</v>
      </c>
      <c r="E5" s="68"/>
      <c r="F5" s="68"/>
      <c r="G5" s="68"/>
      <c r="H5" s="68"/>
      <c r="I5" s="68"/>
      <c r="J5" s="76"/>
      <c r="K5" s="67"/>
      <c r="L5" s="68"/>
      <c r="M5" s="68"/>
      <c r="N5" s="64" t="str">
        <f>ASC(J5)</f>
        <v/>
      </c>
    </row>
    <row r="6" spans="1:14" x14ac:dyDescent="0.2">
      <c r="A6" s="77" t="str">
        <f ca="1">IF(OFFSET(K6,-1,)=K6,"〃",K6)</f>
        <v>〃</v>
      </c>
      <c r="B6" s="71" t="str">
        <f ca="1">IF(A6="〃","〃","新規")</f>
        <v>〃</v>
      </c>
      <c r="C6" s="71" t="str">
        <f ca="1">IF(OFFSET(L6,-1,)=L6,"〃",L6)</f>
        <v>〃</v>
      </c>
      <c r="D6" s="71" t="str">
        <f ca="1">IF(OFFSET(M6,-1,)=M6,"〃",M6)</f>
        <v>〃</v>
      </c>
      <c r="E6" s="71"/>
      <c r="F6" s="71"/>
      <c r="G6" s="71"/>
      <c r="H6" s="71"/>
      <c r="I6" s="71"/>
      <c r="J6" s="78"/>
      <c r="K6" s="77"/>
      <c r="L6" s="71"/>
      <c r="M6" s="71"/>
      <c r="N6" s="64" t="str">
        <f>ASC(J6)</f>
        <v/>
      </c>
    </row>
    <row r="7" spans="1:14" ht="13.8" thickBot="1" x14ac:dyDescent="0.25">
      <c r="A7" s="111" t="str">
        <f ca="1">IF(OFFSET(K7,-1,)=K7,"〃",K7)</f>
        <v>〃</v>
      </c>
      <c r="B7" s="110" t="str">
        <f ca="1">IF(A7="〃","〃","新規")</f>
        <v>〃</v>
      </c>
      <c r="C7" s="110" t="str">
        <f ca="1">IF(OFFSET(L7,-1,)=L7,"〃",L7)</f>
        <v>〃</v>
      </c>
      <c r="D7" s="110" t="str">
        <f ca="1">IF(OFFSET(M7,-1,)=M7,"〃",M7)</f>
        <v>〃</v>
      </c>
      <c r="E7" s="110"/>
      <c r="F7" s="110"/>
      <c r="G7" s="110"/>
      <c r="H7" s="110"/>
      <c r="I7" s="110"/>
      <c r="J7" s="112"/>
      <c r="K7" s="77"/>
      <c r="L7" s="71"/>
      <c r="M7" s="71"/>
      <c r="N7" s="64" t="str">
        <f>ASC(J7)</f>
        <v/>
      </c>
    </row>
    <row r="8" spans="1:14" ht="17.25" customHeight="1" x14ac:dyDescent="0.2">
      <c r="A8" s="187" t="str">
        <f>警察署名</f>
        <v>凸凹</v>
      </c>
      <c r="B8" s="188"/>
      <c r="C8" s="188"/>
      <c r="D8" s="191" t="s">
        <v>38</v>
      </c>
      <c r="E8" s="93">
        <v>0</v>
      </c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80"/>
    </row>
    <row r="9" spans="1:14" ht="18" customHeight="1" thickBot="1" x14ac:dyDescent="0.25">
      <c r="A9" s="189"/>
      <c r="B9" s="190"/>
      <c r="C9" s="190"/>
      <c r="D9" s="192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1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4" customWidth="1"/>
    <col min="2" max="2" width="5.21875" style="64" bestFit="1" customWidth="1"/>
    <col min="3" max="3" width="9" style="64"/>
    <col min="4" max="4" width="25.6640625" style="65" customWidth="1"/>
    <col min="5" max="5" width="13.44140625" style="64" customWidth="1"/>
    <col min="6" max="6" width="3.44140625" style="64" bestFit="1" customWidth="1"/>
    <col min="7" max="9" width="10.6640625" style="64" customWidth="1"/>
    <col min="10" max="10" width="22.44140625" style="65" customWidth="1"/>
    <col min="11" max="12" width="33.33203125" style="64" customWidth="1"/>
    <col min="13" max="13" width="100.6640625" style="65" customWidth="1"/>
    <col min="14" max="16384" width="9" style="64"/>
  </cols>
  <sheetData>
    <row r="1" spans="1:14" ht="19.8" thickBot="1" x14ac:dyDescent="0.25">
      <c r="A1" s="63" t="s">
        <v>28</v>
      </c>
      <c r="B1" s="63"/>
      <c r="C1" s="64" t="e">
        <f>"("&amp;#REF!&amp;")"</f>
        <v>#REF!</v>
      </c>
      <c r="J1" s="66" t="s">
        <v>78</v>
      </c>
      <c r="K1" s="193" t="s">
        <v>77</v>
      </c>
      <c r="L1" s="193"/>
      <c r="M1" s="193"/>
    </row>
    <row r="2" spans="1:14" x14ac:dyDescent="0.2">
      <c r="A2" s="194" t="s">
        <v>30</v>
      </c>
      <c r="B2" s="197" t="s">
        <v>31</v>
      </c>
      <c r="C2" s="200" t="s">
        <v>32</v>
      </c>
      <c r="D2" s="203" t="s">
        <v>33</v>
      </c>
      <c r="E2" s="69" t="s">
        <v>34</v>
      </c>
      <c r="F2" s="70"/>
      <c r="G2" s="200" t="s">
        <v>4</v>
      </c>
      <c r="H2" s="200"/>
      <c r="I2" s="200"/>
      <c r="J2" s="206"/>
      <c r="K2" s="194" t="s">
        <v>30</v>
      </c>
      <c r="L2" s="200" t="s">
        <v>32</v>
      </c>
      <c r="M2" s="203" t="s">
        <v>33</v>
      </c>
    </row>
    <row r="3" spans="1:14" x14ac:dyDescent="0.2">
      <c r="A3" s="195"/>
      <c r="B3" s="198"/>
      <c r="C3" s="201"/>
      <c r="D3" s="204"/>
      <c r="E3" s="204" t="s">
        <v>35</v>
      </c>
      <c r="F3" s="183" t="s">
        <v>36</v>
      </c>
      <c r="G3" s="101"/>
      <c r="H3" s="102"/>
      <c r="I3" s="101"/>
      <c r="J3" s="185" t="s">
        <v>37</v>
      </c>
      <c r="K3" s="195"/>
      <c r="L3" s="201"/>
      <c r="M3" s="204"/>
    </row>
    <row r="4" spans="1:14" ht="13.8" thickBot="1" x14ac:dyDescent="0.25">
      <c r="A4" s="196"/>
      <c r="B4" s="199"/>
      <c r="C4" s="202"/>
      <c r="D4" s="205"/>
      <c r="E4" s="205"/>
      <c r="F4" s="184"/>
      <c r="G4" s="74"/>
      <c r="H4" s="75"/>
      <c r="I4" s="74"/>
      <c r="J4" s="186"/>
      <c r="K4" s="196"/>
      <c r="L4" s="202"/>
      <c r="M4" s="205"/>
    </row>
    <row r="5" spans="1:14" x14ac:dyDescent="0.2">
      <c r="A5" s="113">
        <f>K5</f>
        <v>0</v>
      </c>
      <c r="B5" s="68" t="str">
        <f>IF(A5="〃","〃","新規")</f>
        <v>新規</v>
      </c>
      <c r="C5" s="68">
        <f>L5</f>
        <v>0</v>
      </c>
      <c r="D5" s="68">
        <f>M5</f>
        <v>0</v>
      </c>
      <c r="E5" s="68"/>
      <c r="F5" s="68"/>
      <c r="G5" s="68"/>
      <c r="H5" s="68"/>
      <c r="I5" s="68"/>
      <c r="J5" s="76"/>
      <c r="K5" s="67"/>
      <c r="L5" s="68"/>
      <c r="M5" s="68"/>
      <c r="N5" s="64" t="str">
        <f>ASC(J5)</f>
        <v/>
      </c>
    </row>
    <row r="6" spans="1:14" x14ac:dyDescent="0.2">
      <c r="A6" s="77" t="str">
        <f ca="1">IF(OFFSET(K6,-1,)=K6,"〃",K6)</f>
        <v>〃</v>
      </c>
      <c r="B6" s="71" t="str">
        <f ca="1">IF(A6="〃","〃","新規")</f>
        <v>〃</v>
      </c>
      <c r="C6" s="71" t="str">
        <f ca="1">IF(OFFSET(L6,-1,)=L6,"〃",L6)</f>
        <v>〃</v>
      </c>
      <c r="D6" s="71" t="str">
        <f ca="1">IF(OFFSET(M6,-1,)=M6,"〃",M6)</f>
        <v>〃</v>
      </c>
      <c r="E6" s="71"/>
      <c r="F6" s="71"/>
      <c r="G6" s="71"/>
      <c r="H6" s="71"/>
      <c r="I6" s="71"/>
      <c r="J6" s="78"/>
      <c r="K6" s="77"/>
      <c r="L6" s="71"/>
      <c r="M6" s="71"/>
      <c r="N6" s="64" t="str">
        <f>ASC(J6)</f>
        <v/>
      </c>
    </row>
    <row r="7" spans="1:14" ht="13.8" thickBot="1" x14ac:dyDescent="0.25">
      <c r="A7" s="111" t="str">
        <f ca="1">IF(OFFSET(K7,-1,)=K7,"〃",K7)</f>
        <v>〃</v>
      </c>
      <c r="B7" s="110" t="str">
        <f ca="1">IF(A7="〃","〃","新規")</f>
        <v>〃</v>
      </c>
      <c r="C7" s="110" t="str">
        <f ca="1">IF(OFFSET(L7,-1,)=L7,"〃",L7)</f>
        <v>〃</v>
      </c>
      <c r="D7" s="110" t="str">
        <f ca="1">IF(OFFSET(M7,-1,)=M7,"〃",M7)</f>
        <v>〃</v>
      </c>
      <c r="E7" s="110"/>
      <c r="F7" s="110"/>
      <c r="G7" s="110"/>
      <c r="H7" s="110"/>
      <c r="I7" s="110"/>
      <c r="J7" s="112"/>
      <c r="K7" s="77"/>
      <c r="L7" s="71"/>
      <c r="M7" s="71"/>
      <c r="N7" s="64" t="str">
        <f>ASC(J7)</f>
        <v/>
      </c>
    </row>
    <row r="8" spans="1:14" ht="17.25" customHeight="1" x14ac:dyDescent="0.2">
      <c r="A8" s="187" t="str">
        <f>警察署名</f>
        <v>凸凹</v>
      </c>
      <c r="B8" s="188"/>
      <c r="C8" s="188"/>
      <c r="D8" s="191" t="s">
        <v>38</v>
      </c>
      <c r="E8" s="93">
        <v>0</v>
      </c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80"/>
    </row>
    <row r="9" spans="1:14" ht="18" customHeight="1" thickBot="1" x14ac:dyDescent="0.25">
      <c r="A9" s="189"/>
      <c r="B9" s="190"/>
      <c r="C9" s="190"/>
      <c r="D9" s="192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1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4" customWidth="1"/>
    <col min="2" max="2" width="5.21875" style="64" bestFit="1" customWidth="1"/>
    <col min="3" max="3" width="9" style="64"/>
    <col min="4" max="4" width="25.6640625" style="65" customWidth="1"/>
    <col min="5" max="5" width="13.44140625" style="64" customWidth="1"/>
    <col min="6" max="6" width="3.44140625" style="64" bestFit="1" customWidth="1"/>
    <col min="7" max="9" width="10.6640625" style="64" customWidth="1"/>
    <col min="10" max="10" width="22.44140625" style="65" customWidth="1"/>
    <col min="11" max="12" width="33.33203125" style="64" customWidth="1"/>
    <col min="13" max="13" width="100.6640625" style="65" customWidth="1"/>
    <col min="14" max="16384" width="9" style="64"/>
  </cols>
  <sheetData>
    <row r="1" spans="1:14" ht="19.8" thickBot="1" x14ac:dyDescent="0.25">
      <c r="A1" s="63" t="s">
        <v>28</v>
      </c>
      <c r="B1" s="63"/>
      <c r="C1" s="64" t="e">
        <f>"("&amp;#REF!&amp;")"</f>
        <v>#REF!</v>
      </c>
      <c r="J1" s="66" t="s">
        <v>78</v>
      </c>
      <c r="K1" s="193" t="s">
        <v>77</v>
      </c>
      <c r="L1" s="193"/>
      <c r="M1" s="193"/>
    </row>
    <row r="2" spans="1:14" x14ac:dyDescent="0.2">
      <c r="A2" s="194" t="s">
        <v>30</v>
      </c>
      <c r="B2" s="197" t="s">
        <v>31</v>
      </c>
      <c r="C2" s="200" t="s">
        <v>32</v>
      </c>
      <c r="D2" s="203" t="s">
        <v>33</v>
      </c>
      <c r="E2" s="69" t="s">
        <v>34</v>
      </c>
      <c r="F2" s="70"/>
      <c r="G2" s="200" t="s">
        <v>4</v>
      </c>
      <c r="H2" s="200"/>
      <c r="I2" s="200"/>
      <c r="J2" s="206"/>
      <c r="K2" s="194" t="s">
        <v>30</v>
      </c>
      <c r="L2" s="200" t="s">
        <v>32</v>
      </c>
      <c r="M2" s="203" t="s">
        <v>33</v>
      </c>
    </row>
    <row r="3" spans="1:14" x14ac:dyDescent="0.2">
      <c r="A3" s="195"/>
      <c r="B3" s="198"/>
      <c r="C3" s="201"/>
      <c r="D3" s="204"/>
      <c r="E3" s="204" t="s">
        <v>35</v>
      </c>
      <c r="F3" s="183" t="s">
        <v>36</v>
      </c>
      <c r="G3" s="101"/>
      <c r="H3" s="102"/>
      <c r="I3" s="101"/>
      <c r="J3" s="185" t="s">
        <v>37</v>
      </c>
      <c r="K3" s="195"/>
      <c r="L3" s="201"/>
      <c r="M3" s="204"/>
    </row>
    <row r="4" spans="1:14" ht="13.8" thickBot="1" x14ac:dyDescent="0.25">
      <c r="A4" s="196"/>
      <c r="B4" s="199"/>
      <c r="C4" s="202"/>
      <c r="D4" s="205"/>
      <c r="E4" s="205"/>
      <c r="F4" s="184"/>
      <c r="G4" s="74"/>
      <c r="H4" s="75"/>
      <c r="I4" s="74"/>
      <c r="J4" s="186"/>
      <c r="K4" s="196"/>
      <c r="L4" s="202"/>
      <c r="M4" s="205"/>
    </row>
    <row r="5" spans="1:14" x14ac:dyDescent="0.2">
      <c r="A5" s="113">
        <f>K5</f>
        <v>0</v>
      </c>
      <c r="B5" s="68" t="str">
        <f>IF(A5="〃","〃","新規")</f>
        <v>新規</v>
      </c>
      <c r="C5" s="68">
        <f>L5</f>
        <v>0</v>
      </c>
      <c r="D5" s="68">
        <f>M5</f>
        <v>0</v>
      </c>
      <c r="E5" s="68"/>
      <c r="F5" s="68"/>
      <c r="G5" s="68"/>
      <c r="H5" s="68"/>
      <c r="I5" s="68"/>
      <c r="J5" s="76"/>
      <c r="K5" s="67"/>
      <c r="L5" s="68"/>
      <c r="M5" s="68"/>
      <c r="N5" s="64" t="str">
        <f>ASC(J5)</f>
        <v/>
      </c>
    </row>
    <row r="6" spans="1:14" x14ac:dyDescent="0.2">
      <c r="A6" s="77" t="str">
        <f ca="1">IF(OFFSET(K6,-1,)=K6,"〃",K6)</f>
        <v>〃</v>
      </c>
      <c r="B6" s="71" t="str">
        <f ca="1">IF(A6="〃","〃","新規")</f>
        <v>〃</v>
      </c>
      <c r="C6" s="71" t="str">
        <f ca="1">IF(OFFSET(L6,-1,)=L6,"〃",L6)</f>
        <v>〃</v>
      </c>
      <c r="D6" s="71" t="str">
        <f ca="1">IF(OFFSET(M6,-1,)=M6,"〃",M6)</f>
        <v>〃</v>
      </c>
      <c r="E6" s="71"/>
      <c r="F6" s="71"/>
      <c r="G6" s="71"/>
      <c r="H6" s="71"/>
      <c r="I6" s="71"/>
      <c r="J6" s="78"/>
      <c r="K6" s="77"/>
      <c r="L6" s="71"/>
      <c r="M6" s="71"/>
      <c r="N6" s="64" t="str">
        <f>ASC(J6)</f>
        <v/>
      </c>
    </row>
    <row r="7" spans="1:14" ht="13.8" thickBot="1" x14ac:dyDescent="0.25">
      <c r="A7" s="111" t="str">
        <f ca="1">IF(OFFSET(K7,-1,)=K7,"〃",K7)</f>
        <v>〃</v>
      </c>
      <c r="B7" s="110" t="str">
        <f ca="1">IF(A7="〃","〃","新規")</f>
        <v>〃</v>
      </c>
      <c r="C7" s="110" t="str">
        <f ca="1">IF(OFFSET(L7,-1,)=L7,"〃",L7)</f>
        <v>〃</v>
      </c>
      <c r="D7" s="110" t="str">
        <f ca="1">IF(OFFSET(M7,-1,)=M7,"〃",M7)</f>
        <v>〃</v>
      </c>
      <c r="E7" s="110"/>
      <c r="F7" s="110"/>
      <c r="G7" s="110"/>
      <c r="H7" s="110"/>
      <c r="I7" s="110"/>
      <c r="J7" s="112"/>
      <c r="K7" s="77"/>
      <c r="L7" s="71"/>
      <c r="M7" s="71"/>
      <c r="N7" s="64" t="str">
        <f>ASC(J7)</f>
        <v/>
      </c>
    </row>
    <row r="8" spans="1:14" ht="17.25" customHeight="1" x14ac:dyDescent="0.2">
      <c r="A8" s="187" t="str">
        <f>警察署名</f>
        <v>凸凹</v>
      </c>
      <c r="B8" s="188"/>
      <c r="C8" s="188"/>
      <c r="D8" s="191" t="s">
        <v>38</v>
      </c>
      <c r="E8" s="93"/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80"/>
    </row>
    <row r="9" spans="1:14" ht="18" customHeight="1" thickBot="1" x14ac:dyDescent="0.25">
      <c r="A9" s="189"/>
      <c r="B9" s="190"/>
      <c r="C9" s="190"/>
      <c r="D9" s="192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1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4" customWidth="1"/>
    <col min="2" max="2" width="9" style="64"/>
    <col min="3" max="3" width="25.6640625" style="65" customWidth="1"/>
    <col min="4" max="4" width="13.44140625" style="64" customWidth="1"/>
    <col min="5" max="5" width="3.44140625" style="64" bestFit="1" customWidth="1"/>
    <col min="6" max="8" width="10.6640625" style="64" customWidth="1"/>
    <col min="9" max="9" width="22.44140625" style="65" customWidth="1"/>
    <col min="10" max="11" width="37.33203125" style="64" customWidth="1"/>
    <col min="12" max="12" width="100.6640625" style="65" customWidth="1"/>
    <col min="13" max="16384" width="9" style="64"/>
  </cols>
  <sheetData>
    <row r="1" spans="1:13" ht="19.8" thickBot="1" x14ac:dyDescent="0.25">
      <c r="A1" s="63" t="s">
        <v>39</v>
      </c>
      <c r="B1" s="64" t="e">
        <f>"("&amp;#REF!&amp;")"</f>
        <v>#REF!</v>
      </c>
      <c r="I1" s="66" t="s">
        <v>78</v>
      </c>
      <c r="J1" s="193" t="s">
        <v>77</v>
      </c>
      <c r="K1" s="193"/>
      <c r="L1" s="193"/>
    </row>
    <row r="2" spans="1:13" x14ac:dyDescent="0.2">
      <c r="A2" s="210" t="s">
        <v>40</v>
      </c>
      <c r="B2" s="200" t="s">
        <v>32</v>
      </c>
      <c r="C2" s="203" t="s">
        <v>33</v>
      </c>
      <c r="D2" s="69" t="s">
        <v>34</v>
      </c>
      <c r="E2" s="70"/>
      <c r="F2" s="200" t="s">
        <v>4</v>
      </c>
      <c r="G2" s="200"/>
      <c r="H2" s="200"/>
      <c r="I2" s="206"/>
      <c r="J2" s="210" t="s">
        <v>40</v>
      </c>
      <c r="K2" s="200" t="s">
        <v>32</v>
      </c>
      <c r="L2" s="203" t="s">
        <v>33</v>
      </c>
    </row>
    <row r="3" spans="1:13" x14ac:dyDescent="0.2">
      <c r="A3" s="211"/>
      <c r="B3" s="201"/>
      <c r="C3" s="204"/>
      <c r="D3" s="204" t="s">
        <v>35</v>
      </c>
      <c r="E3" s="183" t="s">
        <v>36</v>
      </c>
      <c r="F3" s="72"/>
      <c r="G3" s="73"/>
      <c r="H3" s="72"/>
      <c r="I3" s="185" t="s">
        <v>37</v>
      </c>
      <c r="J3" s="211"/>
      <c r="K3" s="201"/>
      <c r="L3" s="204"/>
    </row>
    <row r="4" spans="1:13" ht="13.8" thickBot="1" x14ac:dyDescent="0.25">
      <c r="A4" s="212"/>
      <c r="B4" s="202"/>
      <c r="C4" s="205"/>
      <c r="D4" s="205"/>
      <c r="E4" s="184"/>
      <c r="F4" s="74"/>
      <c r="G4" s="75"/>
      <c r="H4" s="74"/>
      <c r="I4" s="186"/>
      <c r="J4" s="212"/>
      <c r="K4" s="202"/>
      <c r="L4" s="205"/>
    </row>
    <row r="5" spans="1:13" x14ac:dyDescent="0.2">
      <c r="A5" s="67">
        <f>J5</f>
        <v>0</v>
      </c>
      <c r="B5" s="68">
        <f>K5</f>
        <v>0</v>
      </c>
      <c r="C5" s="68">
        <f>L5</f>
        <v>0</v>
      </c>
      <c r="D5" s="68"/>
      <c r="E5" s="68"/>
      <c r="F5" s="68"/>
      <c r="G5" s="68"/>
      <c r="H5" s="68"/>
      <c r="I5" s="76"/>
      <c r="J5" s="67"/>
      <c r="K5" s="68"/>
      <c r="L5" s="68"/>
      <c r="M5" s="64" t="str">
        <f>ASC(I5)</f>
        <v/>
      </c>
    </row>
    <row r="6" spans="1:13" x14ac:dyDescent="0.2">
      <c r="A6" s="77" t="str">
        <f t="shared" ref="A6:C7" ca="1" si="0">IF(OFFSET(J6,-1,)=J6,"〃",J6)</f>
        <v>〃</v>
      </c>
      <c r="B6" s="71" t="str">
        <f t="shared" ca="1" si="0"/>
        <v>〃</v>
      </c>
      <c r="C6" s="71" t="str">
        <f t="shared" ca="1" si="0"/>
        <v>〃</v>
      </c>
      <c r="D6" s="71"/>
      <c r="E6" s="71"/>
      <c r="F6" s="71"/>
      <c r="G6" s="71"/>
      <c r="H6" s="71"/>
      <c r="I6" s="78"/>
      <c r="J6" s="77"/>
      <c r="K6" s="71"/>
      <c r="L6" s="71"/>
      <c r="M6" s="64" t="str">
        <f>ASC(I6)</f>
        <v/>
      </c>
    </row>
    <row r="7" spans="1:13" ht="13.8" thickBot="1" x14ac:dyDescent="0.25">
      <c r="A7" s="77" t="str">
        <f t="shared" ca="1" si="0"/>
        <v>〃</v>
      </c>
      <c r="B7" s="71" t="str">
        <f t="shared" ca="1" si="0"/>
        <v>〃</v>
      </c>
      <c r="C7" s="71" t="str">
        <f t="shared" ca="1" si="0"/>
        <v>〃</v>
      </c>
      <c r="D7" s="72"/>
      <c r="E7" s="72"/>
      <c r="F7" s="72"/>
      <c r="G7" s="72"/>
      <c r="H7" s="72"/>
      <c r="I7" s="79"/>
      <c r="J7" s="92"/>
      <c r="K7" s="72"/>
      <c r="L7" s="72"/>
      <c r="M7" s="64" t="str">
        <f>ASC(I7)</f>
        <v/>
      </c>
    </row>
    <row r="8" spans="1:13" ht="16.2" x14ac:dyDescent="0.2">
      <c r="A8" s="187" t="str">
        <f>警察署名</f>
        <v>凸凹</v>
      </c>
      <c r="B8" s="188"/>
      <c r="C8" s="191" t="s">
        <v>41</v>
      </c>
      <c r="D8" s="93"/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80"/>
      <c r="J8" s="187"/>
      <c r="K8" s="188"/>
      <c r="L8" s="191"/>
    </row>
    <row r="9" spans="1:13" ht="16.8" thickBot="1" x14ac:dyDescent="0.25">
      <c r="A9" s="189"/>
      <c r="B9" s="190"/>
      <c r="C9" s="192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1"/>
      <c r="J9" s="208"/>
      <c r="K9" s="209"/>
      <c r="L9" s="207"/>
    </row>
    <row r="10" spans="1:13" ht="16.2" x14ac:dyDescent="0.2">
      <c r="A10" s="187" t="str">
        <f>警察署名</f>
        <v>凸凹</v>
      </c>
      <c r="B10" s="188"/>
      <c r="C10" s="191" t="s">
        <v>42</v>
      </c>
      <c r="D10" s="93">
        <f>場所表_新規!新規合計+更新合計</f>
        <v>0</v>
      </c>
      <c r="E10" s="94"/>
      <c r="F10" s="95">
        <f>場所表_新規!G8+場所表_更新!F8</f>
        <v>0</v>
      </c>
      <c r="G10" s="95">
        <f>場所表_新規!H8+場所表_更新!G8</f>
        <v>0</v>
      </c>
      <c r="H10" s="95">
        <f>場所表_新規!I8+場所表_更新!H8</f>
        <v>0</v>
      </c>
      <c r="I10" s="80"/>
      <c r="J10" s="208"/>
      <c r="K10" s="209"/>
      <c r="L10" s="207"/>
    </row>
    <row r="11" spans="1:13" ht="16.8" thickBot="1" x14ac:dyDescent="0.25">
      <c r="A11" s="189"/>
      <c r="B11" s="190"/>
      <c r="C11" s="192"/>
      <c r="D11" s="96"/>
      <c r="E11" s="97"/>
      <c r="F11" s="98">
        <f>場所表_新規!G9+場所表_更新!F9</f>
        <v>0</v>
      </c>
      <c r="G11" s="98">
        <f>場所表_新規!H9+場所表_更新!G9</f>
        <v>0</v>
      </c>
      <c r="H11" s="98">
        <f>場所表_新規!I9+場所表_更新!H9</f>
        <v>0</v>
      </c>
      <c r="I11" s="81"/>
      <c r="J11" s="208"/>
      <c r="K11" s="209"/>
      <c r="L11" s="207"/>
    </row>
  </sheetData>
  <mergeCells count="19">
    <mergeCell ref="J1:L1"/>
    <mergeCell ref="L2:L4"/>
    <mergeCell ref="F2:I2"/>
    <mergeCell ref="D3:D4"/>
    <mergeCell ref="E3:E4"/>
    <mergeCell ref="A10:B11"/>
    <mergeCell ref="C10:C11"/>
    <mergeCell ref="J8:K9"/>
    <mergeCell ref="A2:A4"/>
    <mergeCell ref="B2:B4"/>
    <mergeCell ref="C2:C4"/>
    <mergeCell ref="A8:B9"/>
    <mergeCell ref="C8:C9"/>
    <mergeCell ref="L8:L9"/>
    <mergeCell ref="J10:K11"/>
    <mergeCell ref="L10:L11"/>
    <mergeCell ref="I3:I4"/>
    <mergeCell ref="J2:J4"/>
    <mergeCell ref="K2:K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6"/>
  <sheetViews>
    <sheetView showZeros="0" view="pageBreakPreview" zoomScaleNormal="100" workbookViewId="0"/>
  </sheetViews>
  <sheetFormatPr defaultColWidth="9" defaultRowHeight="13.2" x14ac:dyDescent="0.2"/>
  <cols>
    <col min="1" max="1" width="9" style="64"/>
    <col min="2" max="2" width="22.33203125" style="64" customWidth="1"/>
    <col min="3" max="3" width="9" style="64"/>
    <col min="4" max="4" width="25.6640625" style="65" customWidth="1"/>
    <col min="5" max="5" width="13.44140625" style="64" customWidth="1"/>
    <col min="6" max="6" width="3.44140625" style="64" bestFit="1" customWidth="1"/>
    <col min="7" max="8" width="10.6640625" style="64" customWidth="1"/>
    <col min="9" max="9" width="22.44140625" style="65" customWidth="1"/>
    <col min="10" max="16384" width="9" style="64"/>
  </cols>
  <sheetData>
    <row r="1" spans="1:9" ht="19.8" thickBot="1" x14ac:dyDescent="0.25">
      <c r="B1" s="63" t="s">
        <v>39</v>
      </c>
      <c r="C1" s="64" t="s">
        <v>114</v>
      </c>
      <c r="I1" s="66" t="s">
        <v>73</v>
      </c>
    </row>
    <row r="2" spans="1:9" x14ac:dyDescent="0.2">
      <c r="B2" s="210" t="s">
        <v>40</v>
      </c>
      <c r="C2" s="200" t="s">
        <v>32</v>
      </c>
      <c r="D2" s="203" t="s">
        <v>33</v>
      </c>
      <c r="E2" s="69" t="s">
        <v>34</v>
      </c>
      <c r="F2" s="70"/>
      <c r="G2" s="200" t="s">
        <v>4</v>
      </c>
      <c r="H2" s="200"/>
      <c r="I2" s="206"/>
    </row>
    <row r="3" spans="1:9" ht="39.6" x14ac:dyDescent="0.2">
      <c r="B3" s="211"/>
      <c r="C3" s="201"/>
      <c r="D3" s="204"/>
      <c r="E3" s="204" t="s">
        <v>35</v>
      </c>
      <c r="F3" s="183" t="s">
        <v>36</v>
      </c>
      <c r="G3" s="72" t="s">
        <v>86</v>
      </c>
      <c r="H3" s="72" t="s">
        <v>87</v>
      </c>
      <c r="I3" s="185" t="s">
        <v>37</v>
      </c>
    </row>
    <row r="4" spans="1:9" ht="13.8" thickBot="1" x14ac:dyDescent="0.25">
      <c r="B4" s="212"/>
      <c r="C4" s="202"/>
      <c r="D4" s="205"/>
      <c r="E4" s="205"/>
      <c r="F4" s="184"/>
      <c r="G4" s="74" t="s">
        <v>84</v>
      </c>
      <c r="H4" s="74" t="s">
        <v>84</v>
      </c>
      <c r="I4" s="186"/>
    </row>
    <row r="5" spans="1:9" ht="52.8" x14ac:dyDescent="0.2">
      <c r="A5" s="140">
        <v>1</v>
      </c>
      <c r="B5" s="67" t="s">
        <v>88</v>
      </c>
      <c r="C5" s="68" t="s">
        <v>89</v>
      </c>
      <c r="D5" s="68" t="s">
        <v>81</v>
      </c>
      <c r="E5" s="68" t="s">
        <v>90</v>
      </c>
      <c r="F5" s="68">
        <v>2</v>
      </c>
      <c r="G5" s="68">
        <v>44</v>
      </c>
      <c r="H5" s="68"/>
      <c r="I5" s="76" t="s">
        <v>91</v>
      </c>
    </row>
    <row r="6" spans="1:9" ht="66" x14ac:dyDescent="0.2">
      <c r="A6" s="140">
        <v>1</v>
      </c>
      <c r="B6" s="77" t="s">
        <v>115</v>
      </c>
      <c r="C6" s="71" t="s">
        <v>115</v>
      </c>
      <c r="D6" s="71" t="s">
        <v>115</v>
      </c>
      <c r="E6" s="71" t="s">
        <v>92</v>
      </c>
      <c r="F6" s="71">
        <v>2</v>
      </c>
      <c r="G6" s="71"/>
      <c r="H6" s="71">
        <v>72</v>
      </c>
      <c r="I6" s="78" t="s">
        <v>93</v>
      </c>
    </row>
    <row r="7" spans="1:9" ht="92.4" x14ac:dyDescent="0.2">
      <c r="A7" s="140">
        <v>2</v>
      </c>
      <c r="B7" s="77" t="s">
        <v>94</v>
      </c>
      <c r="C7" s="71" t="s">
        <v>115</v>
      </c>
      <c r="D7" s="71" t="s">
        <v>95</v>
      </c>
      <c r="E7" s="71" t="s">
        <v>90</v>
      </c>
      <c r="F7" s="71">
        <v>3</v>
      </c>
      <c r="G7" s="71">
        <v>69.8</v>
      </c>
      <c r="H7" s="71"/>
      <c r="I7" s="78" t="s">
        <v>96</v>
      </c>
    </row>
    <row r="8" spans="1:9" ht="118.8" x14ac:dyDescent="0.2">
      <c r="A8" s="140">
        <v>2</v>
      </c>
      <c r="B8" s="77" t="s">
        <v>115</v>
      </c>
      <c r="C8" s="71" t="s">
        <v>115</v>
      </c>
      <c r="D8" s="71" t="s">
        <v>115</v>
      </c>
      <c r="E8" s="71" t="s">
        <v>92</v>
      </c>
      <c r="F8" s="71">
        <v>3</v>
      </c>
      <c r="G8" s="71"/>
      <c r="H8" s="71">
        <v>92</v>
      </c>
      <c r="I8" s="78" t="s">
        <v>97</v>
      </c>
    </row>
    <row r="9" spans="1:9" ht="39.6" x14ac:dyDescent="0.2">
      <c r="A9" s="140">
        <v>3</v>
      </c>
      <c r="B9" s="77" t="s">
        <v>98</v>
      </c>
      <c r="C9" s="71" t="s">
        <v>99</v>
      </c>
      <c r="D9" s="71" t="s">
        <v>100</v>
      </c>
      <c r="E9" s="71" t="s">
        <v>90</v>
      </c>
      <c r="F9" s="71">
        <v>1</v>
      </c>
      <c r="G9" s="71">
        <v>20.6</v>
      </c>
      <c r="H9" s="71"/>
      <c r="I9" s="78" t="s">
        <v>101</v>
      </c>
    </row>
    <row r="10" spans="1:9" ht="26.4" x14ac:dyDescent="0.2">
      <c r="A10" s="140">
        <v>3</v>
      </c>
      <c r="B10" s="77" t="s">
        <v>115</v>
      </c>
      <c r="C10" s="71" t="s">
        <v>115</v>
      </c>
      <c r="D10" s="71" t="s">
        <v>115</v>
      </c>
      <c r="E10" s="71" t="s">
        <v>92</v>
      </c>
      <c r="F10" s="71">
        <v>1</v>
      </c>
      <c r="G10" s="71"/>
      <c r="H10" s="71">
        <v>34.5</v>
      </c>
      <c r="I10" s="78"/>
    </row>
    <row r="11" spans="1:9" ht="26.4" x14ac:dyDescent="0.2">
      <c r="A11" s="140">
        <v>4</v>
      </c>
      <c r="B11" s="77" t="s">
        <v>102</v>
      </c>
      <c r="C11" s="71" t="s">
        <v>103</v>
      </c>
      <c r="D11" s="71" t="s">
        <v>104</v>
      </c>
      <c r="E11" s="71" t="s">
        <v>90</v>
      </c>
      <c r="F11" s="71">
        <v>1</v>
      </c>
      <c r="G11" s="71">
        <v>21.2</v>
      </c>
      <c r="H11" s="71"/>
      <c r="I11" s="78" t="s">
        <v>105</v>
      </c>
    </row>
    <row r="12" spans="1:9" ht="40.200000000000003" thickBot="1" x14ac:dyDescent="0.25">
      <c r="A12" s="140">
        <v>4</v>
      </c>
      <c r="B12" s="77" t="s">
        <v>115</v>
      </c>
      <c r="C12" s="71" t="s">
        <v>115</v>
      </c>
      <c r="D12" s="71" t="s">
        <v>115</v>
      </c>
      <c r="E12" s="72" t="s">
        <v>92</v>
      </c>
      <c r="F12" s="72">
        <v>1</v>
      </c>
      <c r="G12" s="72"/>
      <c r="H12" s="72">
        <v>34.5</v>
      </c>
      <c r="I12" s="79" t="s">
        <v>106</v>
      </c>
    </row>
    <row r="13" spans="1:9" ht="16.2" x14ac:dyDescent="0.2">
      <c r="B13" s="187" t="s">
        <v>117</v>
      </c>
      <c r="C13" s="188"/>
      <c r="D13" s="191" t="s">
        <v>41</v>
      </c>
      <c r="E13" s="93">
        <v>4</v>
      </c>
      <c r="F13" s="94"/>
      <c r="G13" s="95">
        <v>0</v>
      </c>
      <c r="H13" s="95">
        <v>0</v>
      </c>
      <c r="I13" s="80"/>
    </row>
    <row r="14" spans="1:9" ht="16.8" thickBot="1" x14ac:dyDescent="0.25">
      <c r="B14" s="189"/>
      <c r="C14" s="190"/>
      <c r="D14" s="192"/>
      <c r="E14" s="96"/>
      <c r="F14" s="97"/>
      <c r="G14" s="98">
        <v>155.6</v>
      </c>
      <c r="H14" s="98">
        <v>233</v>
      </c>
      <c r="I14" s="81"/>
    </row>
    <row r="15" spans="1:9" ht="16.2" hidden="1" x14ac:dyDescent="0.2">
      <c r="B15" s="187" t="s">
        <v>117</v>
      </c>
      <c r="C15" s="188"/>
      <c r="D15" s="191" t="s">
        <v>42</v>
      </c>
      <c r="E15" s="93">
        <v>4</v>
      </c>
      <c r="F15" s="94"/>
      <c r="G15" s="95">
        <v>0</v>
      </c>
      <c r="H15" s="95">
        <v>0</v>
      </c>
      <c r="I15" s="80"/>
    </row>
    <row r="16" spans="1:9" ht="16.8" hidden="1" thickBot="1" x14ac:dyDescent="0.25">
      <c r="B16" s="189"/>
      <c r="C16" s="190"/>
      <c r="D16" s="192"/>
      <c r="E16" s="96"/>
      <c r="F16" s="97"/>
      <c r="G16" s="98">
        <v>155.6</v>
      </c>
      <c r="H16" s="98">
        <v>233</v>
      </c>
      <c r="I16" s="81"/>
    </row>
  </sheetData>
  <mergeCells count="11">
    <mergeCell ref="B15:C16"/>
    <mergeCell ref="D15:D16"/>
    <mergeCell ref="B2:B4"/>
    <mergeCell ref="C2:C4"/>
    <mergeCell ref="D2:D4"/>
    <mergeCell ref="G2:I2"/>
    <mergeCell ref="E3:E4"/>
    <mergeCell ref="F3:F4"/>
    <mergeCell ref="I3:I4"/>
    <mergeCell ref="B13:C14"/>
    <mergeCell ref="D13:D14"/>
  </mergeCells>
  <phoneticPr fontId="2"/>
  <conditionalFormatting sqref="A5:A12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2"/>
  <sheetViews>
    <sheetView showZeros="0" view="pageBreakPreview" zoomScaleNormal="100" workbookViewId="0">
      <selection activeCell="O23" sqref="O23"/>
    </sheetView>
  </sheetViews>
  <sheetFormatPr defaultColWidth="9" defaultRowHeight="13.2" x14ac:dyDescent="0.2"/>
  <cols>
    <col min="1" max="1" width="9" style="64"/>
    <col min="2" max="2" width="22.33203125" style="64" customWidth="1"/>
    <col min="3" max="3" width="9" style="64"/>
    <col min="4" max="4" width="25.6640625" style="65" customWidth="1"/>
    <col min="5" max="5" width="13.44140625" style="64" customWidth="1"/>
    <col min="6" max="6" width="3.44140625" style="64" bestFit="1" customWidth="1"/>
    <col min="7" max="8" width="10.6640625" style="64" customWidth="1"/>
    <col min="9" max="9" width="22.44140625" style="65" customWidth="1"/>
    <col min="10" max="16384" width="9" style="64"/>
  </cols>
  <sheetData>
    <row r="1" spans="1:9" ht="19.8" thickBot="1" x14ac:dyDescent="0.25">
      <c r="B1" s="63" t="s">
        <v>39</v>
      </c>
      <c r="C1" s="64" t="s">
        <v>114</v>
      </c>
      <c r="I1" s="66" t="s">
        <v>53</v>
      </c>
    </row>
    <row r="2" spans="1:9" x14ac:dyDescent="0.2">
      <c r="B2" s="210" t="s">
        <v>40</v>
      </c>
      <c r="C2" s="200" t="s">
        <v>32</v>
      </c>
      <c r="D2" s="203" t="s">
        <v>33</v>
      </c>
      <c r="E2" s="69" t="s">
        <v>34</v>
      </c>
      <c r="F2" s="70"/>
      <c r="G2" s="200" t="s">
        <v>4</v>
      </c>
      <c r="H2" s="200"/>
      <c r="I2" s="206"/>
    </row>
    <row r="3" spans="1:9" ht="39.6" x14ac:dyDescent="0.2">
      <c r="B3" s="211"/>
      <c r="C3" s="201"/>
      <c r="D3" s="204"/>
      <c r="E3" s="204" t="s">
        <v>35</v>
      </c>
      <c r="F3" s="183" t="s">
        <v>36</v>
      </c>
      <c r="G3" s="72" t="s">
        <v>86</v>
      </c>
      <c r="H3" s="72" t="s">
        <v>87</v>
      </c>
      <c r="I3" s="185" t="s">
        <v>37</v>
      </c>
    </row>
    <row r="4" spans="1:9" ht="13.8" thickBot="1" x14ac:dyDescent="0.25">
      <c r="B4" s="212"/>
      <c r="C4" s="202"/>
      <c r="D4" s="205"/>
      <c r="E4" s="205"/>
      <c r="F4" s="184"/>
      <c r="G4" s="74" t="s">
        <v>84</v>
      </c>
      <c r="H4" s="74" t="s">
        <v>84</v>
      </c>
      <c r="I4" s="186"/>
    </row>
    <row r="5" spans="1:9" ht="39.6" x14ac:dyDescent="0.2">
      <c r="A5" s="140">
        <v>1</v>
      </c>
      <c r="B5" s="67" t="s">
        <v>107</v>
      </c>
      <c r="C5" s="68" t="s">
        <v>103</v>
      </c>
      <c r="D5" s="68" t="s">
        <v>108</v>
      </c>
      <c r="E5" s="68" t="s">
        <v>90</v>
      </c>
      <c r="F5" s="68">
        <v>1</v>
      </c>
      <c r="G5" s="68">
        <v>23.5</v>
      </c>
      <c r="H5" s="68"/>
      <c r="I5" s="76" t="s">
        <v>109</v>
      </c>
    </row>
    <row r="6" spans="1:9" ht="39.6" x14ac:dyDescent="0.2">
      <c r="A6" s="140">
        <v>1</v>
      </c>
      <c r="B6" s="77" t="s">
        <v>115</v>
      </c>
      <c r="C6" s="71" t="s">
        <v>115</v>
      </c>
      <c r="D6" s="71" t="s">
        <v>115</v>
      </c>
      <c r="E6" s="71" t="s">
        <v>92</v>
      </c>
      <c r="F6" s="71">
        <v>1</v>
      </c>
      <c r="G6" s="71"/>
      <c r="H6" s="71">
        <v>37.5</v>
      </c>
      <c r="I6" s="78" t="s">
        <v>110</v>
      </c>
    </row>
    <row r="7" spans="1:9" ht="39.6" x14ac:dyDescent="0.2">
      <c r="A7" s="140">
        <v>2</v>
      </c>
      <c r="B7" s="77" t="s">
        <v>111</v>
      </c>
      <c r="C7" s="71" t="s">
        <v>115</v>
      </c>
      <c r="D7" s="71" t="s">
        <v>112</v>
      </c>
      <c r="E7" s="71" t="s">
        <v>90</v>
      </c>
      <c r="F7" s="71">
        <v>1</v>
      </c>
      <c r="G7" s="71">
        <v>19.3</v>
      </c>
      <c r="H7" s="71"/>
      <c r="I7" s="78" t="s">
        <v>113</v>
      </c>
    </row>
    <row r="8" spans="1:9" ht="27" thickBot="1" x14ac:dyDescent="0.25">
      <c r="A8" s="140">
        <v>2</v>
      </c>
      <c r="B8" s="77" t="s">
        <v>115</v>
      </c>
      <c r="C8" s="71" t="s">
        <v>115</v>
      </c>
      <c r="D8" s="71" t="s">
        <v>115</v>
      </c>
      <c r="E8" s="72" t="s">
        <v>92</v>
      </c>
      <c r="F8" s="72">
        <v>1</v>
      </c>
      <c r="G8" s="72"/>
      <c r="H8" s="72">
        <v>31.5</v>
      </c>
      <c r="I8" s="79"/>
    </row>
    <row r="9" spans="1:9" ht="16.2" x14ac:dyDescent="0.2">
      <c r="B9" s="187" t="s">
        <v>116</v>
      </c>
      <c r="C9" s="188"/>
      <c r="D9" s="191" t="s">
        <v>41</v>
      </c>
      <c r="E9" s="93">
        <v>2</v>
      </c>
      <c r="F9" s="94"/>
      <c r="G9" s="95">
        <v>0</v>
      </c>
      <c r="H9" s="95">
        <v>0</v>
      </c>
      <c r="I9" s="80"/>
    </row>
    <row r="10" spans="1:9" ht="16.8" thickBot="1" x14ac:dyDescent="0.25">
      <c r="B10" s="189"/>
      <c r="C10" s="190"/>
      <c r="D10" s="192"/>
      <c r="E10" s="96"/>
      <c r="F10" s="97"/>
      <c r="G10" s="98">
        <v>42.8</v>
      </c>
      <c r="H10" s="98">
        <v>69</v>
      </c>
      <c r="I10" s="81"/>
    </row>
    <row r="11" spans="1:9" ht="16.2" hidden="1" x14ac:dyDescent="0.2">
      <c r="B11" s="187" t="s">
        <v>116</v>
      </c>
      <c r="C11" s="188"/>
      <c r="D11" s="191" t="s">
        <v>42</v>
      </c>
      <c r="E11" s="93">
        <v>2</v>
      </c>
      <c r="F11" s="94"/>
      <c r="G11" s="95">
        <v>0</v>
      </c>
      <c r="H11" s="95">
        <v>0</v>
      </c>
      <c r="I11" s="80"/>
    </row>
    <row r="12" spans="1:9" ht="16.8" hidden="1" thickBot="1" x14ac:dyDescent="0.25">
      <c r="B12" s="189"/>
      <c r="C12" s="190"/>
      <c r="D12" s="192"/>
      <c r="E12" s="96"/>
      <c r="F12" s="97"/>
      <c r="G12" s="98">
        <v>42.8</v>
      </c>
      <c r="H12" s="98">
        <v>69</v>
      </c>
      <c r="I12" s="81"/>
    </row>
  </sheetData>
  <mergeCells count="11">
    <mergeCell ref="B11:C12"/>
    <mergeCell ref="D11:D12"/>
    <mergeCell ref="B2:B4"/>
    <mergeCell ref="C2:C4"/>
    <mergeCell ref="D2:D4"/>
    <mergeCell ref="G2:I2"/>
    <mergeCell ref="E3:E4"/>
    <mergeCell ref="F3:F4"/>
    <mergeCell ref="I3:I4"/>
    <mergeCell ref="B9:C10"/>
    <mergeCell ref="D9:D10"/>
  </mergeCells>
  <phoneticPr fontId="2"/>
  <conditionalFormatting sqref="A5:A8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181</vt:i4>
      </vt:variant>
    </vt:vector>
  </HeadingPairs>
  <TitlesOfParts>
    <vt:vector size="189" baseType="lpstr">
      <vt:lpstr>設計書</vt:lpstr>
      <vt:lpstr>所属別事業量一覧表</vt:lpstr>
      <vt:lpstr>場所表_呉_新規</vt:lpstr>
      <vt:lpstr>場所表_広_新規</vt:lpstr>
      <vt:lpstr>場所表_新規</vt:lpstr>
      <vt:lpstr>場所表_更新</vt:lpstr>
      <vt:lpstr>場所表_呉_更新</vt:lpstr>
      <vt:lpstr>場所表_広_更新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場所表_呉_新規!EditCol</vt:lpstr>
      <vt:lpstr>場所表_広_新規!EditCol</vt:lpstr>
      <vt:lpstr>場所表_更新!EditCol</vt:lpstr>
      <vt:lpstr>場所表_新規!EditCol</vt:lpstr>
      <vt:lpstr>場所表_呉_更新!EditRow</vt:lpstr>
      <vt:lpstr>場所表_呉_新規!EditRow</vt:lpstr>
      <vt:lpstr>場所表_広_更新!EditRow</vt:lpstr>
      <vt:lpstr>場所表_広_新規!EditRow</vt:lpstr>
      <vt:lpstr>場所表_更新!EditRow</vt:lpstr>
      <vt:lpstr>場所表_新規!EditRow</vt:lpstr>
      <vt:lpstr>場所表_呉_更新!EndCol</vt:lpstr>
      <vt:lpstr>場所表_呉_新規!EndCol</vt:lpstr>
      <vt:lpstr>場所表_広_更新!EndCol</vt:lpstr>
      <vt:lpstr>場所表_広_新規!EndCol</vt:lpstr>
      <vt:lpstr>場所表_更新!EndCol</vt:lpstr>
      <vt:lpstr>場所表_新規!EndCol</vt:lpstr>
      <vt:lpstr>場所表_呉_更新!EndRow</vt:lpstr>
      <vt:lpstr>場所表_呉_新規!EndRow</vt:lpstr>
      <vt:lpstr>場所表_広_更新!EndRow</vt:lpstr>
      <vt:lpstr>場所表_広_新規!EndRow</vt:lpstr>
      <vt:lpstr>場所表_更新!EndRow</vt:lpstr>
      <vt:lpstr>場所表_新規!EndRow</vt:lpstr>
      <vt:lpstr>所属別事業量一覧表!INSERT_START</vt:lpstr>
      <vt:lpstr>所属別事業量一覧表!Print_Area</vt:lpstr>
      <vt:lpstr>場所表_呉_更新!Print_Area</vt:lpstr>
      <vt:lpstr>場所表_呉_新規!Print_Area</vt:lpstr>
      <vt:lpstr>場所表_広_更新!Print_Area</vt:lpstr>
      <vt:lpstr>場所表_広_新規!Print_Area</vt:lpstr>
      <vt:lpstr>場所表_更新!Print_Area</vt:lpstr>
      <vt:lpstr>場所表_新規!Print_Area</vt:lpstr>
      <vt:lpstr>設計書!Print_Area</vt:lpstr>
      <vt:lpstr>場所表_呉_更新!Print_Titles</vt:lpstr>
      <vt:lpstr>場所表_呉_新規!Print_Titles</vt:lpstr>
      <vt:lpstr>場所表_広_更新!Print_Titles</vt:lpstr>
      <vt:lpstr>場所表_広_新規!Print_Titles</vt:lpstr>
      <vt:lpstr>場所表_更新!Print_Titles</vt:lpstr>
      <vt:lpstr>場所表_新規!Print_Titles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場所表_呉_更新!StartCol</vt:lpstr>
      <vt:lpstr>場所表_呉_新規!StartCol</vt:lpstr>
      <vt:lpstr>場所表_広_更新!StartCol</vt:lpstr>
      <vt:lpstr>場所表_広_新規!StartCol</vt:lpstr>
      <vt:lpstr>場所表_更新!StartCol</vt:lpstr>
      <vt:lpstr>場所表_新規!StartCol</vt:lpstr>
      <vt:lpstr>場所表_呉_更新!StartRow</vt:lpstr>
      <vt:lpstr>場所表_呉_新規!StartRow</vt:lpstr>
      <vt:lpstr>場所表_広_更新!StartRow</vt:lpstr>
      <vt:lpstr>場所表_広_新規!StartRow</vt:lpstr>
      <vt:lpstr>場所表_更新!StartRow</vt:lpstr>
      <vt:lpstr>場所表_新規!StartRow</vt:lpstr>
      <vt:lpstr>所属別事業量一覧表!データ</vt:lpstr>
      <vt:lpstr>所属別事業量一覧表!一覧表</vt:lpstr>
      <vt:lpstr>場所表_呉_更新!一覧表</vt:lpstr>
      <vt:lpstr>場所表_呉_新規!一覧表</vt:lpstr>
      <vt:lpstr>場所表_広_更新!一覧表</vt:lpstr>
      <vt:lpstr>場所表_広_新規!一覧表</vt:lpstr>
      <vt:lpstr>場所表_更新!一覧表</vt:lpstr>
      <vt:lpstr>場所表_新規!一覧表</vt:lpstr>
      <vt:lpstr>設計書!一覧表</vt:lpstr>
      <vt:lpstr>場所表_更新!規制番号</vt:lpstr>
      <vt:lpstr>場所表_呉_新規!区分</vt:lpstr>
      <vt:lpstr>場所表_広_新規!区分</vt:lpstr>
      <vt:lpstr>場所表_新規!区分</vt:lpstr>
      <vt:lpstr>場所表_呉_更新!警察署名</vt:lpstr>
      <vt:lpstr>場所表_呉_新規!警察署名</vt:lpstr>
      <vt:lpstr>場所表_広_更新!警察署名</vt:lpstr>
      <vt:lpstr>場所表_広_新規!警察署名</vt:lpstr>
      <vt:lpstr>場所表_更新!警察署名</vt:lpstr>
      <vt:lpstr>場所表_新規!警察署名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場所表_呉_更新!更新合計</vt:lpstr>
      <vt:lpstr>場所表_広_更新!更新合計</vt:lpstr>
      <vt:lpstr>場所表_更新!更新合計</vt:lpstr>
      <vt:lpstr>設計書!合計</vt:lpstr>
      <vt:lpstr>場所表_呉_更新!事業量</vt:lpstr>
      <vt:lpstr>場所表_呉_新規!事業量</vt:lpstr>
      <vt:lpstr>場所表_広_更新!事業量</vt:lpstr>
      <vt:lpstr>場所表_広_新規!事業量</vt:lpstr>
      <vt:lpstr>場所表_更新!事業量</vt:lpstr>
      <vt:lpstr>場所表_新規!事業量</vt:lpstr>
      <vt:lpstr>場所表_呉_更新!事業量新規更新合計</vt:lpstr>
      <vt:lpstr>場所表_広_更新!事業量新規更新合計</vt:lpstr>
      <vt:lpstr>場所表_更新!事業量新規更新合計</vt:lpstr>
      <vt:lpstr>場所表_呉_新規!事業量新規合計</vt:lpstr>
      <vt:lpstr>場所表_広_新規!事業量新規合計</vt:lpstr>
      <vt:lpstr>場所表_新規!事業量新規合計</vt:lpstr>
      <vt:lpstr>場所表_呉_新規!場所</vt:lpstr>
      <vt:lpstr>場所表_広_新規!場所</vt:lpstr>
      <vt:lpstr>場所表_更新!場所</vt:lpstr>
      <vt:lpstr>場所表_新規!場所</vt:lpstr>
      <vt:lpstr>場所表_呉_更新!新規更新合計</vt:lpstr>
      <vt:lpstr>場所表_広_更新!新規更新合計</vt:lpstr>
      <vt:lpstr>場所表_更新!新規更新合計</vt:lpstr>
      <vt:lpstr>場所表_呉_更新!新規更新合計値</vt:lpstr>
      <vt:lpstr>場所表_広_更新!新規更新合計値</vt:lpstr>
      <vt:lpstr>場所表_更新!新規更新合計値</vt:lpstr>
      <vt:lpstr>場所表_呉_新規!新規合計</vt:lpstr>
      <vt:lpstr>場所表_広_新規!新規合計</vt:lpstr>
      <vt:lpstr>場所表_新規!新規合計</vt:lpstr>
      <vt:lpstr>場所表_呉_更新!数</vt:lpstr>
      <vt:lpstr>場所表_呉_新規!数</vt:lpstr>
      <vt:lpstr>場所表_広_更新!数</vt:lpstr>
      <vt:lpstr>場所表_広_新規!数</vt:lpstr>
      <vt:lpstr>場所表_更新!数</vt:lpstr>
      <vt:lpstr>場所表_新規!数</vt:lpstr>
      <vt:lpstr>場所表_呉_新規!整理番号</vt:lpstr>
      <vt:lpstr>場所表_広_新規!整理番号</vt:lpstr>
      <vt:lpstr>場所表_新規!整理番号</vt:lpstr>
      <vt:lpstr>場所表_呉_更新!単位</vt:lpstr>
      <vt:lpstr>場所表_呉_新規!単位</vt:lpstr>
      <vt:lpstr>場所表_広_更新!単位</vt:lpstr>
      <vt:lpstr>場所表_広_新規!単位</vt:lpstr>
      <vt:lpstr>場所表_更新!単位</vt:lpstr>
      <vt:lpstr>場所表_新規!単位</vt:lpstr>
      <vt:lpstr>設計書!単価</vt:lpstr>
      <vt:lpstr>場所表_呉_新規!道路種別</vt:lpstr>
      <vt:lpstr>場所表_広_新規!道路種別</vt:lpstr>
      <vt:lpstr>場所表_更新!道路種別</vt:lpstr>
      <vt:lpstr>場所表_新規!道路種別</vt:lpstr>
      <vt:lpstr>場所表_呉_更新!発注分類</vt:lpstr>
      <vt:lpstr>場所表_呉_新規!発注分類</vt:lpstr>
      <vt:lpstr>場所表_広_更新!発注分類</vt:lpstr>
      <vt:lpstr>場所表_広_新規!発注分類</vt:lpstr>
      <vt:lpstr>場所表_更新!発注分類</vt:lpstr>
      <vt:lpstr>場所表_新規!発注分類</vt:lpstr>
      <vt:lpstr>場所表_呉_更新!備考</vt:lpstr>
      <vt:lpstr>場所表_呉_新規!備考</vt:lpstr>
      <vt:lpstr>場所表_広_更新!備考</vt:lpstr>
      <vt:lpstr>場所表_広_新規!備考</vt:lpstr>
      <vt:lpstr>場所表_更新!備考</vt:lpstr>
      <vt:lpstr>場所表_新規!備考</vt:lpstr>
      <vt:lpstr>場所表_呉_更新!標示種別</vt:lpstr>
      <vt:lpstr>場所表_呉_新規!標示種別</vt:lpstr>
      <vt:lpstr>場所表_広_更新!標示種別</vt:lpstr>
      <vt:lpstr>場所表_広_新規!標示種別</vt:lpstr>
      <vt:lpstr>場所表_更新!標示種別</vt:lpstr>
      <vt:lpstr>場所表_新規!標示種別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2025-06-20T04:02:13Z</dcterms:created>
  <dcterms:modified xsi:type="dcterms:W3CDTF">2025-06-20T04:02:13Z</dcterms:modified>
</cp:coreProperties>
</file>