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8.230\share\001_営繕企画グループ\360_週休二日制度関連\R07\250221_起案\"/>
    </mc:Choice>
  </mc:AlternateContent>
  <xr:revisionPtr revIDLastSave="0" documentId="13_ncr:1_{542FB60D-7293-4080-A487-5A1F598B45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1" r:id="rId1"/>
    <sheet name="記入例" sheetId="2" r:id="rId2"/>
  </sheets>
  <definedNames>
    <definedName name="_xlnm.Print_Area" localSheetId="1">記入例!$B$1:$AN$110</definedName>
    <definedName name="_xlnm.Print_Area" localSheetId="0">様式!$B$1:$AN$110</definedName>
    <definedName name="Z_3658E3C3_7475_48F8_971E_ADCFE9A128FF_.wvu.PrintArea" localSheetId="1" hidden="1">記入例!$B$1:$AN$110</definedName>
    <definedName name="Z_3658E3C3_7475_48F8_971E_ADCFE9A128FF_.wvu.PrintArea" localSheetId="0" hidden="1">様式!$B$1:$AN$110</definedName>
    <definedName name="祝日リスト" localSheetId="1">#REF!</definedName>
    <definedName name="祝日リスト" localSheetId="0">#REF!</definedName>
    <definedName name="祝日リスト">#REF!</definedName>
  </definedNames>
  <calcPr calcId="191029"/>
  <customWorkbookViews>
    <customWorkbookView name="広島県 - 個人用ビュー" guid="{3658E3C3-7475-48F8-971E-ADCFE9A128F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9" i="2" l="1"/>
  <c r="AN18" i="2"/>
  <c r="AN17" i="2"/>
  <c r="AN109" i="2"/>
  <c r="AN108" i="2"/>
  <c r="AN107" i="2"/>
  <c r="AN106" i="2"/>
  <c r="AN105" i="2"/>
  <c r="AN51" i="2" l="1"/>
  <c r="AN50" i="2"/>
  <c r="AN82" i="2"/>
  <c r="AN83" i="2"/>
  <c r="AN90" i="2"/>
  <c r="AN91" i="2"/>
  <c r="AN98" i="2"/>
  <c r="AN99" i="2"/>
  <c r="AN101" i="2" s="1"/>
  <c r="AN49" i="2"/>
  <c r="AN89" i="2"/>
  <c r="AN18" i="1"/>
  <c r="AN19" i="1"/>
  <c r="C15" i="1"/>
  <c r="AI109" i="2" l="1"/>
  <c r="AI108" i="2"/>
  <c r="AI101" i="2"/>
  <c r="AI100" i="2"/>
  <c r="AI93" i="2"/>
  <c r="AI92" i="2"/>
  <c r="A86" i="2"/>
  <c r="C95" i="2" s="1"/>
  <c r="AI85" i="2"/>
  <c r="AI84" i="2"/>
  <c r="C79" i="2"/>
  <c r="AI77" i="2"/>
  <c r="AI76" i="2"/>
  <c r="AN75" i="2"/>
  <c r="AN74" i="2"/>
  <c r="C71" i="2"/>
  <c r="AI69" i="2"/>
  <c r="AI68" i="2"/>
  <c r="AN67" i="2"/>
  <c r="AN66" i="2"/>
  <c r="C63" i="2"/>
  <c r="D63" i="2" s="1"/>
  <c r="AI61" i="2"/>
  <c r="AI60" i="2"/>
  <c r="AN59" i="2"/>
  <c r="AN58" i="2"/>
  <c r="C55" i="2"/>
  <c r="C56" i="2" s="1"/>
  <c r="AI53" i="2"/>
  <c r="AI52" i="2"/>
  <c r="C47" i="2"/>
  <c r="AI45" i="2"/>
  <c r="AI44" i="2"/>
  <c r="AN43" i="2"/>
  <c r="AN42" i="2"/>
  <c r="C39" i="2"/>
  <c r="AI37" i="2"/>
  <c r="AI36" i="2"/>
  <c r="AN35" i="2"/>
  <c r="AN34" i="2"/>
  <c r="C31" i="2"/>
  <c r="AI29" i="2"/>
  <c r="AI28" i="2"/>
  <c r="AN27" i="2"/>
  <c r="AN26" i="2"/>
  <c r="C23" i="2"/>
  <c r="AL23" i="2" s="1"/>
  <c r="AI21" i="2"/>
  <c r="AI20" i="2"/>
  <c r="AJ20" i="2" s="1"/>
  <c r="C15" i="2"/>
  <c r="AI109" i="1"/>
  <c r="AI108" i="1"/>
  <c r="AN107" i="1"/>
  <c r="AN106" i="1"/>
  <c r="AI101" i="1"/>
  <c r="AI100" i="1"/>
  <c r="AN99" i="1"/>
  <c r="AN98" i="1"/>
  <c r="AI93" i="1"/>
  <c r="AI92" i="1"/>
  <c r="AN91" i="1"/>
  <c r="AN90" i="1"/>
  <c r="A86" i="1"/>
  <c r="C103" i="1" s="1"/>
  <c r="D103" i="1" s="1"/>
  <c r="AI85" i="1"/>
  <c r="AI84" i="1"/>
  <c r="AN83" i="1"/>
  <c r="AN82" i="1"/>
  <c r="C79" i="1"/>
  <c r="AI77" i="1"/>
  <c r="AI76" i="1"/>
  <c r="AN75" i="1"/>
  <c r="AN74" i="1"/>
  <c r="C71" i="1"/>
  <c r="D71" i="1" s="1"/>
  <c r="E71" i="1" s="1"/>
  <c r="AI69" i="1"/>
  <c r="AI68" i="1"/>
  <c r="AN67" i="1"/>
  <c r="AN66" i="1"/>
  <c r="C63" i="1"/>
  <c r="D63" i="1" s="1"/>
  <c r="AI61" i="1"/>
  <c r="AI60" i="1"/>
  <c r="AN59" i="1"/>
  <c r="AN58" i="1"/>
  <c r="C55" i="1"/>
  <c r="D55" i="1" s="1"/>
  <c r="AI53" i="1"/>
  <c r="AI52" i="1"/>
  <c r="AN51" i="1"/>
  <c r="AN50" i="1"/>
  <c r="C47" i="1"/>
  <c r="D47" i="1" s="1"/>
  <c r="D48" i="1" s="1"/>
  <c r="AI45" i="1"/>
  <c r="AI44" i="1"/>
  <c r="AN43" i="1"/>
  <c r="AN42" i="1"/>
  <c r="C39" i="1"/>
  <c r="C40" i="1" s="1"/>
  <c r="AI37" i="1"/>
  <c r="AI36" i="1"/>
  <c r="AN35" i="1"/>
  <c r="AN34" i="1"/>
  <c r="C31" i="1"/>
  <c r="AL31" i="1" s="1"/>
  <c r="AI29" i="1"/>
  <c r="AI28" i="1"/>
  <c r="AN27" i="1"/>
  <c r="AN26" i="1"/>
  <c r="C23" i="1"/>
  <c r="AL23" i="1" s="1"/>
  <c r="AI21" i="1"/>
  <c r="AJ21" i="1" s="1"/>
  <c r="AJ29" i="1" s="1"/>
  <c r="AI20" i="1"/>
  <c r="AJ20" i="1" s="1"/>
  <c r="AJ28" i="1" s="1"/>
  <c r="AL15" i="1"/>
  <c r="D47" i="2" l="1"/>
  <c r="E47" i="2" s="1"/>
  <c r="AL79" i="2"/>
  <c r="E47" i="1"/>
  <c r="E48" i="1" s="1"/>
  <c r="AL63" i="1"/>
  <c r="AL47" i="1"/>
  <c r="E63" i="2"/>
  <c r="E64" i="2" s="1"/>
  <c r="D64" i="2"/>
  <c r="AL95" i="2"/>
  <c r="C96" i="2"/>
  <c r="D95" i="2"/>
  <c r="D96" i="2" s="1"/>
  <c r="D72" i="1"/>
  <c r="AJ37" i="1"/>
  <c r="AJ45" i="1" s="1"/>
  <c r="AJ53" i="1" s="1"/>
  <c r="AJ61" i="1" s="1"/>
  <c r="AJ69" i="1" s="1"/>
  <c r="AJ77" i="1" s="1"/>
  <c r="AJ85" i="1" s="1"/>
  <c r="AJ93" i="1" s="1"/>
  <c r="AJ101" i="1" s="1"/>
  <c r="AJ109" i="1" s="1"/>
  <c r="B11" i="1" s="1"/>
  <c r="AJ28" i="2"/>
  <c r="AJ36" i="2" s="1"/>
  <c r="AJ44" i="2" s="1"/>
  <c r="AJ52" i="2" s="1"/>
  <c r="AJ60" i="2" s="1"/>
  <c r="AJ68" i="2" s="1"/>
  <c r="AJ76" i="2" s="1"/>
  <c r="AJ84" i="2" s="1"/>
  <c r="AJ92" i="2" s="1"/>
  <c r="AJ100" i="2" s="1"/>
  <c r="AJ108" i="2" s="1"/>
  <c r="C80" i="2"/>
  <c r="D79" i="2"/>
  <c r="C87" i="2"/>
  <c r="AL87" i="2" s="1"/>
  <c r="D23" i="1"/>
  <c r="E23" i="1" s="1"/>
  <c r="E24" i="1" s="1"/>
  <c r="C72" i="1"/>
  <c r="AL55" i="1"/>
  <c r="C64" i="1"/>
  <c r="C95" i="1"/>
  <c r="D95" i="1" s="1"/>
  <c r="C103" i="2"/>
  <c r="C56" i="1"/>
  <c r="C87" i="1"/>
  <c r="D87" i="1" s="1"/>
  <c r="E87" i="1" s="1"/>
  <c r="C16" i="1"/>
  <c r="AJ36" i="1"/>
  <c r="AJ44" i="1" s="1"/>
  <c r="AJ52" i="1" s="1"/>
  <c r="AJ60" i="1" s="1"/>
  <c r="AJ68" i="1" s="1"/>
  <c r="AJ76" i="1" s="1"/>
  <c r="AJ84" i="1" s="1"/>
  <c r="AJ92" i="1" s="1"/>
  <c r="AJ100" i="1" s="1"/>
  <c r="AJ108" i="1" s="1"/>
  <c r="AM6" i="1"/>
  <c r="AM6" i="2"/>
  <c r="AM7" i="2"/>
  <c r="F63" i="2"/>
  <c r="D15" i="2"/>
  <c r="C16" i="2"/>
  <c r="AL55" i="2"/>
  <c r="D55" i="2"/>
  <c r="AJ21" i="2"/>
  <c r="AJ29" i="2" s="1"/>
  <c r="AJ37" i="2" s="1"/>
  <c r="AJ45" i="2" s="1"/>
  <c r="AJ53" i="2" s="1"/>
  <c r="AJ61" i="2" s="1"/>
  <c r="AJ69" i="2" s="1"/>
  <c r="AJ77" i="2" s="1"/>
  <c r="AJ85" i="2" s="1"/>
  <c r="AJ93" i="2" s="1"/>
  <c r="AJ101" i="2" s="1"/>
  <c r="AJ109" i="2" s="1"/>
  <c r="B11" i="2" s="1"/>
  <c r="D23" i="2"/>
  <c r="C24" i="2"/>
  <c r="F47" i="2"/>
  <c r="E48" i="2"/>
  <c r="AL15" i="2"/>
  <c r="AL63" i="2"/>
  <c r="C64" i="2"/>
  <c r="D31" i="2"/>
  <c r="AL47" i="2"/>
  <c r="C48" i="2"/>
  <c r="D103" i="2"/>
  <c r="C104" i="2"/>
  <c r="C32" i="2"/>
  <c r="AL39" i="2"/>
  <c r="C40" i="2"/>
  <c r="C72" i="2"/>
  <c r="AL71" i="2"/>
  <c r="AL31" i="2"/>
  <c r="D39" i="2"/>
  <c r="D71" i="2"/>
  <c r="AM7" i="1"/>
  <c r="D39" i="1"/>
  <c r="AL39" i="1"/>
  <c r="D24" i="1"/>
  <c r="D104" i="1"/>
  <c r="E103" i="1"/>
  <c r="C80" i="1"/>
  <c r="AL79" i="1"/>
  <c r="D79" i="1"/>
  <c r="D15" i="1"/>
  <c r="C48" i="1"/>
  <c r="AL71" i="1"/>
  <c r="AL103" i="1"/>
  <c r="C104" i="1"/>
  <c r="C32" i="1"/>
  <c r="D31" i="1"/>
  <c r="C24" i="1"/>
  <c r="E55" i="1"/>
  <c r="D56" i="1"/>
  <c r="E63" i="1"/>
  <c r="D64" i="1"/>
  <c r="E72" i="1"/>
  <c r="F71" i="1"/>
  <c r="AL87" i="1" l="1"/>
  <c r="D48" i="2"/>
  <c r="E95" i="2"/>
  <c r="C88" i="1"/>
  <c r="F23" i="1"/>
  <c r="F47" i="1"/>
  <c r="F48" i="1" s="1"/>
  <c r="D16" i="1"/>
  <c r="D88" i="1"/>
  <c r="C88" i="2"/>
  <c r="D87" i="2"/>
  <c r="AL103" i="2"/>
  <c r="D80" i="2"/>
  <c r="E79" i="2"/>
  <c r="AL95" i="1"/>
  <c r="C96" i="1"/>
  <c r="D104" i="2"/>
  <c r="E103" i="2"/>
  <c r="D32" i="2"/>
  <c r="E31" i="2"/>
  <c r="F48" i="2"/>
  <c r="G47" i="2"/>
  <c r="E15" i="2"/>
  <c r="D16" i="2"/>
  <c r="G63" i="2"/>
  <c r="F64" i="2"/>
  <c r="D24" i="2"/>
  <c r="E23" i="2"/>
  <c r="E55" i="2"/>
  <c r="D56" i="2"/>
  <c r="D40" i="2"/>
  <c r="E39" i="2"/>
  <c r="D72" i="2"/>
  <c r="E71" i="2"/>
  <c r="E96" i="2"/>
  <c r="F95" i="2"/>
  <c r="E56" i="1"/>
  <c r="F55" i="1"/>
  <c r="F24" i="1"/>
  <c r="G23" i="1"/>
  <c r="D80" i="1"/>
  <c r="E79" i="1"/>
  <c r="D32" i="1"/>
  <c r="E31" i="1"/>
  <c r="E15" i="1"/>
  <c r="F72" i="1"/>
  <c r="G71" i="1"/>
  <c r="E95" i="1"/>
  <c r="D96" i="1"/>
  <c r="F87" i="1"/>
  <c r="E88" i="1"/>
  <c r="E64" i="1"/>
  <c r="F63" i="1"/>
  <c r="E104" i="1"/>
  <c r="F103" i="1"/>
  <c r="D40" i="1"/>
  <c r="E39" i="1"/>
  <c r="G47" i="1" l="1"/>
  <c r="H47" i="1" s="1"/>
  <c r="E87" i="2"/>
  <c r="D88" i="2"/>
  <c r="F79" i="2"/>
  <c r="E80" i="2"/>
  <c r="E40" i="2"/>
  <c r="F39" i="2"/>
  <c r="H63" i="2"/>
  <c r="G64" i="2"/>
  <c r="G95" i="2"/>
  <c r="F96" i="2"/>
  <c r="E16" i="2"/>
  <c r="F15" i="2"/>
  <c r="F31" i="2"/>
  <c r="E32" i="2"/>
  <c r="F103" i="2"/>
  <c r="E104" i="2"/>
  <c r="F55" i="2"/>
  <c r="E56" i="2"/>
  <c r="G48" i="2"/>
  <c r="H47" i="2"/>
  <c r="E72" i="2"/>
  <c r="F71" i="2"/>
  <c r="E24" i="2"/>
  <c r="F23" i="2"/>
  <c r="F79" i="1"/>
  <c r="E80" i="1"/>
  <c r="E16" i="1"/>
  <c r="F15" i="1"/>
  <c r="H23" i="1"/>
  <c r="G24" i="1"/>
  <c r="G103" i="1"/>
  <c r="F104" i="1"/>
  <c r="F88" i="1"/>
  <c r="G87" i="1"/>
  <c r="F56" i="1"/>
  <c r="G55" i="1"/>
  <c r="F39" i="1"/>
  <c r="E40" i="1"/>
  <c r="E32" i="1"/>
  <c r="F31" i="1"/>
  <c r="F64" i="1"/>
  <c r="G63" i="1"/>
  <c r="F95" i="1"/>
  <c r="E96" i="1"/>
  <c r="G72" i="1"/>
  <c r="H71" i="1"/>
  <c r="G48" i="1" l="1"/>
  <c r="G79" i="2"/>
  <c r="F80" i="2"/>
  <c r="F87" i="2"/>
  <c r="E88" i="2"/>
  <c r="I47" i="2"/>
  <c r="H48" i="2"/>
  <c r="G31" i="2"/>
  <c r="F32" i="2"/>
  <c r="G96" i="2"/>
  <c r="H95" i="2"/>
  <c r="G23" i="2"/>
  <c r="F24" i="2"/>
  <c r="G55" i="2"/>
  <c r="F56" i="2"/>
  <c r="F16" i="2"/>
  <c r="G15" i="2"/>
  <c r="F72" i="2"/>
  <c r="G71" i="2"/>
  <c r="G103" i="2"/>
  <c r="F104" i="2"/>
  <c r="I63" i="2"/>
  <c r="H64" i="2"/>
  <c r="G39" i="2"/>
  <c r="F40" i="2"/>
  <c r="H72" i="1"/>
  <c r="I71" i="1"/>
  <c r="F40" i="1"/>
  <c r="G39" i="1"/>
  <c r="I47" i="1"/>
  <c r="H48" i="1"/>
  <c r="G95" i="1"/>
  <c r="F96" i="1"/>
  <c r="G64" i="1"/>
  <c r="H63" i="1"/>
  <c r="G56" i="1"/>
  <c r="H55" i="1"/>
  <c r="G79" i="1"/>
  <c r="F80" i="1"/>
  <c r="I23" i="1"/>
  <c r="H24" i="1"/>
  <c r="F16" i="1"/>
  <c r="G15" i="1"/>
  <c r="H103" i="1"/>
  <c r="G104" i="1"/>
  <c r="G31" i="1"/>
  <c r="F32" i="1"/>
  <c r="G88" i="1"/>
  <c r="H87" i="1"/>
  <c r="G87" i="2" l="1"/>
  <c r="F88" i="2"/>
  <c r="H79" i="2"/>
  <c r="G80" i="2"/>
  <c r="G16" i="2"/>
  <c r="H15" i="2"/>
  <c r="J63" i="2"/>
  <c r="I64" i="2"/>
  <c r="H55" i="2"/>
  <c r="G56" i="2"/>
  <c r="H31" i="2"/>
  <c r="G32" i="2"/>
  <c r="I95" i="2"/>
  <c r="H96" i="2"/>
  <c r="H39" i="2"/>
  <c r="G40" i="2"/>
  <c r="G104" i="2"/>
  <c r="H103" i="2"/>
  <c r="J47" i="2"/>
  <c r="I48" i="2"/>
  <c r="H71" i="2"/>
  <c r="G72" i="2"/>
  <c r="G24" i="2"/>
  <c r="H23" i="2"/>
  <c r="I24" i="1"/>
  <c r="J23" i="1"/>
  <c r="G96" i="1"/>
  <c r="H95" i="1"/>
  <c r="J47" i="1"/>
  <c r="I48" i="1"/>
  <c r="G80" i="1"/>
  <c r="H79" i="1"/>
  <c r="I103" i="1"/>
  <c r="H104" i="1"/>
  <c r="H56" i="1"/>
  <c r="I55" i="1"/>
  <c r="H39" i="1"/>
  <c r="G40" i="1"/>
  <c r="H15" i="1"/>
  <c r="G16" i="1"/>
  <c r="H31" i="1"/>
  <c r="G32" i="1"/>
  <c r="H64" i="1"/>
  <c r="I63" i="1"/>
  <c r="I72" i="1"/>
  <c r="J71" i="1"/>
  <c r="H88" i="1"/>
  <c r="I87" i="1"/>
  <c r="H80" i="2" l="1"/>
  <c r="I79" i="2"/>
  <c r="H87" i="2"/>
  <c r="G88" i="2"/>
  <c r="I103" i="2"/>
  <c r="H104" i="2"/>
  <c r="I55" i="2"/>
  <c r="H56" i="2"/>
  <c r="I23" i="2"/>
  <c r="H24" i="2"/>
  <c r="H16" i="2"/>
  <c r="I15" i="2"/>
  <c r="I39" i="2"/>
  <c r="H40" i="2"/>
  <c r="I71" i="2"/>
  <c r="H72" i="2"/>
  <c r="J95" i="2"/>
  <c r="I96" i="2"/>
  <c r="J64" i="2"/>
  <c r="K63" i="2"/>
  <c r="J48" i="2"/>
  <c r="K47" i="2"/>
  <c r="H32" i="2"/>
  <c r="I31" i="2"/>
  <c r="K47" i="1"/>
  <c r="J48" i="1"/>
  <c r="J72" i="1"/>
  <c r="K71" i="1"/>
  <c r="I15" i="1"/>
  <c r="H16" i="1"/>
  <c r="J103" i="1"/>
  <c r="I104" i="1"/>
  <c r="H96" i="1"/>
  <c r="I95" i="1"/>
  <c r="H32" i="1"/>
  <c r="I31" i="1"/>
  <c r="I64" i="1"/>
  <c r="J63" i="1"/>
  <c r="I39" i="1"/>
  <c r="H40" i="1"/>
  <c r="H80" i="1"/>
  <c r="I79" i="1"/>
  <c r="K23" i="1"/>
  <c r="J24" i="1"/>
  <c r="J87" i="1"/>
  <c r="I88" i="1"/>
  <c r="I56" i="1"/>
  <c r="J55" i="1"/>
  <c r="I87" i="2" l="1"/>
  <c r="H88" i="2"/>
  <c r="J79" i="2"/>
  <c r="I80" i="2"/>
  <c r="I24" i="2"/>
  <c r="J23" i="2"/>
  <c r="L47" i="2"/>
  <c r="K48" i="2"/>
  <c r="J71" i="2"/>
  <c r="I72" i="2"/>
  <c r="J55" i="2"/>
  <c r="I56" i="2"/>
  <c r="L63" i="2"/>
  <c r="K64" i="2"/>
  <c r="J39" i="2"/>
  <c r="I40" i="2"/>
  <c r="I32" i="2"/>
  <c r="J31" i="2"/>
  <c r="K95" i="2"/>
  <c r="J96" i="2"/>
  <c r="J15" i="2"/>
  <c r="I16" i="2"/>
  <c r="I104" i="2"/>
  <c r="J103" i="2"/>
  <c r="J56" i="1"/>
  <c r="K55" i="1"/>
  <c r="J79" i="1"/>
  <c r="I80" i="1"/>
  <c r="K87" i="1"/>
  <c r="J88" i="1"/>
  <c r="J64" i="1"/>
  <c r="K63" i="1"/>
  <c r="J31" i="1"/>
  <c r="I32" i="1"/>
  <c r="I16" i="1"/>
  <c r="J15" i="1"/>
  <c r="I96" i="1"/>
  <c r="J95" i="1"/>
  <c r="K24" i="1"/>
  <c r="L23" i="1"/>
  <c r="L71" i="1"/>
  <c r="K72" i="1"/>
  <c r="L47" i="1"/>
  <c r="K48" i="1"/>
  <c r="J39" i="1"/>
  <c r="I40" i="1"/>
  <c r="J104" i="1"/>
  <c r="K103" i="1"/>
  <c r="J80" i="2" l="1"/>
  <c r="K79" i="2"/>
  <c r="J87" i="2"/>
  <c r="I88" i="2"/>
  <c r="J104" i="2"/>
  <c r="K103" i="2"/>
  <c r="L64" i="2"/>
  <c r="M63" i="2"/>
  <c r="J72" i="2"/>
  <c r="K71" i="2"/>
  <c r="J24" i="2"/>
  <c r="K23" i="2"/>
  <c r="J40" i="2"/>
  <c r="K39" i="2"/>
  <c r="K15" i="2"/>
  <c r="J16" i="2"/>
  <c r="L95" i="2"/>
  <c r="K96" i="2"/>
  <c r="J56" i="2"/>
  <c r="K55" i="2"/>
  <c r="M47" i="2"/>
  <c r="L48" i="2"/>
  <c r="J32" i="2"/>
  <c r="K31" i="2"/>
  <c r="K39" i="1"/>
  <c r="J40" i="1"/>
  <c r="J96" i="1"/>
  <c r="K95" i="1"/>
  <c r="L87" i="1"/>
  <c r="K88" i="1"/>
  <c r="L48" i="1"/>
  <c r="M47" i="1"/>
  <c r="J16" i="1"/>
  <c r="K15" i="1"/>
  <c r="K79" i="1"/>
  <c r="J80" i="1"/>
  <c r="M71" i="1"/>
  <c r="L72" i="1"/>
  <c r="K104" i="1"/>
  <c r="L103" i="1"/>
  <c r="M23" i="1"/>
  <c r="L24" i="1"/>
  <c r="J32" i="1"/>
  <c r="K31" i="1"/>
  <c r="L63" i="1"/>
  <c r="K64" i="1"/>
  <c r="L55" i="1"/>
  <c r="K56" i="1"/>
  <c r="K87" i="2" l="1"/>
  <c r="J88" i="2"/>
  <c r="K80" i="2"/>
  <c r="L79" i="2"/>
  <c r="L15" i="2"/>
  <c r="K16" i="2"/>
  <c r="K72" i="2"/>
  <c r="L71" i="2"/>
  <c r="K32" i="2"/>
  <c r="L31" i="2"/>
  <c r="M64" i="2"/>
  <c r="N63" i="2"/>
  <c r="N47" i="2"/>
  <c r="M48" i="2"/>
  <c r="K56" i="2"/>
  <c r="L55" i="2"/>
  <c r="L39" i="2"/>
  <c r="K40" i="2"/>
  <c r="M95" i="2"/>
  <c r="L96" i="2"/>
  <c r="L103" i="2"/>
  <c r="K104" i="2"/>
  <c r="L23" i="2"/>
  <c r="K24" i="2"/>
  <c r="K80" i="1"/>
  <c r="L79" i="1"/>
  <c r="M87" i="1"/>
  <c r="L88" i="1"/>
  <c r="K32" i="1"/>
  <c r="L31" i="1"/>
  <c r="M24" i="1"/>
  <c r="N23" i="1"/>
  <c r="L15" i="1"/>
  <c r="K16" i="1"/>
  <c r="K96" i="1"/>
  <c r="L95" i="1"/>
  <c r="M55" i="1"/>
  <c r="L56" i="1"/>
  <c r="M63" i="1"/>
  <c r="L64" i="1"/>
  <c r="M72" i="1"/>
  <c r="N71" i="1"/>
  <c r="L104" i="1"/>
  <c r="M103" i="1"/>
  <c r="N47" i="1"/>
  <c r="M48" i="1"/>
  <c r="L39" i="1"/>
  <c r="K40" i="1"/>
  <c r="M79" i="2" l="1"/>
  <c r="L80" i="2"/>
  <c r="L87" i="2"/>
  <c r="K88" i="2"/>
  <c r="O63" i="2"/>
  <c r="N64" i="2"/>
  <c r="M96" i="2"/>
  <c r="N95" i="2"/>
  <c r="L56" i="2"/>
  <c r="M55" i="2"/>
  <c r="L32" i="2"/>
  <c r="M31" i="2"/>
  <c r="L24" i="2"/>
  <c r="M23" i="2"/>
  <c r="M39" i="2"/>
  <c r="L40" i="2"/>
  <c r="L104" i="2"/>
  <c r="M103" i="2"/>
  <c r="M15" i="2"/>
  <c r="L16" i="2"/>
  <c r="M71" i="2"/>
  <c r="L72" i="2"/>
  <c r="O47" i="2"/>
  <c r="N48" i="2"/>
  <c r="L32" i="1"/>
  <c r="M31" i="1"/>
  <c r="N72" i="1"/>
  <c r="O71" i="1"/>
  <c r="N87" i="1"/>
  <c r="M88" i="1"/>
  <c r="N48" i="1"/>
  <c r="O47" i="1"/>
  <c r="M104" i="1"/>
  <c r="N103" i="1"/>
  <c r="M56" i="1"/>
  <c r="N55" i="1"/>
  <c r="M95" i="1"/>
  <c r="L96" i="1"/>
  <c r="L16" i="1"/>
  <c r="M15" i="1"/>
  <c r="L80" i="1"/>
  <c r="M79" i="1"/>
  <c r="L40" i="1"/>
  <c r="M39" i="1"/>
  <c r="M64" i="1"/>
  <c r="N63" i="1"/>
  <c r="N24" i="1"/>
  <c r="O23" i="1"/>
  <c r="L88" i="2" l="1"/>
  <c r="M87" i="2"/>
  <c r="M80" i="2"/>
  <c r="N79" i="2"/>
  <c r="N96" i="2"/>
  <c r="O95" i="2"/>
  <c r="M24" i="2"/>
  <c r="N23" i="2"/>
  <c r="N103" i="2"/>
  <c r="M104" i="2"/>
  <c r="N55" i="2"/>
  <c r="M56" i="2"/>
  <c r="N71" i="2"/>
  <c r="M72" i="2"/>
  <c r="P47" i="2"/>
  <c r="O48" i="2"/>
  <c r="M32" i="2"/>
  <c r="N31" i="2"/>
  <c r="N39" i="2"/>
  <c r="M40" i="2"/>
  <c r="M16" i="2"/>
  <c r="N15" i="2"/>
  <c r="P63" i="2"/>
  <c r="O64" i="2"/>
  <c r="M16" i="1"/>
  <c r="N15" i="1"/>
  <c r="O48" i="1"/>
  <c r="P47" i="1"/>
  <c r="N64" i="1"/>
  <c r="O63" i="1"/>
  <c r="N56" i="1"/>
  <c r="O55" i="1"/>
  <c r="O72" i="1"/>
  <c r="P71" i="1"/>
  <c r="N39" i="1"/>
  <c r="M40" i="1"/>
  <c r="N95" i="1"/>
  <c r="M96" i="1"/>
  <c r="N88" i="1"/>
  <c r="O87" i="1"/>
  <c r="N79" i="1"/>
  <c r="M80" i="1"/>
  <c r="N104" i="1"/>
  <c r="O103" i="1"/>
  <c r="M32" i="1"/>
  <c r="N31" i="1"/>
  <c r="P23" i="1"/>
  <c r="O24" i="1"/>
  <c r="O79" i="2" l="1"/>
  <c r="N80" i="2"/>
  <c r="M88" i="2"/>
  <c r="N87" i="2"/>
  <c r="Q63" i="2"/>
  <c r="P64" i="2"/>
  <c r="Q47" i="2"/>
  <c r="P48" i="2"/>
  <c r="O103" i="2"/>
  <c r="N104" i="2"/>
  <c r="N16" i="2"/>
  <c r="O15" i="2"/>
  <c r="O23" i="2"/>
  <c r="N24" i="2"/>
  <c r="O96" i="2"/>
  <c r="P95" i="2"/>
  <c r="N40" i="2"/>
  <c r="O39" i="2"/>
  <c r="N72" i="2"/>
  <c r="O71" i="2"/>
  <c r="O31" i="2"/>
  <c r="N32" i="2"/>
  <c r="O55" i="2"/>
  <c r="N56" i="2"/>
  <c r="N32" i="1"/>
  <c r="O31" i="1"/>
  <c r="P63" i="1"/>
  <c r="O64" i="1"/>
  <c r="O88" i="1"/>
  <c r="P87" i="1"/>
  <c r="Q23" i="1"/>
  <c r="P24" i="1"/>
  <c r="O95" i="1"/>
  <c r="N96" i="1"/>
  <c r="O104" i="1"/>
  <c r="P103" i="1"/>
  <c r="Q47" i="1"/>
  <c r="P48" i="1"/>
  <c r="P55" i="1"/>
  <c r="O56" i="1"/>
  <c r="N40" i="1"/>
  <c r="O39" i="1"/>
  <c r="Q71" i="1"/>
  <c r="P72" i="1"/>
  <c r="O15" i="1"/>
  <c r="N16" i="1"/>
  <c r="O79" i="1"/>
  <c r="N80" i="1"/>
  <c r="O87" i="2" l="1"/>
  <c r="N88" i="2"/>
  <c r="O80" i="2"/>
  <c r="P79" i="2"/>
  <c r="O24" i="2"/>
  <c r="P23" i="2"/>
  <c r="R63" i="2"/>
  <c r="Q64" i="2"/>
  <c r="O16" i="2"/>
  <c r="P15" i="2"/>
  <c r="P55" i="2"/>
  <c r="O56" i="2"/>
  <c r="O72" i="2"/>
  <c r="P71" i="2"/>
  <c r="O40" i="2"/>
  <c r="P39" i="2"/>
  <c r="P96" i="2"/>
  <c r="Q95" i="2"/>
  <c r="O104" i="2"/>
  <c r="P103" i="2"/>
  <c r="P31" i="2"/>
  <c r="O32" i="2"/>
  <c r="R47" i="2"/>
  <c r="Q48" i="2"/>
  <c r="P88" i="1"/>
  <c r="Q87" i="1"/>
  <c r="R47" i="1"/>
  <c r="Q48" i="1"/>
  <c r="Q103" i="1"/>
  <c r="P104" i="1"/>
  <c r="Q55" i="1"/>
  <c r="P56" i="1"/>
  <c r="Q24" i="1"/>
  <c r="R23" i="1"/>
  <c r="P15" i="1"/>
  <c r="O16" i="1"/>
  <c r="R71" i="1"/>
  <c r="Q72" i="1"/>
  <c r="Q63" i="1"/>
  <c r="P64" i="1"/>
  <c r="O80" i="1"/>
  <c r="P79" i="1"/>
  <c r="O40" i="1"/>
  <c r="P39" i="1"/>
  <c r="P31" i="1"/>
  <c r="O32" i="1"/>
  <c r="O96" i="1"/>
  <c r="P95" i="1"/>
  <c r="P80" i="2" l="1"/>
  <c r="Q79" i="2"/>
  <c r="P87" i="2"/>
  <c r="O88" i="2"/>
  <c r="R48" i="2"/>
  <c r="S47" i="2"/>
  <c r="R95" i="2"/>
  <c r="Q96" i="2"/>
  <c r="Q39" i="2"/>
  <c r="P40" i="2"/>
  <c r="P16" i="2"/>
  <c r="Q15" i="2"/>
  <c r="Q71" i="2"/>
  <c r="P72" i="2"/>
  <c r="P32" i="2"/>
  <c r="Q31" i="2"/>
  <c r="R64" i="2"/>
  <c r="S63" i="2"/>
  <c r="Q103" i="2"/>
  <c r="P104" i="2"/>
  <c r="P24" i="2"/>
  <c r="Q23" i="2"/>
  <c r="Q55" i="2"/>
  <c r="P56" i="2"/>
  <c r="R55" i="1"/>
  <c r="Q56" i="1"/>
  <c r="R63" i="1"/>
  <c r="Q64" i="1"/>
  <c r="Q31" i="1"/>
  <c r="P32" i="1"/>
  <c r="S71" i="1"/>
  <c r="R72" i="1"/>
  <c r="R103" i="1"/>
  <c r="Q104" i="1"/>
  <c r="Q39" i="1"/>
  <c r="P40" i="1"/>
  <c r="Q15" i="1"/>
  <c r="P16" i="1"/>
  <c r="S47" i="1"/>
  <c r="R48" i="1"/>
  <c r="P96" i="1"/>
  <c r="Q95" i="1"/>
  <c r="P80" i="1"/>
  <c r="Q79" i="1"/>
  <c r="S23" i="1"/>
  <c r="R24" i="1"/>
  <c r="Q88" i="1"/>
  <c r="R87" i="1"/>
  <c r="Q87" i="2" l="1"/>
  <c r="P88" i="2"/>
  <c r="R79" i="2"/>
  <c r="Q80" i="2"/>
  <c r="R55" i="2"/>
  <c r="Q56" i="2"/>
  <c r="R39" i="2"/>
  <c r="Q40" i="2"/>
  <c r="R31" i="2"/>
  <c r="Q32" i="2"/>
  <c r="R71" i="2"/>
  <c r="Q72" i="2"/>
  <c r="S95" i="2"/>
  <c r="R96" i="2"/>
  <c r="R23" i="2"/>
  <c r="Q24" i="2"/>
  <c r="Q104" i="2"/>
  <c r="R103" i="2"/>
  <c r="T63" i="2"/>
  <c r="S64" i="2"/>
  <c r="R15" i="2"/>
  <c r="Q16" i="2"/>
  <c r="S48" i="2"/>
  <c r="T47" i="2"/>
  <c r="T47" i="1"/>
  <c r="S48" i="1"/>
  <c r="T71" i="1"/>
  <c r="S72" i="1"/>
  <c r="S24" i="1"/>
  <c r="T23" i="1"/>
  <c r="Q80" i="1"/>
  <c r="R79" i="1"/>
  <c r="R88" i="1"/>
  <c r="S87" i="1"/>
  <c r="R39" i="1"/>
  <c r="Q40" i="1"/>
  <c r="R64" i="1"/>
  <c r="S63" i="1"/>
  <c r="Q16" i="1"/>
  <c r="R15" i="1"/>
  <c r="R31" i="1"/>
  <c r="Q32" i="1"/>
  <c r="Q96" i="1"/>
  <c r="R95" i="1"/>
  <c r="R104" i="1"/>
  <c r="S103" i="1"/>
  <c r="R56" i="1"/>
  <c r="S55" i="1"/>
  <c r="S79" i="2" l="1"/>
  <c r="R80" i="2"/>
  <c r="R87" i="2"/>
  <c r="Q88" i="2"/>
  <c r="R72" i="2"/>
  <c r="S71" i="2"/>
  <c r="R56" i="2"/>
  <c r="S55" i="2"/>
  <c r="R16" i="2"/>
  <c r="S15" i="2"/>
  <c r="R24" i="2"/>
  <c r="S23" i="2"/>
  <c r="R32" i="2"/>
  <c r="S31" i="2"/>
  <c r="T95" i="2"/>
  <c r="S96" i="2"/>
  <c r="U47" i="2"/>
  <c r="T48" i="2"/>
  <c r="U63" i="2"/>
  <c r="T64" i="2"/>
  <c r="R40" i="2"/>
  <c r="S39" i="2"/>
  <c r="S103" i="2"/>
  <c r="R104" i="2"/>
  <c r="S15" i="1"/>
  <c r="R16" i="1"/>
  <c r="R80" i="1"/>
  <c r="S79" i="1"/>
  <c r="S31" i="1"/>
  <c r="R32" i="1"/>
  <c r="T48" i="1"/>
  <c r="U47" i="1"/>
  <c r="T55" i="1"/>
  <c r="S56" i="1"/>
  <c r="S104" i="1"/>
  <c r="T103" i="1"/>
  <c r="T63" i="1"/>
  <c r="S64" i="1"/>
  <c r="U23" i="1"/>
  <c r="T24" i="1"/>
  <c r="S95" i="1"/>
  <c r="R96" i="1"/>
  <c r="S39" i="1"/>
  <c r="R40" i="1"/>
  <c r="U71" i="1"/>
  <c r="T72" i="1"/>
  <c r="S88" i="1"/>
  <c r="T87" i="1"/>
  <c r="S87" i="2" l="1"/>
  <c r="R88" i="2"/>
  <c r="T79" i="2"/>
  <c r="S80" i="2"/>
  <c r="V47" i="2"/>
  <c r="U48" i="2"/>
  <c r="T103" i="2"/>
  <c r="S104" i="2"/>
  <c r="U95" i="2"/>
  <c r="T96" i="2"/>
  <c r="T15" i="2"/>
  <c r="S16" i="2"/>
  <c r="T39" i="2"/>
  <c r="S40" i="2"/>
  <c r="T55" i="2"/>
  <c r="S56" i="2"/>
  <c r="S32" i="2"/>
  <c r="T31" i="2"/>
  <c r="S72" i="2"/>
  <c r="T71" i="2"/>
  <c r="V63" i="2"/>
  <c r="U64" i="2"/>
  <c r="T23" i="2"/>
  <c r="S24" i="2"/>
  <c r="T39" i="1"/>
  <c r="S40" i="1"/>
  <c r="S96" i="1"/>
  <c r="T95" i="1"/>
  <c r="T15" i="1"/>
  <c r="S16" i="1"/>
  <c r="U87" i="1"/>
  <c r="T88" i="1"/>
  <c r="V47" i="1"/>
  <c r="U48" i="1"/>
  <c r="U24" i="1"/>
  <c r="V23" i="1"/>
  <c r="U55" i="1"/>
  <c r="T56" i="1"/>
  <c r="U72" i="1"/>
  <c r="V71" i="1"/>
  <c r="U63" i="1"/>
  <c r="T64" i="1"/>
  <c r="S32" i="1"/>
  <c r="T31" i="1"/>
  <c r="U103" i="1"/>
  <c r="T104" i="1"/>
  <c r="T79" i="1"/>
  <c r="S80" i="1"/>
  <c r="T80" i="2" l="1"/>
  <c r="U79" i="2"/>
  <c r="T87" i="2"/>
  <c r="S88" i="2"/>
  <c r="T24" i="2"/>
  <c r="U23" i="2"/>
  <c r="U15" i="2"/>
  <c r="T16" i="2"/>
  <c r="T32" i="2"/>
  <c r="U31" i="2"/>
  <c r="U71" i="2"/>
  <c r="T72" i="2"/>
  <c r="T56" i="2"/>
  <c r="U55" i="2"/>
  <c r="T104" i="2"/>
  <c r="U103" i="2"/>
  <c r="V64" i="2"/>
  <c r="W63" i="2"/>
  <c r="U96" i="2"/>
  <c r="V95" i="2"/>
  <c r="U39" i="2"/>
  <c r="T40" i="2"/>
  <c r="W47" i="2"/>
  <c r="V48" i="2"/>
  <c r="V72" i="1"/>
  <c r="W71" i="1"/>
  <c r="U79" i="1"/>
  <c r="T80" i="1"/>
  <c r="V87" i="1"/>
  <c r="U88" i="1"/>
  <c r="T40" i="1"/>
  <c r="U39" i="1"/>
  <c r="V48" i="1"/>
  <c r="W47" i="1"/>
  <c r="U56" i="1"/>
  <c r="V55" i="1"/>
  <c r="T32" i="1"/>
  <c r="U31" i="1"/>
  <c r="V24" i="1"/>
  <c r="W23" i="1"/>
  <c r="U95" i="1"/>
  <c r="T96" i="1"/>
  <c r="U64" i="1"/>
  <c r="V63" i="1"/>
  <c r="V103" i="1"/>
  <c r="U104" i="1"/>
  <c r="T16" i="1"/>
  <c r="U15" i="1"/>
  <c r="U87" i="2" l="1"/>
  <c r="T88" i="2"/>
  <c r="V79" i="2"/>
  <c r="U80" i="2"/>
  <c r="W64" i="2"/>
  <c r="X63" i="2"/>
  <c r="U24" i="2"/>
  <c r="V23" i="2"/>
  <c r="V103" i="2"/>
  <c r="U104" i="2"/>
  <c r="U32" i="2"/>
  <c r="V31" i="2"/>
  <c r="V71" i="2"/>
  <c r="U72" i="2"/>
  <c r="X47" i="2"/>
  <c r="W48" i="2"/>
  <c r="V39" i="2"/>
  <c r="U40" i="2"/>
  <c r="W95" i="2"/>
  <c r="V96" i="2"/>
  <c r="U56" i="2"/>
  <c r="V55" i="2"/>
  <c r="U16" i="2"/>
  <c r="V15" i="2"/>
  <c r="U16" i="1"/>
  <c r="V15" i="1"/>
  <c r="U32" i="1"/>
  <c r="V31" i="1"/>
  <c r="W103" i="1"/>
  <c r="V104" i="1"/>
  <c r="V64" i="1"/>
  <c r="W63" i="1"/>
  <c r="V56" i="1"/>
  <c r="W55" i="1"/>
  <c r="V39" i="1"/>
  <c r="U40" i="1"/>
  <c r="V79" i="1"/>
  <c r="U80" i="1"/>
  <c r="V88" i="1"/>
  <c r="W87" i="1"/>
  <c r="X47" i="1"/>
  <c r="W48" i="1"/>
  <c r="W72" i="1"/>
  <c r="X71" i="1"/>
  <c r="X23" i="1"/>
  <c r="W24" i="1"/>
  <c r="V95" i="1"/>
  <c r="U96" i="1"/>
  <c r="W79" i="2" l="1"/>
  <c r="V80" i="2"/>
  <c r="V87" i="2"/>
  <c r="U88" i="2"/>
  <c r="W31" i="2"/>
  <c r="V32" i="2"/>
  <c r="Y63" i="2"/>
  <c r="X64" i="2"/>
  <c r="W96" i="2"/>
  <c r="X95" i="2"/>
  <c r="V16" i="2"/>
  <c r="W15" i="2"/>
  <c r="W39" i="2"/>
  <c r="V40" i="2"/>
  <c r="W103" i="2"/>
  <c r="V104" i="2"/>
  <c r="W23" i="2"/>
  <c r="V24" i="2"/>
  <c r="Y47" i="2"/>
  <c r="X48" i="2"/>
  <c r="W55" i="2"/>
  <c r="V56" i="2"/>
  <c r="W71" i="2"/>
  <c r="V72" i="2"/>
  <c r="W88" i="1"/>
  <c r="X87" i="1"/>
  <c r="W95" i="1"/>
  <c r="V96" i="1"/>
  <c r="Y23" i="1"/>
  <c r="X24" i="1"/>
  <c r="W79" i="1"/>
  <c r="V80" i="1"/>
  <c r="W104" i="1"/>
  <c r="X103" i="1"/>
  <c r="X72" i="1"/>
  <c r="Y71" i="1"/>
  <c r="V32" i="1"/>
  <c r="W31" i="1"/>
  <c r="W64" i="1"/>
  <c r="X63" i="1"/>
  <c r="V40" i="1"/>
  <c r="W39" i="1"/>
  <c r="W56" i="1"/>
  <c r="X55" i="1"/>
  <c r="V16" i="1"/>
  <c r="W15" i="1"/>
  <c r="X48" i="1"/>
  <c r="Y47" i="1"/>
  <c r="V88" i="2" l="1"/>
  <c r="W87" i="2"/>
  <c r="X79" i="2"/>
  <c r="W80" i="2"/>
  <c r="X15" i="2"/>
  <c r="W16" i="2"/>
  <c r="X55" i="2"/>
  <c r="W56" i="2"/>
  <c r="X39" i="2"/>
  <c r="W40" i="2"/>
  <c r="X31" i="2"/>
  <c r="W32" i="2"/>
  <c r="Z47" i="2"/>
  <c r="Y48" i="2"/>
  <c r="Y95" i="2"/>
  <c r="X96" i="2"/>
  <c r="X71" i="2"/>
  <c r="W72" i="2"/>
  <c r="W24" i="2"/>
  <c r="X23" i="2"/>
  <c r="W104" i="2"/>
  <c r="X103" i="2"/>
  <c r="Z63" i="2"/>
  <c r="Y64" i="2"/>
  <c r="W80" i="1"/>
  <c r="X79" i="1"/>
  <c r="X15" i="1"/>
  <c r="W16" i="1"/>
  <c r="X31" i="1"/>
  <c r="W32" i="1"/>
  <c r="Y24" i="1"/>
  <c r="Z23" i="1"/>
  <c r="Y48" i="1"/>
  <c r="Z47" i="1"/>
  <c r="X56" i="1"/>
  <c r="Y55" i="1"/>
  <c r="Y72" i="1"/>
  <c r="Z71" i="1"/>
  <c r="W96" i="1"/>
  <c r="X95" i="1"/>
  <c r="X64" i="1"/>
  <c r="Y63" i="1"/>
  <c r="W40" i="1"/>
  <c r="X39" i="1"/>
  <c r="Y103" i="1"/>
  <c r="X104" i="1"/>
  <c r="Y87" i="1"/>
  <c r="X88" i="1"/>
  <c r="Y79" i="2" l="1"/>
  <c r="X80" i="2"/>
  <c r="X87" i="2"/>
  <c r="W88" i="2"/>
  <c r="Y15" i="2"/>
  <c r="X16" i="2"/>
  <c r="Z64" i="2"/>
  <c r="AA63" i="2"/>
  <c r="Y71" i="2"/>
  <c r="X72" i="2"/>
  <c r="X32" i="2"/>
  <c r="Y31" i="2"/>
  <c r="Y103" i="2"/>
  <c r="X104" i="2"/>
  <c r="Z95" i="2"/>
  <c r="Y96" i="2"/>
  <c r="Y39" i="2"/>
  <c r="X40" i="2"/>
  <c r="Z48" i="2"/>
  <c r="AA47" i="2"/>
  <c r="Y55" i="2"/>
  <c r="X56" i="2"/>
  <c r="X24" i="2"/>
  <c r="Y23" i="2"/>
  <c r="X96" i="1"/>
  <c r="Y95" i="1"/>
  <c r="AA23" i="1"/>
  <c r="Z24" i="1"/>
  <c r="Y64" i="1"/>
  <c r="Z63" i="1"/>
  <c r="X80" i="1"/>
  <c r="Y79" i="1"/>
  <c r="Z72" i="1"/>
  <c r="AA71" i="1"/>
  <c r="Z103" i="1"/>
  <c r="Y104" i="1"/>
  <c r="X32" i="1"/>
  <c r="Y31" i="1"/>
  <c r="Z87" i="1"/>
  <c r="Y88" i="1"/>
  <c r="X40" i="1"/>
  <c r="Y39" i="1"/>
  <c r="Y56" i="1"/>
  <c r="Z55" i="1"/>
  <c r="AA47" i="1"/>
  <c r="Z48" i="1"/>
  <c r="Y15" i="1"/>
  <c r="X16" i="1"/>
  <c r="Y87" i="2" l="1"/>
  <c r="X88" i="2"/>
  <c r="Y80" i="2"/>
  <c r="Z79" i="2"/>
  <c r="Z23" i="2"/>
  <c r="Y24" i="2"/>
  <c r="Z31" i="2"/>
  <c r="Y32" i="2"/>
  <c r="Z39" i="2"/>
  <c r="Y40" i="2"/>
  <c r="Z71" i="2"/>
  <c r="Y72" i="2"/>
  <c r="AB47" i="2"/>
  <c r="AA48" i="2"/>
  <c r="AB63" i="2"/>
  <c r="AA64" i="2"/>
  <c r="Z55" i="2"/>
  <c r="Y56" i="2"/>
  <c r="AA95" i="2"/>
  <c r="Z96" i="2"/>
  <c r="Y104" i="2"/>
  <c r="Z103" i="2"/>
  <c r="Z15" i="2"/>
  <c r="Y16" i="2"/>
  <c r="Y80" i="1"/>
  <c r="Z79" i="1"/>
  <c r="Z31" i="1"/>
  <c r="Y32" i="1"/>
  <c r="AA63" i="1"/>
  <c r="Z64" i="1"/>
  <c r="AB71" i="1"/>
  <c r="AA72" i="1"/>
  <c r="Y40" i="1"/>
  <c r="Z39" i="1"/>
  <c r="Y96" i="1"/>
  <c r="Z95" i="1"/>
  <c r="Y16" i="1"/>
  <c r="Z15" i="1"/>
  <c r="Z88" i="1"/>
  <c r="AA87" i="1"/>
  <c r="AB47" i="1"/>
  <c r="AA48" i="1"/>
  <c r="AA55" i="1"/>
  <c r="Z56" i="1"/>
  <c r="Z104" i="1"/>
  <c r="AA103" i="1"/>
  <c r="AA24" i="1"/>
  <c r="AB23" i="1"/>
  <c r="Z80" i="2" l="1"/>
  <c r="AA79" i="2"/>
  <c r="Y88" i="2"/>
  <c r="Z87" i="2"/>
  <c r="AA31" i="2"/>
  <c r="Z32" i="2"/>
  <c r="Z56" i="2"/>
  <c r="AA55" i="2"/>
  <c r="Z72" i="2"/>
  <c r="AA71" i="2"/>
  <c r="Z16" i="2"/>
  <c r="AA15" i="2"/>
  <c r="AC63" i="2"/>
  <c r="AB64" i="2"/>
  <c r="Z40" i="2"/>
  <c r="AA39" i="2"/>
  <c r="Z104" i="2"/>
  <c r="AA103" i="2"/>
  <c r="AB95" i="2"/>
  <c r="AA96" i="2"/>
  <c r="AB48" i="2"/>
  <c r="AC47" i="2"/>
  <c r="AA23" i="2"/>
  <c r="Z24" i="2"/>
  <c r="AC23" i="1"/>
  <c r="AB24" i="1"/>
  <c r="AA88" i="1"/>
  <c r="AB87" i="1"/>
  <c r="AC71" i="1"/>
  <c r="AB72" i="1"/>
  <c r="AB63" i="1"/>
  <c r="AA64" i="1"/>
  <c r="Z96" i="1"/>
  <c r="AA95" i="1"/>
  <c r="AB55" i="1"/>
  <c r="AA56" i="1"/>
  <c r="AA31" i="1"/>
  <c r="Z32" i="1"/>
  <c r="AA104" i="1"/>
  <c r="AB103" i="1"/>
  <c r="Z16" i="1"/>
  <c r="AA15" i="1"/>
  <c r="AA39" i="1"/>
  <c r="Z40" i="1"/>
  <c r="Z80" i="1"/>
  <c r="AA79" i="1"/>
  <c r="AB48" i="1"/>
  <c r="AC47" i="1"/>
  <c r="AA80" i="2" l="1"/>
  <c r="AB79" i="2"/>
  <c r="AA87" i="2"/>
  <c r="Z88" i="2"/>
  <c r="AB15" i="2"/>
  <c r="AA16" i="2"/>
  <c r="AA72" i="2"/>
  <c r="AB71" i="2"/>
  <c r="AB103" i="2"/>
  <c r="AA104" i="2"/>
  <c r="AB23" i="2"/>
  <c r="AA24" i="2"/>
  <c r="AC48" i="2"/>
  <c r="AD47" i="2"/>
  <c r="AA40" i="2"/>
  <c r="AB39" i="2"/>
  <c r="AB55" i="2"/>
  <c r="AA56" i="2"/>
  <c r="AC95" i="2"/>
  <c r="AB96" i="2"/>
  <c r="AD63" i="2"/>
  <c r="AC64" i="2"/>
  <c r="AA32" i="2"/>
  <c r="AB31" i="2"/>
  <c r="AC24" i="1"/>
  <c r="AD23" i="1"/>
  <c r="AC48" i="1"/>
  <c r="AD47" i="1"/>
  <c r="AB104" i="1"/>
  <c r="AC103" i="1"/>
  <c r="AB15" i="1"/>
  <c r="AA16" i="1"/>
  <c r="AB95" i="1"/>
  <c r="AA96" i="1"/>
  <c r="AA80" i="1"/>
  <c r="AB79" i="1"/>
  <c r="AA32" i="1"/>
  <c r="AB31" i="1"/>
  <c r="AC72" i="1"/>
  <c r="AD71" i="1"/>
  <c r="AC63" i="1"/>
  <c r="AB64" i="1"/>
  <c r="AC87" i="1"/>
  <c r="AB88" i="1"/>
  <c r="AB39" i="1"/>
  <c r="AA40" i="1"/>
  <c r="AC55" i="1"/>
  <c r="AB56" i="1"/>
  <c r="AA88" i="2" l="1"/>
  <c r="AB87" i="2"/>
  <c r="AB80" i="2"/>
  <c r="AC79" i="2"/>
  <c r="AB32" i="2"/>
  <c r="AC31" i="2"/>
  <c r="AE47" i="2"/>
  <c r="AD48" i="2"/>
  <c r="AE63" i="2"/>
  <c r="AD64" i="2"/>
  <c r="AB104" i="2"/>
  <c r="AC103" i="2"/>
  <c r="AC71" i="2"/>
  <c r="AB72" i="2"/>
  <c r="AC96" i="2"/>
  <c r="AD95" i="2"/>
  <c r="AB40" i="2"/>
  <c r="AC39" i="2"/>
  <c r="AC55" i="2"/>
  <c r="AB56" i="2"/>
  <c r="AC23" i="2"/>
  <c r="AB24" i="2"/>
  <c r="AC15" i="2"/>
  <c r="AB16" i="2"/>
  <c r="AD72" i="1"/>
  <c r="AE71" i="1"/>
  <c r="AB16" i="1"/>
  <c r="AC15" i="1"/>
  <c r="AD15" i="1" s="1"/>
  <c r="AC31" i="1"/>
  <c r="AB32" i="1"/>
  <c r="AC104" i="1"/>
  <c r="AD103" i="1"/>
  <c r="AD24" i="1"/>
  <c r="AE23" i="1"/>
  <c r="AC64" i="1"/>
  <c r="AD63" i="1"/>
  <c r="AC95" i="1"/>
  <c r="AB96" i="1"/>
  <c r="AC56" i="1"/>
  <c r="AD55" i="1"/>
  <c r="AB80" i="1"/>
  <c r="AC79" i="1"/>
  <c r="AD48" i="1"/>
  <c r="AE47" i="1"/>
  <c r="AB40" i="1"/>
  <c r="AC39" i="1"/>
  <c r="AD87" i="1"/>
  <c r="AC88" i="1"/>
  <c r="AE15" i="1" l="1"/>
  <c r="AE16" i="1" s="1"/>
  <c r="AD16" i="1"/>
  <c r="AD79" i="2"/>
  <c r="AN81" i="2" s="1"/>
  <c r="AC80" i="2"/>
  <c r="AB88" i="2"/>
  <c r="AC87" i="2"/>
  <c r="AC16" i="2"/>
  <c r="AD15" i="2"/>
  <c r="AF63" i="2"/>
  <c r="AE64" i="2"/>
  <c r="AD96" i="2"/>
  <c r="AC24" i="2"/>
  <c r="AD23" i="2"/>
  <c r="AD55" i="2"/>
  <c r="AC56" i="2"/>
  <c r="AD71" i="2"/>
  <c r="AC72" i="2"/>
  <c r="AF47" i="2"/>
  <c r="AE48" i="2"/>
  <c r="AD39" i="2"/>
  <c r="AC40" i="2"/>
  <c r="AD103" i="2"/>
  <c r="AC104" i="2"/>
  <c r="AC32" i="2"/>
  <c r="AD31" i="2"/>
  <c r="AD56" i="1"/>
  <c r="AE55" i="1"/>
  <c r="AD104" i="1"/>
  <c r="AE103" i="1"/>
  <c r="AD39" i="1"/>
  <c r="AC40" i="1"/>
  <c r="AD79" i="1"/>
  <c r="AC80" i="1"/>
  <c r="AE72" i="1"/>
  <c r="AF71" i="1"/>
  <c r="AD95" i="1"/>
  <c r="AC96" i="1"/>
  <c r="AC32" i="1"/>
  <c r="AD31" i="1"/>
  <c r="AD88" i="1"/>
  <c r="AE87" i="1"/>
  <c r="AF47" i="1"/>
  <c r="AE48" i="1"/>
  <c r="AD64" i="1"/>
  <c r="AE63" i="1"/>
  <c r="AC16" i="1"/>
  <c r="AF23" i="1"/>
  <c r="AE24" i="1"/>
  <c r="AN85" i="2" l="1"/>
  <c r="AN84" i="2"/>
  <c r="AD87" i="2"/>
  <c r="AC88" i="2"/>
  <c r="AE79" i="2"/>
  <c r="AD80" i="2"/>
  <c r="AN97" i="2"/>
  <c r="AE31" i="2"/>
  <c r="AD32" i="2"/>
  <c r="AE23" i="2"/>
  <c r="AD24" i="2"/>
  <c r="AD16" i="2"/>
  <c r="AE15" i="2"/>
  <c r="AE103" i="2"/>
  <c r="AD104" i="2"/>
  <c r="AE71" i="2"/>
  <c r="AD72" i="2"/>
  <c r="AG63" i="2"/>
  <c r="AF64" i="2"/>
  <c r="AE39" i="2"/>
  <c r="AD40" i="2"/>
  <c r="AD56" i="2"/>
  <c r="AE55" i="2"/>
  <c r="AG47" i="2"/>
  <c r="AF48" i="2"/>
  <c r="AF72" i="1"/>
  <c r="AN73" i="1"/>
  <c r="AF55" i="1"/>
  <c r="AE56" i="1"/>
  <c r="AG47" i="1"/>
  <c r="AF48" i="1"/>
  <c r="AE88" i="1"/>
  <c r="AF87" i="1"/>
  <c r="AG23" i="1"/>
  <c r="AF24" i="1"/>
  <c r="AE79" i="1"/>
  <c r="AD80" i="1"/>
  <c r="AD32" i="1"/>
  <c r="AE31" i="1"/>
  <c r="AD40" i="1"/>
  <c r="AE39" i="1"/>
  <c r="AF63" i="1"/>
  <c r="AE64" i="1"/>
  <c r="AF103" i="1"/>
  <c r="AE104" i="1"/>
  <c r="AD96" i="1"/>
  <c r="AN77" i="1" l="1"/>
  <c r="AN76" i="1"/>
  <c r="AN52" i="2"/>
  <c r="AN53" i="2"/>
  <c r="AN100" i="2"/>
  <c r="AE80" i="2"/>
  <c r="AF79" i="2"/>
  <c r="AD88" i="2"/>
  <c r="AE87" i="2"/>
  <c r="AE16" i="2"/>
  <c r="AF15" i="2"/>
  <c r="AG48" i="2"/>
  <c r="AG64" i="2"/>
  <c r="AN65" i="2"/>
  <c r="AE24" i="2"/>
  <c r="AF23" i="2"/>
  <c r="AF71" i="2"/>
  <c r="AE72" i="2"/>
  <c r="AE56" i="2"/>
  <c r="AF55" i="2"/>
  <c r="AF39" i="2"/>
  <c r="AE40" i="2"/>
  <c r="AE104" i="2"/>
  <c r="AF103" i="2"/>
  <c r="AE32" i="2"/>
  <c r="AF31" i="2"/>
  <c r="AE32" i="1"/>
  <c r="AF31" i="1"/>
  <c r="AF88" i="1"/>
  <c r="AG87" i="1"/>
  <c r="AF15" i="1"/>
  <c r="AN17" i="1" s="1"/>
  <c r="AG103" i="1"/>
  <c r="AF104" i="1"/>
  <c r="AG48" i="1"/>
  <c r="AN49" i="1"/>
  <c r="AN97" i="1"/>
  <c r="AG24" i="1"/>
  <c r="AN25" i="1"/>
  <c r="AF64" i="1"/>
  <c r="AG63" i="1"/>
  <c r="AE80" i="1"/>
  <c r="AF79" i="1"/>
  <c r="AF56" i="1"/>
  <c r="AF39" i="1"/>
  <c r="AE40" i="1"/>
  <c r="AN101" i="1" l="1"/>
  <c r="AN100" i="1"/>
  <c r="AN53" i="1"/>
  <c r="AN52" i="1"/>
  <c r="AN21" i="1"/>
  <c r="AN20" i="1"/>
  <c r="AN29" i="1"/>
  <c r="AN28" i="1"/>
  <c r="AN21" i="2"/>
  <c r="AN20" i="2"/>
  <c r="AN68" i="2"/>
  <c r="AN69" i="2"/>
  <c r="AF16" i="1"/>
  <c r="AE88" i="2"/>
  <c r="AF87" i="2"/>
  <c r="AF80" i="2"/>
  <c r="AG79" i="2"/>
  <c r="AG80" i="2" s="1"/>
  <c r="AF56" i="2"/>
  <c r="AG23" i="2"/>
  <c r="AF24" i="2"/>
  <c r="AF16" i="2"/>
  <c r="AG39" i="2"/>
  <c r="AF40" i="2"/>
  <c r="AF32" i="2"/>
  <c r="AN33" i="2"/>
  <c r="AF72" i="2"/>
  <c r="AN73" i="2"/>
  <c r="AG103" i="2"/>
  <c r="AF104" i="2"/>
  <c r="AG64" i="1"/>
  <c r="AN65" i="1"/>
  <c r="AG104" i="1"/>
  <c r="AN105" i="1"/>
  <c r="AG39" i="1"/>
  <c r="AF40" i="1"/>
  <c r="AN57" i="1"/>
  <c r="AG88" i="1"/>
  <c r="AN89" i="1"/>
  <c r="AF80" i="1"/>
  <c r="AG79" i="1"/>
  <c r="AF32" i="1"/>
  <c r="AN33" i="1"/>
  <c r="AN61" i="1" l="1"/>
  <c r="AN60" i="1"/>
  <c r="AN109" i="1"/>
  <c r="AN108" i="1"/>
  <c r="AN68" i="1"/>
  <c r="AN69" i="1"/>
  <c r="AN37" i="1"/>
  <c r="AN36" i="1"/>
  <c r="AN93" i="1"/>
  <c r="AN92" i="1"/>
  <c r="AN77" i="2"/>
  <c r="AN76" i="2"/>
  <c r="AN37" i="2"/>
  <c r="AN36" i="2"/>
  <c r="AF88" i="2"/>
  <c r="AG87" i="2"/>
  <c r="AG104" i="2"/>
  <c r="AG40" i="2"/>
  <c r="AN41" i="2"/>
  <c r="AN57" i="2"/>
  <c r="AG24" i="2"/>
  <c r="AN25" i="2"/>
  <c r="AG40" i="1"/>
  <c r="AN41" i="1"/>
  <c r="AG80" i="1"/>
  <c r="AN81" i="1"/>
  <c r="AL6" i="1" l="1"/>
  <c r="AN45" i="1"/>
  <c r="AN44" i="1"/>
  <c r="AN85" i="1"/>
  <c r="AN84" i="1"/>
  <c r="AN29" i="2"/>
  <c r="AN28" i="2"/>
  <c r="AN60" i="2"/>
  <c r="AN61" i="2"/>
  <c r="AN45" i="2"/>
  <c r="AN44" i="2"/>
  <c r="AN92" i="2"/>
  <c r="AN93" i="2"/>
  <c r="AG88" i="2"/>
  <c r="F11" i="1" l="1"/>
  <c r="J11" i="1" s="1"/>
  <c r="AN6" i="1"/>
  <c r="AL6" i="2"/>
  <c r="AQ11" i="1"/>
  <c r="AM11" i="1" s="1"/>
  <c r="AL7" i="1"/>
  <c r="AN7" i="1" s="1"/>
  <c r="AQ11" i="2" l="1"/>
  <c r="AM11" i="2" s="1"/>
  <c r="AN6" i="2"/>
  <c r="F11" i="2"/>
  <c r="J11" i="2" s="1"/>
  <c r="AL7" i="2"/>
  <c r="AN7" i="2" s="1"/>
</calcChain>
</file>

<file path=xl/sharedStrings.xml><?xml version="1.0" encoding="utf-8"?>
<sst xmlns="http://schemas.openxmlformats.org/spreadsheetml/2006/main" count="600" uniqueCount="54">
  <si>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</si>
  <si>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</si>
  <si>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</si>
  <si>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</si>
  <si>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</si>
  <si>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</si>
  <si>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</si>
  <si>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÷</t>
    <phoneticPr fontId="1"/>
  </si>
  <si>
    <t>≧</t>
    <phoneticPr fontId="1"/>
  </si>
  <si>
    <t>→</t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</si>
  <si>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</si>
  <si>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</si>
  <si>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対象期間</t>
    <rPh sb="0" eb="2">
      <t>タイショウ</t>
    </rPh>
    <rPh sb="2" eb="4">
      <t>キカン</t>
    </rPh>
    <phoneticPr fontId="1"/>
  </si>
  <si>
    <t>残数</t>
    <rPh sb="0" eb="1">
      <t>ノコ</t>
    </rPh>
    <rPh sb="1" eb="2">
      <t>スウ</t>
    </rPh>
    <phoneticPr fontId="1"/>
  </si>
  <si>
    <t>閉所日数(計画)</t>
    <rPh sb="0" eb="2">
      <t>ヘイショ</t>
    </rPh>
    <rPh sb="2" eb="4">
      <t>ニッスウ</t>
    </rPh>
    <rPh sb="5" eb="7">
      <t>ケイカク</t>
    </rPh>
    <phoneticPr fontId="1"/>
  </si>
  <si>
    <t>閉所日数(実施)</t>
    <rPh sb="0" eb="2">
      <t>ヘイショ</t>
    </rPh>
    <rPh sb="2" eb="4">
      <t>ニッスウ</t>
    </rPh>
    <rPh sb="5" eb="7">
      <t>ジッシ</t>
    </rPh>
    <phoneticPr fontId="1"/>
  </si>
  <si>
    <t>計画率</t>
    <rPh sb="0" eb="2">
      <t>ケイカク</t>
    </rPh>
    <rPh sb="2" eb="3">
      <t>リツ</t>
    </rPh>
    <phoneticPr fontId="1"/>
  </si>
  <si>
    <t>工事名</t>
    <rPh sb="0" eb="3">
      <t>コウジメイ</t>
    </rPh>
    <phoneticPr fontId="1"/>
  </si>
  <si>
    <t>日</t>
    <rPh sb="0" eb="1">
      <t>ヒ</t>
    </rPh>
    <phoneticPr fontId="1"/>
  </si>
  <si>
    <t>＝</t>
  </si>
  <si>
    <t>現場閉所</t>
    <rPh sb="0" eb="2">
      <t>ゲンバ</t>
    </rPh>
    <rPh sb="2" eb="4">
      <t>ヘイショ</t>
    </rPh>
    <phoneticPr fontId="1"/>
  </si>
  <si>
    <t>累計</t>
    <rPh sb="0" eb="2">
      <t>ルイケイ</t>
    </rPh>
    <phoneticPr fontId="1"/>
  </si>
  <si>
    <t>閉所</t>
    <rPh sb="0" eb="2">
      <t>ヘイショ</t>
    </rPh>
    <phoneticPr fontId="1"/>
  </si>
  <si>
    <t>日数</t>
    <rPh sb="0" eb="2">
      <t>ニッスウ</t>
    </rPh>
    <phoneticPr fontId="1"/>
  </si>
  <si>
    <t>期間</t>
    <rPh sb="0" eb="2">
      <t>キカン</t>
    </rPh>
    <phoneticPr fontId="1"/>
  </si>
  <si>
    <t>閉所率</t>
    <rPh sb="0" eb="3">
      <t>ヘイショリツ</t>
    </rPh>
    <phoneticPr fontId="1"/>
  </si>
  <si>
    <t>　</t>
    <phoneticPr fontId="1"/>
  </si>
  <si>
    <t>契約工期</t>
    <rPh sb="0" eb="2">
      <t>ケイヤク</t>
    </rPh>
    <rPh sb="2" eb="4">
      <t>コウキ</t>
    </rPh>
    <phoneticPr fontId="1"/>
  </si>
  <si>
    <t>令和</t>
    <rPh sb="0" eb="2">
      <t>レイワ</t>
    </rPh>
    <phoneticPr fontId="1"/>
  </si>
  <si>
    <t>～</t>
    <phoneticPr fontId="1"/>
  </si>
  <si>
    <t>〇〇〇〇〇〇〇〇〇〇〇〇〇〇〇〇〇〇〇〇〇〇〇〇工事</t>
    <rPh sb="24" eb="26">
      <t>コウジ</t>
    </rPh>
    <phoneticPr fontId="1"/>
  </si>
  <si>
    <t>対象</t>
    <rPh sb="0" eb="2">
      <t>タイショウ</t>
    </rPh>
    <phoneticPr fontId="1"/>
  </si>
  <si>
    <t>対象</t>
    <phoneticPr fontId="1"/>
  </si>
  <si>
    <t>期間</t>
    <rPh sb="0" eb="2">
      <t>キカン</t>
    </rPh>
    <phoneticPr fontId="1"/>
  </si>
  <si>
    <t>現場閉所</t>
    <rPh sb="0" eb="4">
      <t>ゲンバヘイショ</t>
    </rPh>
    <phoneticPr fontId="1"/>
  </si>
  <si>
    <t>割合</t>
    <rPh sb="0" eb="2">
      <t>ワリアイ</t>
    </rPh>
    <phoneticPr fontId="1"/>
  </si>
  <si>
    <t>○</t>
  </si>
  <si>
    <t>週休２日必要休日取得数</t>
    <rPh sb="0" eb="2">
      <t>シュウキュウ</t>
    </rPh>
    <rPh sb="3" eb="4">
      <t>ニチ</t>
    </rPh>
    <rPh sb="4" eb="6">
      <t>ヒツヨウ</t>
    </rPh>
    <rPh sb="6" eb="8">
      <t>キュウジツ</t>
    </rPh>
    <rPh sb="8" eb="11">
      <t>シュトクスウ</t>
    </rPh>
    <phoneticPr fontId="1"/>
  </si>
  <si>
    <t>年</t>
    <rPh sb="0" eb="1">
      <t>ネン</t>
    </rPh>
    <phoneticPr fontId="1"/>
  </si>
  <si>
    <t>工事着手日</t>
    <rPh sb="0" eb="2">
      <t>コウジ</t>
    </rPh>
    <rPh sb="2" eb="4">
      <t>チャクシュ</t>
    </rPh>
    <rPh sb="4" eb="5">
      <t>ヒ</t>
    </rPh>
    <phoneticPr fontId="1"/>
  </si>
  <si>
    <t>○</t>
    <phoneticPr fontId="1"/>
  </si>
  <si>
    <t>工期末日</t>
    <rPh sb="0" eb="2">
      <t>コウキ</t>
    </rPh>
    <rPh sb="2" eb="4">
      <t>マツジツ</t>
    </rPh>
    <phoneticPr fontId="1"/>
  </si>
  <si>
    <t>週休２日適用工事休日取得計画実施表</t>
    <phoneticPr fontId="1"/>
  </si>
  <si>
    <t>通期の週休2日達成</t>
    <rPh sb="3" eb="5">
      <t>シュウキュウ</t>
    </rPh>
    <rPh sb="6" eb="7">
      <t>ニチ</t>
    </rPh>
    <rPh sb="7" eb="9">
      <t>タッセイ</t>
    </rPh>
    <phoneticPr fontId="1"/>
  </si>
  <si>
    <t>通期の週休2日達成</t>
    <rPh sb="7" eb="9">
      <t>タッセイ</t>
    </rPh>
    <phoneticPr fontId="1"/>
  </si>
  <si>
    <t>≧28.5%</t>
    <phoneticPr fontId="1"/>
  </si>
  <si>
    <t>28.5%以上：週休2日達成</t>
    <rPh sb="5" eb="7">
      <t>イジョウ</t>
    </rPh>
    <phoneticPr fontId="1"/>
  </si>
  <si>
    <t>28.5%以上：週休2日達成</t>
    <phoneticPr fontId="1"/>
  </si>
  <si>
    <t>率</t>
    <rPh sb="0" eb="1">
      <t>リツ</t>
    </rPh>
    <phoneticPr fontId="1"/>
  </si>
  <si>
    <t>現場閉所率(月単位)</t>
    <rPh sb="0" eb="2">
      <t>ゲンバ</t>
    </rPh>
    <rPh sb="2" eb="4">
      <t>ヘイショ</t>
    </rPh>
    <rPh sb="4" eb="5">
      <t>リツ</t>
    </rPh>
    <rPh sb="6" eb="7">
      <t>ツキ</t>
    </rPh>
    <rPh sb="7" eb="9">
      <t>タンイ</t>
    </rPh>
    <phoneticPr fontId="1"/>
  </si>
  <si>
    <t>現場閉所率(月単位)</t>
    <rPh sb="0" eb="2">
      <t>ゲンバ</t>
    </rPh>
    <rPh sb="2" eb="4">
      <t>ヘイショ</t>
    </rPh>
    <rPh sb="4" eb="5">
      <t>リツ</t>
    </rPh>
    <phoneticPr fontId="1"/>
  </si>
  <si>
    <t>工事完成日</t>
    <phoneticPr fontId="1"/>
  </si>
  <si>
    <t>工事開始日</t>
    <rPh sb="0" eb="2">
      <t>コウジ</t>
    </rPh>
    <rPh sb="2" eb="4">
      <t>カイシ</t>
    </rPh>
    <rPh sb="4" eb="5">
      <t>ヒ</t>
    </rPh>
    <phoneticPr fontId="1"/>
  </si>
  <si>
    <t>※１　工事着手日：始期日以降に現場の準備工事（現場事務所の設置や現地測量等）に着手した日
※２　工事完成日：完成通知書の提出見込日から後片付け期間を除いた日
※３　月単位の４週８休において、暦上の土曜日・日曜日の日数の割合が28.5%に満たない月においては、当該月の土曜日・日曜日の合計日数以上の現場閉所を行えば、達成しているものとみなす
※４　週休２日適用工事（発注者指定型（分離発注工事））の場合は「現場閉所」を「現場休息」、「閉所」を「休息」と読み替える
　【算定除外期間】：夏季休暇、年末年始は算定期間の分母・分子に含めない
　算定除外期間以外の祝日（ＧＷ含む）は、算定期間（分母）の対象＝現場閉所の場合は分子にカウントして現場閉所率を算定</t>
    <rPh sb="15" eb="17">
      <t>ゲンバ</t>
    </rPh>
    <rPh sb="32" eb="34">
      <t>ゲンチ</t>
    </rPh>
    <rPh sb="49" eb="51">
      <t>コウジ</t>
    </rPh>
    <rPh sb="51" eb="53">
      <t>カンセイ</t>
    </rPh>
    <rPh sb="55" eb="60">
      <t>カンセイツウチショ</t>
    </rPh>
    <rPh sb="61" eb="63">
      <t>テイシュツ</t>
    </rPh>
    <rPh sb="63" eb="65">
      <t>ミコ</t>
    </rPh>
    <rPh sb="155" eb="156">
      <t>オコナ</t>
    </rPh>
    <rPh sb="159" eb="161">
      <t>タッセイ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</si>
</sst>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d"/>
    <numFmt numFmtId="178" formatCode="m/d;@"/>
    <numFmt numFmtId="179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222222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auto="1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0" fillId="0" borderId="26" xfId="0" applyNumberForma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6" borderId="49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8" fontId="0" fillId="7" borderId="26" xfId="0" applyNumberFormat="1" applyFill="1" applyBorder="1" applyAlignment="1">
      <alignment horizontal="center" vertical="center"/>
    </xf>
    <xf numFmtId="178" fontId="0" fillId="7" borderId="21" xfId="0" applyNumberFormat="1" applyFill="1" applyBorder="1" applyAlignment="1">
      <alignment horizontal="center" vertical="center"/>
    </xf>
    <xf numFmtId="178" fontId="0" fillId="7" borderId="14" xfId="0" applyNumberFormat="1" applyFill="1" applyBorder="1" applyAlignment="1">
      <alignment horizontal="center" vertical="center"/>
    </xf>
    <xf numFmtId="178" fontId="0" fillId="7" borderId="27" xfId="0" applyNumberFormat="1" applyFill="1" applyBorder="1" applyAlignment="1">
      <alignment horizontal="center" vertical="center"/>
    </xf>
    <xf numFmtId="178" fontId="0" fillId="7" borderId="18" xfId="0" applyNumberFormat="1" applyFill="1" applyBorder="1" applyAlignment="1">
      <alignment horizontal="center" vertical="center"/>
    </xf>
    <xf numFmtId="178" fontId="0" fillId="7" borderId="20" xfId="0" applyNumberForma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176" fontId="0" fillId="3" borderId="61" xfId="0" applyNumberForma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179" fontId="12" fillId="0" borderId="7" xfId="0" applyNumberFormat="1" applyFont="1" applyBorder="1">
      <alignment vertical="center"/>
    </xf>
    <xf numFmtId="177" fontId="8" fillId="0" borderId="15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78" fontId="0" fillId="0" borderId="62" xfId="0" applyNumberFormat="1" applyBorder="1" applyAlignment="1">
      <alignment horizontal="center" vertical="center"/>
    </xf>
    <xf numFmtId="178" fontId="0" fillId="0" borderId="63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10" fillId="7" borderId="17" xfId="0" applyNumberFormat="1" applyFont="1" applyFill="1" applyBorder="1" applyAlignment="1">
      <alignment horizontal="center" vertical="center"/>
    </xf>
    <xf numFmtId="178" fontId="10" fillId="7" borderId="14" xfId="0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6" borderId="46" xfId="0" applyFont="1" applyFill="1" applyBorder="1" applyAlignment="1">
      <alignment horizontal="center" vertical="center" shrinkToFit="1"/>
    </xf>
    <xf numFmtId="0" fontId="13" fillId="6" borderId="48" xfId="0" applyFont="1" applyFill="1" applyBorder="1" applyAlignment="1">
      <alignment horizontal="center" vertical="center" shrinkToFit="1"/>
    </xf>
    <xf numFmtId="176" fontId="0" fillId="0" borderId="75" xfId="0" applyNumberFormat="1" applyBorder="1" applyAlignment="1">
      <alignment horizontal="center" vertical="center"/>
    </xf>
    <xf numFmtId="176" fontId="16" fillId="5" borderId="64" xfId="0" applyNumberFormat="1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5" fillId="5" borderId="64" xfId="0" applyNumberFormat="1" applyFont="1" applyFill="1" applyBorder="1" applyAlignment="1">
      <alignment horizontal="center" vertical="center"/>
    </xf>
    <xf numFmtId="0" fontId="0" fillId="0" borderId="71" xfId="0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5" borderId="78" xfId="0" applyFill="1" applyBorder="1" applyAlignment="1">
      <alignment horizontal="center" vertical="center" shrinkToFit="1"/>
    </xf>
    <xf numFmtId="0" fontId="0" fillId="5" borderId="79" xfId="0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178" fontId="0" fillId="0" borderId="30" xfId="0" applyNumberFormat="1" applyBorder="1" applyAlignment="1">
      <alignment horizontal="center" vertical="center" textRotation="255"/>
    </xf>
    <xf numFmtId="178" fontId="0" fillId="0" borderId="33" xfId="0" applyNumberFormat="1" applyBorder="1" applyAlignment="1">
      <alignment horizontal="center" vertical="center" textRotation="255"/>
    </xf>
    <xf numFmtId="178" fontId="0" fillId="0" borderId="41" xfId="0" applyNumberFormat="1" applyBorder="1" applyAlignment="1">
      <alignment horizontal="center" vertical="center" textRotation="255"/>
    </xf>
    <xf numFmtId="178" fontId="0" fillId="0" borderId="31" xfId="0" applyNumberFormat="1" applyBorder="1" applyAlignment="1">
      <alignment horizontal="center" vertical="center" textRotation="255"/>
    </xf>
    <xf numFmtId="178" fontId="0" fillId="0" borderId="32" xfId="0" applyNumberFormat="1" applyBorder="1" applyAlignment="1">
      <alignment horizontal="center" vertical="center" textRotation="255"/>
    </xf>
    <xf numFmtId="178" fontId="0" fillId="0" borderId="42" xfId="0" applyNumberFormat="1" applyBorder="1" applyAlignment="1">
      <alignment horizontal="center" vertical="center" textRotation="255"/>
    </xf>
    <xf numFmtId="178" fontId="0" fillId="0" borderId="34" xfId="0" applyNumberFormat="1" applyBorder="1" applyAlignment="1">
      <alignment horizontal="center" vertical="center" textRotation="255"/>
    </xf>
    <xf numFmtId="178" fontId="0" fillId="0" borderId="35" xfId="0" applyNumberFormat="1" applyBorder="1" applyAlignment="1">
      <alignment horizontal="center" vertical="center" textRotation="255"/>
    </xf>
    <xf numFmtId="178" fontId="0" fillId="0" borderId="45" xfId="0" applyNumberForma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/>
    </xf>
    <xf numFmtId="178" fontId="0" fillId="0" borderId="36" xfId="0" applyNumberFormat="1" applyBorder="1" applyAlignment="1">
      <alignment horizontal="center" vertical="center" textRotation="255"/>
    </xf>
    <xf numFmtId="178" fontId="0" fillId="0" borderId="11" xfId="0" applyNumberFormat="1" applyBorder="1" applyAlignment="1">
      <alignment horizontal="center" vertical="center" textRotation="255"/>
    </xf>
    <xf numFmtId="178" fontId="0" fillId="0" borderId="39" xfId="0" applyNumberFormat="1" applyBorder="1" applyAlignment="1">
      <alignment horizontal="center" vertical="center" textRotation="255"/>
    </xf>
    <xf numFmtId="178" fontId="0" fillId="0" borderId="37" xfId="0" applyNumberFormat="1" applyBorder="1" applyAlignment="1">
      <alignment horizontal="center" vertical="center" textRotation="255"/>
    </xf>
    <xf numFmtId="178" fontId="0" fillId="0" borderId="38" xfId="0" applyNumberFormat="1" applyBorder="1" applyAlignment="1">
      <alignment horizontal="center" vertical="center" textRotation="255"/>
    </xf>
    <xf numFmtId="178" fontId="0" fillId="0" borderId="40" xfId="0" applyNumberFormat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76" fontId="15" fillId="3" borderId="69" xfId="0" applyNumberFormat="1" applyFont="1" applyFill="1" applyBorder="1" applyAlignment="1">
      <alignment horizontal="center" vertical="center"/>
    </xf>
    <xf numFmtId="176" fontId="15" fillId="3" borderId="70" xfId="0" applyNumberFormat="1" applyFont="1" applyFill="1" applyBorder="1" applyAlignment="1">
      <alignment horizontal="center" vertical="center"/>
    </xf>
    <xf numFmtId="176" fontId="15" fillId="3" borderId="71" xfId="0" applyNumberFormat="1" applyFont="1" applyFill="1" applyBorder="1" applyAlignment="1">
      <alignment horizontal="center" vertical="center"/>
    </xf>
    <xf numFmtId="176" fontId="15" fillId="3" borderId="72" xfId="0" applyNumberFormat="1" applyFont="1" applyFill="1" applyBorder="1" applyAlignment="1">
      <alignment horizontal="center" vertical="center"/>
    </xf>
    <xf numFmtId="176" fontId="15" fillId="3" borderId="73" xfId="0" applyNumberFormat="1" applyFont="1" applyFill="1" applyBorder="1" applyAlignment="1">
      <alignment horizontal="center" vertical="center"/>
    </xf>
    <xf numFmtId="176" fontId="15" fillId="3" borderId="7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6" fontId="4" fillId="4" borderId="6" xfId="0" applyNumberFormat="1" applyFont="1" applyFill="1" applyBorder="1" applyAlignment="1">
      <alignment horizontal="center" vertical="center" shrinkToFit="1"/>
    </xf>
    <xf numFmtId="176" fontId="4" fillId="4" borderId="5" xfId="0" applyNumberFormat="1" applyFont="1" applyFill="1" applyBorder="1" applyAlignment="1">
      <alignment horizontal="center" vertical="center" shrinkToFit="1"/>
    </xf>
    <xf numFmtId="176" fontId="4" fillId="4" borderId="7" xfId="0" applyNumberFormat="1" applyFont="1" applyFill="1" applyBorder="1" applyAlignment="1">
      <alignment horizontal="center" vertical="center" shrinkToFit="1"/>
    </xf>
    <xf numFmtId="176" fontId="4" fillId="4" borderId="11" xfId="0" applyNumberFormat="1" applyFont="1" applyFill="1" applyBorder="1" applyAlignment="1">
      <alignment horizontal="center" vertical="center" shrinkToFit="1"/>
    </xf>
    <xf numFmtId="176" fontId="4" fillId="4" borderId="0" xfId="0" applyNumberFormat="1" applyFont="1" applyFill="1" applyAlignment="1">
      <alignment horizontal="center" vertical="center" shrinkToFit="1"/>
    </xf>
    <xf numFmtId="176" fontId="4" fillId="4" borderId="12" xfId="0" applyNumberFormat="1" applyFont="1" applyFill="1" applyBorder="1" applyAlignment="1">
      <alignment horizontal="center" vertical="center" shrinkToFit="1"/>
    </xf>
    <xf numFmtId="176" fontId="4" fillId="4" borderId="8" xfId="0" applyNumberFormat="1" applyFont="1" applyFill="1" applyBorder="1" applyAlignment="1">
      <alignment horizontal="center" vertical="center" shrinkToFit="1"/>
    </xf>
    <xf numFmtId="176" fontId="4" fillId="4" borderId="9" xfId="0" applyNumberFormat="1" applyFont="1" applyFill="1" applyBorder="1" applyAlignment="1">
      <alignment horizontal="center" vertical="center" shrinkToFit="1"/>
    </xf>
    <xf numFmtId="176" fontId="4" fillId="4" borderId="10" xfId="0" applyNumberFormat="1" applyFont="1" applyFill="1" applyBorder="1" applyAlignment="1">
      <alignment horizontal="center" vertical="center" shrinkToFit="1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shrinkToFit="1"/>
    </xf>
    <xf numFmtId="0" fontId="0" fillId="6" borderId="7" xfId="0" applyFill="1" applyBorder="1" applyAlignment="1">
      <alignment horizontal="center" vertical="center" shrinkToFit="1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5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67" xfId="0" applyFill="1" applyBorder="1" applyAlignment="1">
      <alignment horizontal="center" vertical="center"/>
    </xf>
    <xf numFmtId="0" fontId="0" fillId="6" borderId="68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textRotation="255"/>
    </xf>
    <xf numFmtId="0" fontId="11" fillId="0" borderId="41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 textRotation="255"/>
    </xf>
    <xf numFmtId="0" fontId="17" fillId="0" borderId="33" xfId="0" applyFont="1" applyBorder="1" applyAlignment="1">
      <alignment horizontal="center" vertical="center" textRotation="255"/>
    </xf>
    <xf numFmtId="0" fontId="17" fillId="0" borderId="41" xfId="0" applyFont="1" applyBorder="1" applyAlignment="1">
      <alignment horizontal="center" vertical="center" textRotation="255"/>
    </xf>
    <xf numFmtId="178" fontId="0" fillId="7" borderId="34" xfId="0" applyNumberFormat="1" applyFill="1" applyBorder="1" applyAlignment="1">
      <alignment horizontal="center" vertical="center" textRotation="255"/>
    </xf>
    <xf numFmtId="178" fontId="0" fillId="7" borderId="35" xfId="0" applyNumberFormat="1" applyFill="1" applyBorder="1" applyAlignment="1">
      <alignment horizontal="center" vertical="center" textRotation="255"/>
    </xf>
    <xf numFmtId="178" fontId="0" fillId="7" borderId="45" xfId="0" applyNumberFormat="1" applyFill="1" applyBorder="1" applyAlignment="1">
      <alignment horizontal="center" vertical="center" textRotation="255"/>
    </xf>
    <xf numFmtId="178" fontId="0" fillId="7" borderId="30" xfId="0" applyNumberFormat="1" applyFill="1" applyBorder="1" applyAlignment="1">
      <alignment horizontal="center" vertical="center" textRotation="255"/>
    </xf>
    <xf numFmtId="178" fontId="0" fillId="7" borderId="33" xfId="0" applyNumberFormat="1" applyFill="1" applyBorder="1" applyAlignment="1">
      <alignment horizontal="center" vertical="center" textRotation="255"/>
    </xf>
    <xf numFmtId="178" fontId="0" fillId="7" borderId="41" xfId="0" applyNumberFormat="1" applyFill="1" applyBorder="1" applyAlignment="1">
      <alignment horizontal="center" vertical="center" textRotation="255"/>
    </xf>
    <xf numFmtId="178" fontId="0" fillId="7" borderId="31" xfId="0" applyNumberFormat="1" applyFill="1" applyBorder="1" applyAlignment="1">
      <alignment horizontal="center" vertical="center" textRotation="255"/>
    </xf>
    <xf numFmtId="178" fontId="0" fillId="7" borderId="32" xfId="0" applyNumberFormat="1" applyFill="1" applyBorder="1" applyAlignment="1">
      <alignment horizontal="center" vertical="center" textRotation="255"/>
    </xf>
    <xf numFmtId="178" fontId="0" fillId="7" borderId="42" xfId="0" applyNumberFormat="1" applyFill="1" applyBorder="1" applyAlignment="1">
      <alignment horizontal="center" vertical="center" textRotation="255"/>
    </xf>
  </cellXfs>
  <cellStyles count="1">
    <cellStyle name="標準" xfId="0" builtinId="0"/>
  </cellStyles>
  <dxfs count="68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theme="3" tint="0.59996337778862885"/>
      </font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9C0006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4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9C0006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FF0000"/>
      </font>
    </dxf>
    <dxf>
      <font>
        <color theme="3" tint="0.39994506668294322"/>
      </font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theme="3" tint="0.39994506668294322"/>
      </font>
    </dxf>
    <dxf>
      <font>
        <color rgb="FFFF0000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rgb="FFFF0000"/>
      </font>
    </dxf>
    <dxf>
      <font>
        <color rgb="FF9C0006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00CC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theme="3" tint="0.39994506668294322"/>
      </font>
    </dxf>
    <dxf>
      <font>
        <color theme="3" tint="0.59996337778862885"/>
      </font>
    </dxf>
    <dxf>
      <font>
        <color rgb="FFFF0000"/>
      </font>
    </dxf>
    <dxf>
      <font>
        <color rgb="FF9C0006"/>
      </font>
    </dxf>
    <dxf>
      <fill>
        <patternFill>
          <bgColor theme="0" tint="-0.14996795556505021"/>
        </patternFill>
      </fill>
    </dxf>
    <dxf>
      <font>
        <color theme="4" tint="0.39994506668294322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theme="3" tint="0.39994506668294322"/>
      </font>
    </dxf>
    <dxf>
      <font>
        <color rgb="FF9C0006"/>
      </font>
    </dxf>
    <dxf>
      <font>
        <color theme="3" tint="0.59996337778862885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9C0006"/>
      </font>
    </dxf>
    <dxf>
      <font>
        <color theme="3" tint="0.59996337778862885"/>
      </font>
    </dxf>
    <dxf>
      <font>
        <color theme="3" tint="0.39994506668294322"/>
      </font>
    </dxf>
    <dxf>
      <font>
        <color rgb="FFFF0000"/>
      </font>
    </dxf>
    <dxf>
      <font>
        <color rgb="FFFF0000"/>
      </font>
    </dxf>
    <dxf>
      <font>
        <color theme="4" tint="0.39994506668294322"/>
      </font>
    </dxf>
  </dxfs>
  <tableStyles count="0" defaultTableStyle="TableStyleMedium2" defaultPivotStyle="PivotStyleLight16"/>
  <colors>
    <mruColors>
      <color rgb="FFCC00CC"/>
      <color rgb="FFFFCCFF"/>
      <color rgb="FFFF66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136072</xdr:rowOff>
    </xdr:from>
    <xdr:to>
      <xdr:col>11</xdr:col>
      <xdr:colOff>244929</xdr:colOff>
      <xdr:row>17</xdr:row>
      <xdr:rowOff>136073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9036" y="3810001"/>
          <a:ext cx="3687536" cy="35378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西暦を入力をすると、日程表が自動生成されます。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217714</xdr:colOff>
      <xdr:row>29</xdr:row>
      <xdr:rowOff>149678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057664" y="812210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54428</xdr:colOff>
      <xdr:row>16</xdr:row>
      <xdr:rowOff>0</xdr:rowOff>
    </xdr:from>
    <xdr:to>
      <xdr:col>11</xdr:col>
      <xdr:colOff>204107</xdr:colOff>
      <xdr:row>17</xdr:row>
      <xdr:rowOff>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6853" y="3705225"/>
          <a:ext cx="3673929" cy="352426"/>
        </a:xfrm>
        <a:prstGeom prst="wedgeRectCallout">
          <a:avLst>
            <a:gd name="adj1" fmla="val -52198"/>
            <a:gd name="adj2" fmla="val -171944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西暦を入力をすると、日程表が自動生成されます。</a:t>
          </a:r>
        </a:p>
      </xdr:txBody>
    </xdr:sp>
    <xdr:clientData/>
  </xdr:twoCellAnchor>
  <xdr:twoCellAnchor>
    <xdr:from>
      <xdr:col>8</xdr:col>
      <xdr:colOff>11205</xdr:colOff>
      <xdr:row>19</xdr:row>
      <xdr:rowOff>11206</xdr:rowOff>
    </xdr:from>
    <xdr:to>
      <xdr:col>25</xdr:col>
      <xdr:colOff>470646</xdr:colOff>
      <xdr:row>20</xdr:row>
      <xdr:rowOff>29249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53117" y="4751294"/>
          <a:ext cx="8460441" cy="3654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 （工事開始日から工事着手日前日までの期間</a:t>
          </a:r>
          <a:r>
            <a:rPr kumimoji="1" lang="ja-JP" altLang="en-US" sz="1000"/>
            <a:t>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410827</xdr:colOff>
      <xdr:row>25</xdr:row>
      <xdr:rowOff>68393</xdr:rowOff>
    </xdr:from>
    <xdr:to>
      <xdr:col>19</xdr:col>
      <xdr:colOff>119436</xdr:colOff>
      <xdr:row>26</xdr:row>
      <xdr:rowOff>189480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82092" y="6590217"/>
          <a:ext cx="5356373" cy="468469"/>
        </a:xfrm>
        <a:prstGeom prst="wedgeRoundRectCallout">
          <a:avLst>
            <a:gd name="adj1" fmla="val 43562"/>
            <a:gd name="adj2" fmla="val 97551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19</xdr:col>
      <xdr:colOff>219080</xdr:colOff>
      <xdr:row>25</xdr:row>
      <xdr:rowOff>76899</xdr:rowOff>
    </xdr:from>
    <xdr:to>
      <xdr:col>30</xdr:col>
      <xdr:colOff>280008</xdr:colOff>
      <xdr:row>26</xdr:row>
      <xdr:rowOff>194924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038109" y="6598723"/>
          <a:ext cx="5238046" cy="465407"/>
        </a:xfrm>
        <a:prstGeom prst="wedgeRoundRectCallout">
          <a:avLst>
            <a:gd name="adj1" fmla="val -47527"/>
            <a:gd name="adj2" fmla="val 17474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4</xdr:col>
      <xdr:colOff>68036</xdr:colOff>
      <xdr:row>25</xdr:row>
      <xdr:rowOff>54429</xdr:rowOff>
    </xdr:from>
    <xdr:ext cx="1638301" cy="6381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83179" y="6585858"/>
          <a:ext cx="1638301" cy="6381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GW</a:t>
          </a:r>
          <a:r>
            <a:rPr kumimoji="1" lang="ja-JP" altLang="en-US" sz="1100">
              <a:solidFill>
                <a:srgbClr val="FF0000"/>
              </a:solidFill>
            </a:rPr>
            <a:t>は祭日なので閉所率算定の対象です。（分母と分子対象）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13</xdr:col>
      <xdr:colOff>259033</xdr:colOff>
      <xdr:row>49</xdr:row>
      <xdr:rowOff>86640</xdr:rowOff>
    </xdr:from>
    <xdr:to>
      <xdr:col>17</xdr:col>
      <xdr:colOff>272640</xdr:colOff>
      <xdr:row>51</xdr:row>
      <xdr:rowOff>30748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54180" y="14037964"/>
          <a:ext cx="1896195" cy="638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rgbClr val="FF0000"/>
              </a:solidFill>
            </a:rPr>
            <a:t>夏季休暇</a:t>
          </a:r>
          <a:endParaRPr kumimoji="1" lang="en-US" altLang="ja-JP" sz="1050" b="1">
            <a:solidFill>
              <a:srgbClr val="FF0000"/>
            </a:solidFill>
          </a:endParaRPr>
        </a:p>
        <a:p>
          <a:pPr algn="ctr"/>
          <a:r>
            <a:rPr kumimoji="1" lang="ja-JP" altLang="en-US" sz="105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14</xdr:col>
      <xdr:colOff>100853</xdr:colOff>
      <xdr:row>50</xdr:row>
      <xdr:rowOff>216113</xdr:rowOff>
    </xdr:from>
    <xdr:to>
      <xdr:col>16</xdr:col>
      <xdr:colOff>415179</xdr:colOff>
      <xdr:row>50</xdr:row>
      <xdr:rowOff>226998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6566647" y="14514819"/>
          <a:ext cx="1255620" cy="10885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459441</xdr:colOff>
      <xdr:row>82</xdr:row>
      <xdr:rowOff>268591</xdr:rowOff>
    </xdr:from>
    <xdr:to>
      <xdr:col>33</xdr:col>
      <xdr:colOff>8404</xdr:colOff>
      <xdr:row>82</xdr:row>
      <xdr:rowOff>280147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13984941" y="24473297"/>
          <a:ext cx="1431551" cy="11556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11256</xdr:colOff>
      <xdr:row>90</xdr:row>
      <xdr:rowOff>268941</xdr:rowOff>
    </xdr:from>
    <xdr:to>
      <xdr:col>4</xdr:col>
      <xdr:colOff>437029</xdr:colOff>
      <xdr:row>90</xdr:row>
      <xdr:rowOff>279318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829285" y="26950147"/>
          <a:ext cx="1367068" cy="10377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237005</xdr:colOff>
      <xdr:row>80</xdr:row>
      <xdr:rowOff>269503</xdr:rowOff>
    </xdr:from>
    <xdr:to>
      <xdr:col>34</xdr:col>
      <xdr:colOff>160805</xdr:colOff>
      <xdr:row>82</xdr:row>
      <xdr:rowOff>100854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762505" y="23779444"/>
          <a:ext cx="1907241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221315</xdr:colOff>
      <xdr:row>88</xdr:row>
      <xdr:rowOff>282389</xdr:rowOff>
    </xdr:from>
    <xdr:to>
      <xdr:col>5</xdr:col>
      <xdr:colOff>291351</xdr:colOff>
      <xdr:row>90</xdr:row>
      <xdr:rowOff>100853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68697" y="26268830"/>
          <a:ext cx="1952625" cy="513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18</xdr:col>
      <xdr:colOff>22412</xdr:colOff>
      <xdr:row>107</xdr:row>
      <xdr:rowOff>11206</xdr:rowOff>
    </xdr:from>
    <xdr:to>
      <xdr:col>31</xdr:col>
      <xdr:colOff>459441</xdr:colOff>
      <xdr:row>108</xdr:row>
      <xdr:rowOff>27279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70794" y="31992794"/>
          <a:ext cx="6555441" cy="36345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対　象　外 （完成通知書の提出見込日から後片付け期間を除いた日を含む）</a:t>
          </a:r>
          <a:endParaRPr kumimoji="1" lang="en-US" altLang="ja-JP" sz="1050"/>
        </a:p>
      </xdr:txBody>
    </xdr:sp>
    <xdr:clientData/>
  </xdr:twoCellAnchor>
  <xdr:twoCellAnchor>
    <xdr:from>
      <xdr:col>24</xdr:col>
      <xdr:colOff>165653</xdr:colOff>
      <xdr:row>14</xdr:row>
      <xdr:rowOff>165652</xdr:rowOff>
    </xdr:from>
    <xdr:to>
      <xdr:col>37</xdr:col>
      <xdr:colOff>55056</xdr:colOff>
      <xdr:row>16</xdr:row>
      <xdr:rowOff>153472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1337918" y="3370534"/>
          <a:ext cx="5010491" cy="480879"/>
        </a:xfrm>
        <a:prstGeom prst="wedgeRoundRectCallout">
          <a:avLst>
            <a:gd name="adj1" fmla="val 50209"/>
            <a:gd name="adj2" fmla="val 128647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000" tIns="0" rIns="3600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対象外期間や算定除外期間を計算対象としないよう、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COUNTA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関数の範囲は適宜調整してください。</a:t>
          </a:r>
          <a:endParaRPr lang="ja-JP" altLang="ja-JP" sz="1050">
            <a:effectLst/>
          </a:endParaRPr>
        </a:p>
        <a:p>
          <a:pPr algn="ctr"/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51"/>
  <sheetViews>
    <sheetView tabSelected="1" view="pageBreakPreview" zoomScale="85" zoomScaleNormal="85" zoomScaleSheetLayoutView="70" workbookViewId="0">
      <selection activeCell="S10" sqref="S10"/>
    </sheetView>
  </sheetViews>
  <sheetFormatPr defaultRowHeight="13.5" x14ac:dyDescent="0.15"/>
  <cols>
    <col min="1" max="1" width="4.625" style="12" customWidth="1"/>
    <col min="2" max="33" width="6.125" style="12" customWidth="1"/>
    <col min="34" max="34" width="1.25" style="12" customWidth="1"/>
    <col min="35" max="36" width="4.625" style="12" customWidth="1"/>
    <col min="37" max="37" width="1.125" style="12" customWidth="1"/>
    <col min="38" max="40" width="8.625" style="12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64"/>
      <c r="C1" s="65"/>
      <c r="D1" s="87" t="s">
        <v>42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66"/>
    </row>
    <row r="2" spans="1:45" ht="20.100000000000001" customHeight="1" x14ac:dyDescent="0.15">
      <c r="B2" s="67"/>
      <c r="C2" s="6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69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168" t="s">
        <v>17</v>
      </c>
      <c r="C4" s="169"/>
      <c r="D4" s="172" t="s">
        <v>30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73"/>
      <c r="S4" s="50"/>
      <c r="T4" s="176" t="s">
        <v>53</v>
      </c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8"/>
      <c r="AI4" s="38"/>
      <c r="AJ4" s="39"/>
      <c r="AK4" s="40"/>
      <c r="AL4" s="80" t="s">
        <v>31</v>
      </c>
      <c r="AM4" s="81" t="s">
        <v>22</v>
      </c>
      <c r="AN4" s="185" t="s">
        <v>25</v>
      </c>
    </row>
    <row r="5" spans="1:45" ht="20.100000000000001" customHeight="1" x14ac:dyDescent="0.15">
      <c r="B5" s="170"/>
      <c r="C5" s="171"/>
      <c r="D5" s="17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75"/>
      <c r="S5" s="50"/>
      <c r="T5" s="179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  <c r="AI5" s="41"/>
      <c r="AJ5" s="42"/>
      <c r="AK5" s="43"/>
      <c r="AL5" s="44" t="s">
        <v>24</v>
      </c>
      <c r="AM5" s="45" t="s">
        <v>23</v>
      </c>
      <c r="AN5" s="186"/>
    </row>
    <row r="6" spans="1:45" ht="20.100000000000001" customHeight="1" x14ac:dyDescent="0.15">
      <c r="B6" s="168" t="s">
        <v>27</v>
      </c>
      <c r="C6" s="169"/>
      <c r="D6" s="148" t="s">
        <v>28</v>
      </c>
      <c r="E6" s="148"/>
      <c r="F6" s="148" t="s">
        <v>38</v>
      </c>
      <c r="G6" s="148"/>
      <c r="H6" s="148" t="s">
        <v>0</v>
      </c>
      <c r="I6" s="148"/>
      <c r="J6" s="148" t="s">
        <v>1</v>
      </c>
      <c r="K6" s="148" t="s">
        <v>29</v>
      </c>
      <c r="L6" s="148" t="s">
        <v>28</v>
      </c>
      <c r="M6" s="148"/>
      <c r="N6" s="148" t="s">
        <v>38</v>
      </c>
      <c r="O6" s="148"/>
      <c r="P6" s="148" t="s">
        <v>0</v>
      </c>
      <c r="Q6" s="148"/>
      <c r="R6" s="148" t="s">
        <v>1</v>
      </c>
      <c r="S6" s="50"/>
      <c r="T6" s="179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1"/>
      <c r="AI6" s="203" t="s">
        <v>2</v>
      </c>
      <c r="AJ6" s="204"/>
      <c r="AK6" s="205"/>
      <c r="AL6" s="58">
        <f>AN17+AN25+AN33+AN41+AN49+AN57+AN65+AN73+AN81+AN89+AN97+AN105</f>
        <v>365</v>
      </c>
      <c r="AM6" s="59">
        <f>AI20+AI28+AI36+AI44+AI52+AI60+AI68+AI76+AI84+AI92+AI100+AI108</f>
        <v>1</v>
      </c>
      <c r="AN6" s="60">
        <f>ROUNDDOWN(AM6/AL6,3)</f>
        <v>2E-3</v>
      </c>
    </row>
    <row r="7" spans="1:45" ht="20.100000000000001" customHeight="1" x14ac:dyDescent="0.15">
      <c r="B7" s="170"/>
      <c r="C7" s="171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50"/>
      <c r="T7" s="179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1"/>
      <c r="AI7" s="199" t="s">
        <v>3</v>
      </c>
      <c r="AJ7" s="206"/>
      <c r="AK7" s="200"/>
      <c r="AL7" s="61">
        <f>AL6</f>
        <v>365</v>
      </c>
      <c r="AM7" s="62">
        <f>AI21+AI29+AI37+AI45+AI53+AI61+AI69+AI77+AI85+AI93+AI101+AI109</f>
        <v>1</v>
      </c>
      <c r="AN7" s="63">
        <f>ROUNDDOWN(AM7/AL7,3)</f>
        <v>2E-3</v>
      </c>
    </row>
    <row r="8" spans="1:45" ht="7.5" customHeight="1" thickBot="1" x14ac:dyDescent="0.2">
      <c r="B8" s="33"/>
      <c r="C8" s="33"/>
      <c r="D8" s="31"/>
      <c r="E8" s="31"/>
      <c r="F8" s="31"/>
      <c r="G8" s="31"/>
      <c r="I8" s="31"/>
      <c r="J8" s="31"/>
      <c r="K8" s="31"/>
      <c r="L8" s="31"/>
      <c r="M8" s="31"/>
      <c r="N8" s="31"/>
      <c r="O8" s="31"/>
      <c r="P8" s="30"/>
      <c r="Q8" s="29"/>
      <c r="R8" s="49"/>
      <c r="S8" s="51"/>
      <c r="T8" s="179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1"/>
      <c r="AM8" s="37"/>
    </row>
    <row r="9" spans="1:45" ht="20.100000000000001" customHeight="1" x14ac:dyDescent="0.15">
      <c r="B9" s="187" t="s">
        <v>20</v>
      </c>
      <c r="C9" s="188"/>
      <c r="D9" s="28"/>
      <c r="F9" s="189" t="s">
        <v>32</v>
      </c>
      <c r="G9" s="190"/>
      <c r="H9"/>
      <c r="I9"/>
      <c r="J9" s="191" t="s">
        <v>34</v>
      </c>
      <c r="K9" s="192"/>
      <c r="L9" s="86"/>
      <c r="M9"/>
      <c r="N9"/>
      <c r="P9" s="30"/>
      <c r="Q9" s="29"/>
      <c r="R9" s="51"/>
      <c r="S9" s="51"/>
      <c r="T9" s="179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1"/>
      <c r="AI9" s="193"/>
      <c r="AJ9" s="194"/>
      <c r="AK9" s="194"/>
      <c r="AL9" s="195"/>
      <c r="AM9" s="194" t="s">
        <v>13</v>
      </c>
      <c r="AN9" s="195"/>
    </row>
    <row r="10" spans="1:45" ht="20.100000000000001" customHeight="1" x14ac:dyDescent="0.15">
      <c r="B10" s="199" t="s">
        <v>21</v>
      </c>
      <c r="C10" s="200"/>
      <c r="D10" s="28"/>
      <c r="F10" s="199" t="s">
        <v>33</v>
      </c>
      <c r="G10" s="200"/>
      <c r="H10"/>
      <c r="I10"/>
      <c r="J10" s="201" t="s">
        <v>35</v>
      </c>
      <c r="K10" s="202"/>
      <c r="L10"/>
      <c r="M10"/>
      <c r="N10"/>
      <c r="P10" s="30"/>
      <c r="Q10" s="30"/>
      <c r="R10" s="51"/>
      <c r="S10" s="51"/>
      <c r="T10" s="179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1"/>
      <c r="AI10" s="196"/>
      <c r="AJ10" s="197"/>
      <c r="AK10" s="197"/>
      <c r="AL10" s="198"/>
      <c r="AM10" s="197"/>
      <c r="AN10" s="198"/>
      <c r="AP10" s="46"/>
      <c r="AQ10" s="46" t="s">
        <v>37</v>
      </c>
    </row>
    <row r="11" spans="1:45" ht="20.100000000000001" customHeight="1" x14ac:dyDescent="0.15">
      <c r="B11" s="134">
        <f>AJ109</f>
        <v>1</v>
      </c>
      <c r="C11" s="135"/>
      <c r="D11" s="28"/>
      <c r="F11" s="134">
        <f>AL6</f>
        <v>365</v>
      </c>
      <c r="G11" s="135"/>
      <c r="H11"/>
      <c r="I11"/>
      <c r="J11" s="140">
        <f>ROUNDDOWN(B11/F11,3)</f>
        <v>2E-3</v>
      </c>
      <c r="K11" s="141"/>
      <c r="L11" s="150" t="s">
        <v>8</v>
      </c>
      <c r="M11" s="151">
        <v>0.28499999999999998</v>
      </c>
      <c r="N11" s="150" t="s">
        <v>9</v>
      </c>
      <c r="O11" s="152" t="s">
        <v>44</v>
      </c>
      <c r="P11" s="152"/>
      <c r="Q11" s="152"/>
      <c r="R11" s="51"/>
      <c r="S11" s="51"/>
      <c r="T11" s="179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1"/>
      <c r="AI11" s="153" t="s">
        <v>46</v>
      </c>
      <c r="AJ11" s="154"/>
      <c r="AK11" s="154"/>
      <c r="AL11" s="155"/>
      <c r="AM11" s="162">
        <f>AQ11-AM7</f>
        <v>104</v>
      </c>
      <c r="AN11" s="163"/>
      <c r="AP11" s="1" t="s">
        <v>47</v>
      </c>
      <c r="AQ11" s="1">
        <f>ROUNDUP(AL6*0.285,0)</f>
        <v>105</v>
      </c>
    </row>
    <row r="12" spans="1:45" ht="20.100000000000001" customHeight="1" x14ac:dyDescent="0.15">
      <c r="B12" s="136"/>
      <c r="C12" s="137"/>
      <c r="D12" s="146" t="s">
        <v>7</v>
      </c>
      <c r="E12" s="146"/>
      <c r="F12" s="136"/>
      <c r="G12" s="137"/>
      <c r="H12" s="147" t="s">
        <v>19</v>
      </c>
      <c r="I12" s="146"/>
      <c r="J12" s="142"/>
      <c r="K12" s="143"/>
      <c r="L12" s="150"/>
      <c r="M12" s="151"/>
      <c r="N12" s="150"/>
      <c r="O12" s="152"/>
      <c r="P12" s="152"/>
      <c r="Q12" s="152"/>
      <c r="R12" s="51"/>
      <c r="S12" s="51"/>
      <c r="T12" s="179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1"/>
      <c r="AI12" s="156"/>
      <c r="AJ12" s="157"/>
      <c r="AK12" s="157"/>
      <c r="AL12" s="158"/>
      <c r="AM12" s="164"/>
      <c r="AN12" s="165"/>
      <c r="AP12" s="1"/>
      <c r="AQ12" s="1"/>
    </row>
    <row r="13" spans="1:45" ht="20.100000000000001" customHeight="1" thickBot="1" x14ac:dyDescent="0.2">
      <c r="B13" s="138"/>
      <c r="C13" s="139"/>
      <c r="D13"/>
      <c r="F13" s="138"/>
      <c r="G13" s="139"/>
      <c r="H13"/>
      <c r="I13"/>
      <c r="J13" s="144"/>
      <c r="K13" s="145"/>
      <c r="L13" s="150"/>
      <c r="M13" s="151"/>
      <c r="N13" s="150"/>
      <c r="O13" s="152"/>
      <c r="P13" s="152"/>
      <c r="Q13" s="152"/>
      <c r="R13" s="51"/>
      <c r="S13" s="51"/>
      <c r="T13" s="182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4"/>
      <c r="AI13" s="159"/>
      <c r="AJ13" s="160"/>
      <c r="AK13" s="160"/>
      <c r="AL13" s="161"/>
      <c r="AM13" s="166"/>
      <c r="AN13" s="167"/>
      <c r="AP13" s="1"/>
      <c r="AQ13" s="1"/>
    </row>
    <row r="14" spans="1:45" ht="11.25" customHeight="1" x14ac:dyDescent="0.15">
      <c r="A14" s="5"/>
      <c r="U14" s="12" t="s">
        <v>26</v>
      </c>
    </row>
    <row r="15" spans="1:45" ht="20.100000000000001" customHeight="1" x14ac:dyDescent="0.15">
      <c r="A15" s="6">
        <v>2025</v>
      </c>
      <c r="B15" s="16" t="s">
        <v>18</v>
      </c>
      <c r="C15" s="13">
        <f>DATE(A15,A16,1)</f>
        <v>45748</v>
      </c>
      <c r="D15" s="7">
        <f>C15+1</f>
        <v>45749</v>
      </c>
      <c r="E15" s="7">
        <f t="shared" ref="E15:AF15" si="0">D15+1</f>
        <v>45750</v>
      </c>
      <c r="F15" s="7">
        <f t="shared" si="0"/>
        <v>45751</v>
      </c>
      <c r="G15" s="7">
        <f t="shared" si="0"/>
        <v>45752</v>
      </c>
      <c r="H15" s="7">
        <f t="shared" si="0"/>
        <v>45753</v>
      </c>
      <c r="I15" s="7">
        <f t="shared" si="0"/>
        <v>45754</v>
      </c>
      <c r="J15" s="7">
        <f t="shared" si="0"/>
        <v>45755</v>
      </c>
      <c r="K15" s="7">
        <f t="shared" si="0"/>
        <v>45756</v>
      </c>
      <c r="L15" s="7">
        <f t="shared" si="0"/>
        <v>45757</v>
      </c>
      <c r="M15" s="7">
        <f t="shared" si="0"/>
        <v>45758</v>
      </c>
      <c r="N15" s="7">
        <f t="shared" si="0"/>
        <v>45759</v>
      </c>
      <c r="O15" s="7">
        <f t="shared" si="0"/>
        <v>45760</v>
      </c>
      <c r="P15" s="7">
        <f t="shared" si="0"/>
        <v>45761</v>
      </c>
      <c r="Q15" s="7">
        <f t="shared" si="0"/>
        <v>45762</v>
      </c>
      <c r="R15" s="7">
        <f t="shared" si="0"/>
        <v>45763</v>
      </c>
      <c r="S15" s="7">
        <f t="shared" si="0"/>
        <v>45764</v>
      </c>
      <c r="T15" s="7">
        <f t="shared" si="0"/>
        <v>45765</v>
      </c>
      <c r="U15" s="7">
        <f t="shared" si="0"/>
        <v>45766</v>
      </c>
      <c r="V15" s="7">
        <f t="shared" si="0"/>
        <v>45767</v>
      </c>
      <c r="W15" s="7">
        <f t="shared" si="0"/>
        <v>45768</v>
      </c>
      <c r="X15" s="7">
        <f t="shared" si="0"/>
        <v>45769</v>
      </c>
      <c r="Y15" s="7">
        <f t="shared" si="0"/>
        <v>45770</v>
      </c>
      <c r="Z15" s="7">
        <f t="shared" si="0"/>
        <v>45771</v>
      </c>
      <c r="AA15" s="7">
        <f t="shared" si="0"/>
        <v>45772</v>
      </c>
      <c r="AB15" s="7">
        <f t="shared" si="0"/>
        <v>45773</v>
      </c>
      <c r="AC15" s="7">
        <f t="shared" si="0"/>
        <v>45774</v>
      </c>
      <c r="AD15" s="7">
        <f t="shared" si="0"/>
        <v>45775</v>
      </c>
      <c r="AE15" s="7">
        <f t="shared" si="0"/>
        <v>45776</v>
      </c>
      <c r="AF15" s="7">
        <f t="shared" si="0"/>
        <v>45777</v>
      </c>
      <c r="AG15" s="8"/>
      <c r="AH15" s="3"/>
      <c r="AI15" s="103" t="s">
        <v>6</v>
      </c>
      <c r="AJ15" s="103" t="s">
        <v>10</v>
      </c>
      <c r="AK15" s="3"/>
      <c r="AL15" s="106">
        <f>MONTH(C15)</f>
        <v>4</v>
      </c>
      <c r="AM15" s="107"/>
      <c r="AN15" s="108"/>
      <c r="AO15" s="2"/>
      <c r="AP15" s="78"/>
      <c r="AQ15" s="79"/>
      <c r="AR15" s="79"/>
      <c r="AS15" s="2"/>
    </row>
    <row r="16" spans="1:45" ht="20.100000000000001" customHeight="1" x14ac:dyDescent="0.15">
      <c r="A16" s="12">
        <v>4</v>
      </c>
      <c r="B16" s="17" t="s">
        <v>4</v>
      </c>
      <c r="C16" s="14" t="str">
        <f t="shared" ref="C16:AF16" si="1">TEXT(WEEKDAY(C15),"aaa")</f>
        <v>火</v>
      </c>
      <c r="D16" s="4" t="str">
        <f t="shared" si="1"/>
        <v>水</v>
      </c>
      <c r="E16" s="4" t="str">
        <f t="shared" si="1"/>
        <v>木</v>
      </c>
      <c r="F16" s="4" t="str">
        <f t="shared" si="1"/>
        <v>金</v>
      </c>
      <c r="G16" s="4" t="str">
        <f t="shared" si="1"/>
        <v>土</v>
      </c>
      <c r="H16" s="4" t="str">
        <f t="shared" si="1"/>
        <v>日</v>
      </c>
      <c r="I16" s="4" t="str">
        <f t="shared" si="1"/>
        <v>月</v>
      </c>
      <c r="J16" s="4" t="str">
        <f t="shared" si="1"/>
        <v>火</v>
      </c>
      <c r="K16" s="4" t="str">
        <f t="shared" si="1"/>
        <v>水</v>
      </c>
      <c r="L16" s="4" t="str">
        <f t="shared" si="1"/>
        <v>木</v>
      </c>
      <c r="M16" s="4" t="str">
        <f t="shared" si="1"/>
        <v>金</v>
      </c>
      <c r="N16" s="4" t="str">
        <f t="shared" si="1"/>
        <v>土</v>
      </c>
      <c r="O16" s="4" t="str">
        <f t="shared" si="1"/>
        <v>日</v>
      </c>
      <c r="P16" s="4" t="str">
        <f t="shared" si="1"/>
        <v>月</v>
      </c>
      <c r="Q16" s="4" t="str">
        <f t="shared" si="1"/>
        <v>火</v>
      </c>
      <c r="R16" s="4" t="str">
        <f t="shared" si="1"/>
        <v>水</v>
      </c>
      <c r="S16" s="4" t="str">
        <f t="shared" si="1"/>
        <v>木</v>
      </c>
      <c r="T16" s="4" t="str">
        <f t="shared" si="1"/>
        <v>金</v>
      </c>
      <c r="U16" s="4" t="str">
        <f t="shared" si="1"/>
        <v>土</v>
      </c>
      <c r="V16" s="4" t="str">
        <f t="shared" si="1"/>
        <v>日</v>
      </c>
      <c r="W16" s="4" t="str">
        <f t="shared" si="1"/>
        <v>月</v>
      </c>
      <c r="X16" s="4" t="str">
        <f t="shared" si="1"/>
        <v>火</v>
      </c>
      <c r="Y16" s="4" t="str">
        <f t="shared" si="1"/>
        <v>水</v>
      </c>
      <c r="Z16" s="4" t="str">
        <f t="shared" si="1"/>
        <v>木</v>
      </c>
      <c r="AA16" s="4" t="str">
        <f t="shared" si="1"/>
        <v>金</v>
      </c>
      <c r="AB16" s="4" t="str">
        <f t="shared" si="1"/>
        <v>土</v>
      </c>
      <c r="AC16" s="4" t="str">
        <f t="shared" si="1"/>
        <v>日</v>
      </c>
      <c r="AD16" s="4" t="str">
        <f t="shared" si="1"/>
        <v>月</v>
      </c>
      <c r="AE16" s="4" t="str">
        <f t="shared" si="1"/>
        <v>火</v>
      </c>
      <c r="AF16" s="4" t="str">
        <f t="shared" si="1"/>
        <v>水</v>
      </c>
      <c r="AG16" s="9"/>
      <c r="AH16" s="3"/>
      <c r="AI16" s="104"/>
      <c r="AJ16" s="104"/>
      <c r="AK16" s="3"/>
      <c r="AL16" s="109"/>
      <c r="AM16" s="110"/>
      <c r="AN16" s="111"/>
      <c r="AP16" s="78"/>
      <c r="AQ16" s="79"/>
      <c r="AR16" s="79"/>
    </row>
    <row r="17" spans="1:44" ht="27.95" customHeight="1" x14ac:dyDescent="0.15">
      <c r="B17" s="112" t="s">
        <v>5</v>
      </c>
      <c r="C17" s="128"/>
      <c r="D17" s="131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21"/>
      <c r="AH17" s="3"/>
      <c r="AI17" s="104"/>
      <c r="AJ17" s="104"/>
      <c r="AK17" s="3"/>
      <c r="AL17" s="97" t="s">
        <v>12</v>
      </c>
      <c r="AM17" s="127"/>
      <c r="AN17" s="34">
        <f>COUNTA(C15:AG15)</f>
        <v>30</v>
      </c>
      <c r="AP17" s="78"/>
      <c r="AQ17" s="79"/>
      <c r="AR17" s="79"/>
    </row>
    <row r="18" spans="1:44" ht="27.95" customHeight="1" x14ac:dyDescent="0.15">
      <c r="B18" s="113"/>
      <c r="C18" s="129"/>
      <c r="D18" s="13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22"/>
      <c r="AH18" s="3"/>
      <c r="AI18" s="104"/>
      <c r="AJ18" s="104"/>
      <c r="AK18" s="3"/>
      <c r="AL18" s="99" t="s">
        <v>14</v>
      </c>
      <c r="AM18" s="100"/>
      <c r="AN18" s="35">
        <f>COUNTA(C20:AG20)</f>
        <v>1</v>
      </c>
      <c r="AP18" s="78"/>
      <c r="AQ18" s="79"/>
      <c r="AR18" s="79"/>
    </row>
    <row r="19" spans="1:44" ht="27.95" customHeight="1" x14ac:dyDescent="0.15">
      <c r="B19" s="113"/>
      <c r="C19" s="130"/>
      <c r="D19" s="13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3"/>
      <c r="AH19" s="3"/>
      <c r="AI19" s="105"/>
      <c r="AJ19" s="105"/>
      <c r="AK19" s="3"/>
      <c r="AL19" s="99" t="s">
        <v>15</v>
      </c>
      <c r="AM19" s="100"/>
      <c r="AN19" s="35">
        <f>COUNTA(C21:AG21)</f>
        <v>1</v>
      </c>
      <c r="AP19" s="78"/>
      <c r="AQ19" s="79"/>
      <c r="AR19" s="79"/>
    </row>
    <row r="20" spans="1:44" ht="27.95" customHeight="1" thickBot="1" x14ac:dyDescent="0.2">
      <c r="B20" s="32" t="s">
        <v>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 t="s">
        <v>36</v>
      </c>
      <c r="AC20" s="21"/>
      <c r="AD20" s="21"/>
      <c r="AE20" s="21"/>
      <c r="AF20" s="21"/>
      <c r="AG20" s="22"/>
      <c r="AH20" s="3"/>
      <c r="AI20" s="27">
        <f>COUNTIF(C20:AG20,"○")</f>
        <v>1</v>
      </c>
      <c r="AJ20" s="27">
        <f>AI20</f>
        <v>1</v>
      </c>
      <c r="AK20" s="3"/>
      <c r="AL20" s="101" t="s">
        <v>16</v>
      </c>
      <c r="AM20" s="102"/>
      <c r="AN20" s="82">
        <f>ROUNDDOWN(AN18/AN17,3)</f>
        <v>3.3000000000000002E-2</v>
      </c>
      <c r="AP20" s="78"/>
      <c r="AQ20" s="79"/>
      <c r="AR20" s="79"/>
    </row>
    <row r="21" spans="1:44" ht="27.95" customHeight="1" thickBot="1" x14ac:dyDescent="0.2">
      <c r="B21" s="18" t="s">
        <v>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 t="s">
        <v>11</v>
      </c>
      <c r="AC21" s="15"/>
      <c r="AD21" s="15"/>
      <c r="AE21" s="15"/>
      <c r="AF21" s="15"/>
      <c r="AG21" s="10"/>
      <c r="AH21" s="3"/>
      <c r="AI21" s="27">
        <f>COUNTIF(C21:AG21,"●")</f>
        <v>1</v>
      </c>
      <c r="AJ21" s="27">
        <f>AI21</f>
        <v>1</v>
      </c>
      <c r="AK21" s="3"/>
      <c r="AL21" s="89" t="s">
        <v>50</v>
      </c>
      <c r="AM21" s="90"/>
      <c r="AN21" s="83">
        <f>ROUNDDOWN(AN19/AN17,3)</f>
        <v>3.3000000000000002E-2</v>
      </c>
      <c r="AP21" s="78"/>
      <c r="AQ21" s="79"/>
      <c r="AR21" s="79"/>
    </row>
    <row r="22" spans="1:44" ht="20.100000000000001" customHeight="1" x14ac:dyDescent="0.1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24"/>
      <c r="AL22" s="3"/>
      <c r="AM22" s="3"/>
      <c r="AN22" s="3" t="s">
        <v>45</v>
      </c>
      <c r="AP22" s="78"/>
      <c r="AQ22" s="79"/>
      <c r="AR22" s="79"/>
    </row>
    <row r="23" spans="1:44" ht="20.100000000000001" customHeight="1" x14ac:dyDescent="0.15">
      <c r="A23" s="12">
        <v>5</v>
      </c>
      <c r="B23" s="16" t="s">
        <v>18</v>
      </c>
      <c r="C23" s="13">
        <f>DATE(A15,A23,1)</f>
        <v>45778</v>
      </c>
      <c r="D23" s="7">
        <f>C23+1</f>
        <v>45779</v>
      </c>
      <c r="E23" s="7">
        <f t="shared" ref="E23:AG23" si="2">D23+1</f>
        <v>45780</v>
      </c>
      <c r="F23" s="7">
        <f t="shared" si="2"/>
        <v>45781</v>
      </c>
      <c r="G23" s="7">
        <f t="shared" si="2"/>
        <v>45782</v>
      </c>
      <c r="H23" s="7">
        <f t="shared" si="2"/>
        <v>45783</v>
      </c>
      <c r="I23" s="7">
        <f t="shared" si="2"/>
        <v>45784</v>
      </c>
      <c r="J23" s="7">
        <f t="shared" si="2"/>
        <v>45785</v>
      </c>
      <c r="K23" s="7">
        <f t="shared" si="2"/>
        <v>45786</v>
      </c>
      <c r="L23" s="7">
        <f t="shared" si="2"/>
        <v>45787</v>
      </c>
      <c r="M23" s="7">
        <f t="shared" si="2"/>
        <v>45788</v>
      </c>
      <c r="N23" s="7">
        <f t="shared" si="2"/>
        <v>45789</v>
      </c>
      <c r="O23" s="7">
        <f t="shared" si="2"/>
        <v>45790</v>
      </c>
      <c r="P23" s="7">
        <f t="shared" si="2"/>
        <v>45791</v>
      </c>
      <c r="Q23" s="7">
        <f t="shared" si="2"/>
        <v>45792</v>
      </c>
      <c r="R23" s="7">
        <f t="shared" si="2"/>
        <v>45793</v>
      </c>
      <c r="S23" s="7">
        <f t="shared" si="2"/>
        <v>45794</v>
      </c>
      <c r="T23" s="7">
        <f t="shared" si="2"/>
        <v>45795</v>
      </c>
      <c r="U23" s="7">
        <f t="shared" si="2"/>
        <v>45796</v>
      </c>
      <c r="V23" s="7">
        <f t="shared" si="2"/>
        <v>45797</v>
      </c>
      <c r="W23" s="7">
        <f t="shared" si="2"/>
        <v>45798</v>
      </c>
      <c r="X23" s="7">
        <f t="shared" si="2"/>
        <v>45799</v>
      </c>
      <c r="Y23" s="7">
        <f t="shared" si="2"/>
        <v>45800</v>
      </c>
      <c r="Z23" s="7">
        <f t="shared" si="2"/>
        <v>45801</v>
      </c>
      <c r="AA23" s="7">
        <f t="shared" si="2"/>
        <v>45802</v>
      </c>
      <c r="AB23" s="7">
        <f>AA23+1</f>
        <v>45803</v>
      </c>
      <c r="AC23" s="7">
        <f t="shared" si="2"/>
        <v>45804</v>
      </c>
      <c r="AD23" s="7">
        <f t="shared" si="2"/>
        <v>45805</v>
      </c>
      <c r="AE23" s="7">
        <f t="shared" si="2"/>
        <v>45806</v>
      </c>
      <c r="AF23" s="7">
        <f t="shared" si="2"/>
        <v>45807</v>
      </c>
      <c r="AG23" s="11">
        <f t="shared" si="2"/>
        <v>45808</v>
      </c>
      <c r="AH23" s="24"/>
      <c r="AI23" s="103" t="s">
        <v>6</v>
      </c>
      <c r="AJ23" s="103" t="s">
        <v>10</v>
      </c>
      <c r="AK23" s="3"/>
      <c r="AL23" s="106">
        <f>MONTH(C23)</f>
        <v>5</v>
      </c>
      <c r="AM23" s="107"/>
      <c r="AN23" s="108"/>
      <c r="AP23" s="78"/>
      <c r="AQ23" s="79"/>
      <c r="AR23" s="79"/>
    </row>
    <row r="24" spans="1:44" ht="20.100000000000001" customHeight="1" x14ac:dyDescent="0.15">
      <c r="B24" s="17" t="s">
        <v>4</v>
      </c>
      <c r="C24" s="14" t="str">
        <f t="shared" ref="C24:AG24" si="3">TEXT(WEEKDAY(C23),"aaa")</f>
        <v>木</v>
      </c>
      <c r="D24" s="4" t="str">
        <f t="shared" si="3"/>
        <v>金</v>
      </c>
      <c r="E24" s="4" t="str">
        <f t="shared" si="3"/>
        <v>土</v>
      </c>
      <c r="F24" s="4" t="str">
        <f t="shared" si="3"/>
        <v>日</v>
      </c>
      <c r="G24" s="4" t="str">
        <f t="shared" si="3"/>
        <v>月</v>
      </c>
      <c r="H24" s="4" t="str">
        <f t="shared" si="3"/>
        <v>火</v>
      </c>
      <c r="I24" s="4" t="str">
        <f t="shared" si="3"/>
        <v>水</v>
      </c>
      <c r="J24" s="4" t="str">
        <f t="shared" si="3"/>
        <v>木</v>
      </c>
      <c r="K24" s="4" t="str">
        <f t="shared" si="3"/>
        <v>金</v>
      </c>
      <c r="L24" s="4" t="str">
        <f t="shared" si="3"/>
        <v>土</v>
      </c>
      <c r="M24" s="4" t="str">
        <f t="shared" si="3"/>
        <v>日</v>
      </c>
      <c r="N24" s="4" t="str">
        <f t="shared" si="3"/>
        <v>月</v>
      </c>
      <c r="O24" s="4" t="str">
        <f t="shared" si="3"/>
        <v>火</v>
      </c>
      <c r="P24" s="4" t="str">
        <f t="shared" si="3"/>
        <v>水</v>
      </c>
      <c r="Q24" s="4" t="str">
        <f t="shared" si="3"/>
        <v>木</v>
      </c>
      <c r="R24" s="4" t="str">
        <f t="shared" si="3"/>
        <v>金</v>
      </c>
      <c r="S24" s="4" t="str">
        <f t="shared" si="3"/>
        <v>土</v>
      </c>
      <c r="T24" s="4" t="str">
        <f t="shared" si="3"/>
        <v>日</v>
      </c>
      <c r="U24" s="4" t="str">
        <f t="shared" si="3"/>
        <v>月</v>
      </c>
      <c r="V24" s="4" t="str">
        <f t="shared" si="3"/>
        <v>火</v>
      </c>
      <c r="W24" s="4" t="str">
        <f t="shared" si="3"/>
        <v>水</v>
      </c>
      <c r="X24" s="4" t="str">
        <f t="shared" si="3"/>
        <v>木</v>
      </c>
      <c r="Y24" s="4" t="str">
        <f t="shared" si="3"/>
        <v>金</v>
      </c>
      <c r="Z24" s="4" t="str">
        <f t="shared" si="3"/>
        <v>土</v>
      </c>
      <c r="AA24" s="4" t="str">
        <f t="shared" si="3"/>
        <v>日</v>
      </c>
      <c r="AB24" s="4" t="str">
        <f t="shared" si="3"/>
        <v>月</v>
      </c>
      <c r="AC24" s="4" t="str">
        <f t="shared" si="3"/>
        <v>火</v>
      </c>
      <c r="AD24" s="4" t="str">
        <f t="shared" si="3"/>
        <v>水</v>
      </c>
      <c r="AE24" s="4" t="str">
        <f t="shared" si="3"/>
        <v>木</v>
      </c>
      <c r="AF24" s="4" t="str">
        <f t="shared" si="3"/>
        <v>金</v>
      </c>
      <c r="AG24" s="9" t="str">
        <f t="shared" si="3"/>
        <v>土</v>
      </c>
      <c r="AH24" s="3"/>
      <c r="AI24" s="104"/>
      <c r="AJ24" s="104"/>
      <c r="AK24" s="3"/>
      <c r="AL24" s="109"/>
      <c r="AM24" s="110"/>
      <c r="AN24" s="111"/>
      <c r="AP24" s="78"/>
      <c r="AQ24" s="79"/>
      <c r="AR24" s="79"/>
    </row>
    <row r="25" spans="1:44" ht="27.95" customHeight="1" x14ac:dyDescent="0.15">
      <c r="B25" s="112" t="s">
        <v>5</v>
      </c>
      <c r="C25" s="124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21"/>
      <c r="AH25" s="3"/>
      <c r="AI25" s="104"/>
      <c r="AJ25" s="104"/>
      <c r="AK25" s="3"/>
      <c r="AL25" s="97" t="s">
        <v>12</v>
      </c>
      <c r="AM25" s="98"/>
      <c r="AN25" s="34">
        <f>COUNTA(C23:AG23)</f>
        <v>31</v>
      </c>
      <c r="AP25" s="78"/>
      <c r="AQ25" s="79"/>
      <c r="AR25" s="79"/>
    </row>
    <row r="26" spans="1:44" ht="27.95" customHeight="1" x14ac:dyDescent="0.15">
      <c r="B26" s="113"/>
      <c r="C26" s="125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22"/>
      <c r="AH26" s="3"/>
      <c r="AI26" s="104"/>
      <c r="AJ26" s="104"/>
      <c r="AK26" s="3"/>
      <c r="AL26" s="99" t="s">
        <v>14</v>
      </c>
      <c r="AM26" s="100"/>
      <c r="AN26" s="35">
        <f>COUNTA(C28:AG28)</f>
        <v>0</v>
      </c>
      <c r="AP26" s="78"/>
      <c r="AQ26" s="79"/>
      <c r="AR26" s="79"/>
    </row>
    <row r="27" spans="1:44" ht="27.95" customHeight="1" x14ac:dyDescent="0.15">
      <c r="B27" s="114"/>
      <c r="C27" s="12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3"/>
      <c r="AH27" s="3"/>
      <c r="AI27" s="105"/>
      <c r="AJ27" s="105"/>
      <c r="AK27" s="3"/>
      <c r="AL27" s="99" t="s">
        <v>15</v>
      </c>
      <c r="AM27" s="100"/>
      <c r="AN27" s="35">
        <f>COUNTA(C29:AG29)</f>
        <v>0</v>
      </c>
      <c r="AP27" s="78"/>
      <c r="AQ27" s="79"/>
      <c r="AR27" s="79"/>
    </row>
    <row r="28" spans="1:44" ht="27.95" customHeight="1" thickBot="1" x14ac:dyDescent="0.2">
      <c r="B28" s="20" t="s">
        <v>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2"/>
      <c r="AH28" s="3"/>
      <c r="AI28" s="27">
        <f>COUNTIF(C28:AG28,"○")</f>
        <v>0</v>
      </c>
      <c r="AJ28" s="27">
        <f>AJ20+AI28</f>
        <v>1</v>
      </c>
      <c r="AK28" s="3"/>
      <c r="AL28" s="101" t="s">
        <v>16</v>
      </c>
      <c r="AM28" s="102"/>
      <c r="AN28" s="82">
        <f>ROUNDDOWN(AN26/AN25,3)</f>
        <v>0</v>
      </c>
      <c r="AP28" s="78"/>
      <c r="AQ28" s="79"/>
      <c r="AR28" s="79"/>
    </row>
    <row r="29" spans="1:44" ht="27.95" customHeight="1" thickBot="1" x14ac:dyDescent="0.2">
      <c r="B29" s="18" t="s">
        <v>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0"/>
      <c r="AH29" s="3"/>
      <c r="AI29" s="27">
        <f>COUNTIF(C29:AG29,"●")</f>
        <v>0</v>
      </c>
      <c r="AJ29" s="27">
        <f>AJ21+AI29</f>
        <v>1</v>
      </c>
      <c r="AK29" s="3"/>
      <c r="AL29" s="89" t="s">
        <v>50</v>
      </c>
      <c r="AM29" s="90"/>
      <c r="AN29" s="83">
        <f>ROUNDDOWN(AN27/AN25,3)</f>
        <v>0</v>
      </c>
      <c r="AP29" s="78"/>
      <c r="AQ29" s="79"/>
      <c r="AR29" s="79"/>
    </row>
    <row r="30" spans="1:44" ht="20.100000000000001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24"/>
      <c r="AL30" s="3"/>
      <c r="AM30" s="3"/>
      <c r="AN30" s="3" t="s">
        <v>45</v>
      </c>
      <c r="AP30" s="78"/>
      <c r="AQ30" s="79"/>
      <c r="AR30" s="79"/>
    </row>
    <row r="31" spans="1:44" ht="20.100000000000001" customHeight="1" x14ac:dyDescent="0.15">
      <c r="A31" s="12">
        <v>6</v>
      </c>
      <c r="B31" s="16" t="s">
        <v>18</v>
      </c>
      <c r="C31" s="13">
        <f>DATE(A15,A31,1)</f>
        <v>45809</v>
      </c>
      <c r="D31" s="7">
        <f>C31+1</f>
        <v>45810</v>
      </c>
      <c r="E31" s="7">
        <f t="shared" ref="E31:AF31" si="4">D31+1</f>
        <v>45811</v>
      </c>
      <c r="F31" s="7">
        <f t="shared" si="4"/>
        <v>45812</v>
      </c>
      <c r="G31" s="7">
        <f t="shared" si="4"/>
        <v>45813</v>
      </c>
      <c r="H31" s="7">
        <f t="shared" si="4"/>
        <v>45814</v>
      </c>
      <c r="I31" s="7">
        <f t="shared" si="4"/>
        <v>45815</v>
      </c>
      <c r="J31" s="7">
        <f t="shared" si="4"/>
        <v>45816</v>
      </c>
      <c r="K31" s="7">
        <f t="shared" si="4"/>
        <v>45817</v>
      </c>
      <c r="L31" s="7">
        <f t="shared" si="4"/>
        <v>45818</v>
      </c>
      <c r="M31" s="7">
        <f t="shared" si="4"/>
        <v>45819</v>
      </c>
      <c r="N31" s="7">
        <f t="shared" si="4"/>
        <v>45820</v>
      </c>
      <c r="O31" s="7">
        <f t="shared" si="4"/>
        <v>45821</v>
      </c>
      <c r="P31" s="7">
        <f t="shared" si="4"/>
        <v>45822</v>
      </c>
      <c r="Q31" s="7">
        <f t="shared" si="4"/>
        <v>45823</v>
      </c>
      <c r="R31" s="7">
        <f t="shared" si="4"/>
        <v>45824</v>
      </c>
      <c r="S31" s="7">
        <f t="shared" si="4"/>
        <v>45825</v>
      </c>
      <c r="T31" s="7">
        <f t="shared" si="4"/>
        <v>45826</v>
      </c>
      <c r="U31" s="7">
        <f t="shared" si="4"/>
        <v>45827</v>
      </c>
      <c r="V31" s="7">
        <f t="shared" si="4"/>
        <v>45828</v>
      </c>
      <c r="W31" s="7">
        <f t="shared" si="4"/>
        <v>45829</v>
      </c>
      <c r="X31" s="7">
        <f t="shared" si="4"/>
        <v>45830</v>
      </c>
      <c r="Y31" s="7">
        <f t="shared" si="4"/>
        <v>45831</v>
      </c>
      <c r="Z31" s="7">
        <f t="shared" si="4"/>
        <v>45832</v>
      </c>
      <c r="AA31" s="7">
        <f t="shared" si="4"/>
        <v>45833</v>
      </c>
      <c r="AB31" s="7">
        <f t="shared" si="4"/>
        <v>45834</v>
      </c>
      <c r="AC31" s="7">
        <f t="shared" si="4"/>
        <v>45835</v>
      </c>
      <c r="AD31" s="7">
        <f t="shared" si="4"/>
        <v>45836</v>
      </c>
      <c r="AE31" s="7">
        <f t="shared" si="4"/>
        <v>45837</v>
      </c>
      <c r="AF31" s="7">
        <f t="shared" si="4"/>
        <v>45838</v>
      </c>
      <c r="AG31" s="11"/>
      <c r="AH31" s="24"/>
      <c r="AI31" s="103" t="s">
        <v>6</v>
      </c>
      <c r="AJ31" s="103" t="s">
        <v>10</v>
      </c>
      <c r="AK31" s="3"/>
      <c r="AL31" s="106">
        <f>MONTH(C31)</f>
        <v>6</v>
      </c>
      <c r="AM31" s="107"/>
      <c r="AN31" s="108"/>
      <c r="AP31" s="78"/>
      <c r="AQ31" s="79"/>
      <c r="AR31" s="79"/>
    </row>
    <row r="32" spans="1:44" ht="20.100000000000001" customHeight="1" x14ac:dyDescent="0.15">
      <c r="B32" s="17" t="s">
        <v>4</v>
      </c>
      <c r="C32" s="14" t="str">
        <f t="shared" ref="C32:AF32" si="5">TEXT(WEEKDAY(C31),"aaa")</f>
        <v>日</v>
      </c>
      <c r="D32" s="4" t="str">
        <f t="shared" si="5"/>
        <v>月</v>
      </c>
      <c r="E32" s="4" t="str">
        <f t="shared" si="5"/>
        <v>火</v>
      </c>
      <c r="F32" s="4" t="str">
        <f t="shared" si="5"/>
        <v>水</v>
      </c>
      <c r="G32" s="4" t="str">
        <f t="shared" si="5"/>
        <v>木</v>
      </c>
      <c r="H32" s="4" t="str">
        <f t="shared" si="5"/>
        <v>金</v>
      </c>
      <c r="I32" s="4" t="str">
        <f t="shared" si="5"/>
        <v>土</v>
      </c>
      <c r="J32" s="4" t="str">
        <f t="shared" si="5"/>
        <v>日</v>
      </c>
      <c r="K32" s="4" t="str">
        <f t="shared" si="5"/>
        <v>月</v>
      </c>
      <c r="L32" s="4" t="str">
        <f t="shared" si="5"/>
        <v>火</v>
      </c>
      <c r="M32" s="4" t="str">
        <f t="shared" si="5"/>
        <v>水</v>
      </c>
      <c r="N32" s="4" t="str">
        <f t="shared" si="5"/>
        <v>木</v>
      </c>
      <c r="O32" s="4" t="str">
        <f t="shared" si="5"/>
        <v>金</v>
      </c>
      <c r="P32" s="4" t="str">
        <f t="shared" si="5"/>
        <v>土</v>
      </c>
      <c r="Q32" s="4" t="str">
        <f t="shared" si="5"/>
        <v>日</v>
      </c>
      <c r="R32" s="4" t="str">
        <f t="shared" si="5"/>
        <v>月</v>
      </c>
      <c r="S32" s="4" t="str">
        <f t="shared" si="5"/>
        <v>火</v>
      </c>
      <c r="T32" s="4" t="str">
        <f t="shared" si="5"/>
        <v>水</v>
      </c>
      <c r="U32" s="4" t="str">
        <f t="shared" si="5"/>
        <v>木</v>
      </c>
      <c r="V32" s="4" t="str">
        <f t="shared" si="5"/>
        <v>金</v>
      </c>
      <c r="W32" s="4" t="str">
        <f t="shared" si="5"/>
        <v>土</v>
      </c>
      <c r="X32" s="4" t="str">
        <f t="shared" si="5"/>
        <v>日</v>
      </c>
      <c r="Y32" s="4" t="str">
        <f t="shared" si="5"/>
        <v>月</v>
      </c>
      <c r="Z32" s="4" t="str">
        <f t="shared" si="5"/>
        <v>火</v>
      </c>
      <c r="AA32" s="4" t="str">
        <f t="shared" si="5"/>
        <v>水</v>
      </c>
      <c r="AB32" s="4" t="str">
        <f t="shared" si="5"/>
        <v>木</v>
      </c>
      <c r="AC32" s="4" t="str">
        <f t="shared" si="5"/>
        <v>金</v>
      </c>
      <c r="AD32" s="4" t="str">
        <f t="shared" si="5"/>
        <v>土</v>
      </c>
      <c r="AE32" s="4" t="str">
        <f t="shared" si="5"/>
        <v>日</v>
      </c>
      <c r="AF32" s="4" t="str">
        <f t="shared" si="5"/>
        <v>月</v>
      </c>
      <c r="AG32" s="9"/>
      <c r="AH32" s="3"/>
      <c r="AI32" s="104"/>
      <c r="AJ32" s="104"/>
      <c r="AK32" s="3"/>
      <c r="AL32" s="109"/>
      <c r="AM32" s="110"/>
      <c r="AN32" s="111"/>
      <c r="AP32" s="78"/>
      <c r="AQ32" s="79"/>
      <c r="AR32" s="79"/>
    </row>
    <row r="33" spans="1:44" ht="27.95" customHeight="1" x14ac:dyDescent="0.15">
      <c r="B33" s="112" t="s">
        <v>5</v>
      </c>
      <c r="C33" s="124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21"/>
      <c r="AH33" s="3"/>
      <c r="AI33" s="104"/>
      <c r="AJ33" s="104"/>
      <c r="AK33" s="3"/>
      <c r="AL33" s="97" t="s">
        <v>12</v>
      </c>
      <c r="AM33" s="98"/>
      <c r="AN33" s="36">
        <f>COUNTA(C31:AG31)</f>
        <v>30</v>
      </c>
      <c r="AP33" s="78"/>
      <c r="AQ33" s="79"/>
      <c r="AR33" s="79"/>
    </row>
    <row r="34" spans="1:44" ht="27.95" customHeight="1" x14ac:dyDescent="0.15">
      <c r="B34" s="113"/>
      <c r="C34" s="125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22"/>
      <c r="AH34" s="3"/>
      <c r="AI34" s="104"/>
      <c r="AJ34" s="104"/>
      <c r="AK34" s="3"/>
      <c r="AL34" s="99" t="s">
        <v>14</v>
      </c>
      <c r="AM34" s="100"/>
      <c r="AN34" s="36">
        <f>COUNTA(C36:AG36)</f>
        <v>0</v>
      </c>
      <c r="AP34" s="78"/>
      <c r="AQ34" s="79"/>
      <c r="AR34" s="79"/>
    </row>
    <row r="35" spans="1:44" ht="27.95" customHeight="1" x14ac:dyDescent="0.15">
      <c r="B35" s="114"/>
      <c r="C35" s="126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3"/>
      <c r="AH35" s="3"/>
      <c r="AI35" s="105"/>
      <c r="AJ35" s="105"/>
      <c r="AK35" s="3"/>
      <c r="AL35" s="99" t="s">
        <v>15</v>
      </c>
      <c r="AM35" s="100"/>
      <c r="AN35" s="36">
        <f>COUNTA(C37:AG37)</f>
        <v>0</v>
      </c>
      <c r="AP35" s="78"/>
      <c r="AQ35" s="79"/>
      <c r="AR35" s="79"/>
    </row>
    <row r="36" spans="1:44" ht="27.95" customHeight="1" thickBot="1" x14ac:dyDescent="0.2">
      <c r="B36" s="20" t="s">
        <v>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2"/>
      <c r="AH36" s="3"/>
      <c r="AI36" s="27">
        <f>COUNTIF(C36:AG36,"○")</f>
        <v>0</v>
      </c>
      <c r="AJ36" s="27">
        <f>AJ28+AI36</f>
        <v>1</v>
      </c>
      <c r="AK36" s="3"/>
      <c r="AL36" s="101" t="s">
        <v>16</v>
      </c>
      <c r="AM36" s="102"/>
      <c r="AN36" s="84">
        <f>ROUNDDOWN(AN34/AN33,3)</f>
        <v>0</v>
      </c>
      <c r="AP36" s="78"/>
      <c r="AQ36" s="79"/>
      <c r="AR36" s="79"/>
    </row>
    <row r="37" spans="1:44" ht="27.95" customHeight="1" thickBot="1" x14ac:dyDescent="0.2">
      <c r="B37" s="18" t="s">
        <v>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0"/>
      <c r="AH37" s="3"/>
      <c r="AI37" s="27">
        <f>COUNTIF(C37:AG37,"●")</f>
        <v>0</v>
      </c>
      <c r="AJ37" s="27">
        <f>AJ29+AI37</f>
        <v>1</v>
      </c>
      <c r="AK37" s="3"/>
      <c r="AL37" s="89" t="s">
        <v>50</v>
      </c>
      <c r="AM37" s="90"/>
      <c r="AN37" s="83">
        <f>ROUNDDOWN(AN35/AN33,3)</f>
        <v>0</v>
      </c>
      <c r="AP37" s="78"/>
      <c r="AQ37" s="79"/>
      <c r="AR37" s="79"/>
    </row>
    <row r="38" spans="1:44" ht="20.100000000000001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24"/>
      <c r="AL38" s="3"/>
      <c r="AM38" s="3"/>
      <c r="AN38" s="3" t="s">
        <v>45</v>
      </c>
      <c r="AP38" s="78"/>
      <c r="AQ38" s="79"/>
      <c r="AR38" s="79"/>
    </row>
    <row r="39" spans="1:44" ht="20.100000000000001" customHeight="1" x14ac:dyDescent="0.15">
      <c r="A39" s="12">
        <v>7</v>
      </c>
      <c r="B39" s="16" t="s">
        <v>18</v>
      </c>
      <c r="C39" s="13">
        <f>DATE(A15,A39,1)</f>
        <v>45839</v>
      </c>
      <c r="D39" s="7">
        <f>C39+1</f>
        <v>45840</v>
      </c>
      <c r="E39" s="7">
        <f t="shared" ref="E39:AG39" si="6">D39+1</f>
        <v>45841</v>
      </c>
      <c r="F39" s="7">
        <f t="shared" si="6"/>
        <v>45842</v>
      </c>
      <c r="G39" s="7">
        <f t="shared" si="6"/>
        <v>45843</v>
      </c>
      <c r="H39" s="7">
        <f t="shared" si="6"/>
        <v>45844</v>
      </c>
      <c r="I39" s="7">
        <f t="shared" si="6"/>
        <v>45845</v>
      </c>
      <c r="J39" s="7">
        <f t="shared" si="6"/>
        <v>45846</v>
      </c>
      <c r="K39" s="7">
        <f t="shared" si="6"/>
        <v>45847</v>
      </c>
      <c r="L39" s="7">
        <f t="shared" si="6"/>
        <v>45848</v>
      </c>
      <c r="M39" s="7">
        <f t="shared" si="6"/>
        <v>45849</v>
      </c>
      <c r="N39" s="7">
        <f t="shared" si="6"/>
        <v>45850</v>
      </c>
      <c r="O39" s="7">
        <f t="shared" si="6"/>
        <v>45851</v>
      </c>
      <c r="P39" s="7">
        <f t="shared" si="6"/>
        <v>45852</v>
      </c>
      <c r="Q39" s="7">
        <f t="shared" si="6"/>
        <v>45853</v>
      </c>
      <c r="R39" s="7">
        <f t="shared" si="6"/>
        <v>45854</v>
      </c>
      <c r="S39" s="7">
        <f t="shared" si="6"/>
        <v>45855</v>
      </c>
      <c r="T39" s="7">
        <f t="shared" si="6"/>
        <v>45856</v>
      </c>
      <c r="U39" s="7">
        <f t="shared" si="6"/>
        <v>45857</v>
      </c>
      <c r="V39" s="7">
        <f t="shared" si="6"/>
        <v>45858</v>
      </c>
      <c r="W39" s="7">
        <f t="shared" si="6"/>
        <v>45859</v>
      </c>
      <c r="X39" s="7">
        <f t="shared" si="6"/>
        <v>45860</v>
      </c>
      <c r="Y39" s="7">
        <f t="shared" si="6"/>
        <v>45861</v>
      </c>
      <c r="Z39" s="7">
        <f t="shared" si="6"/>
        <v>45862</v>
      </c>
      <c r="AA39" s="7">
        <f t="shared" si="6"/>
        <v>45863</v>
      </c>
      <c r="AB39" s="7">
        <f t="shared" si="6"/>
        <v>45864</v>
      </c>
      <c r="AC39" s="7">
        <f t="shared" si="6"/>
        <v>45865</v>
      </c>
      <c r="AD39" s="7">
        <f t="shared" si="6"/>
        <v>45866</v>
      </c>
      <c r="AE39" s="7">
        <f t="shared" si="6"/>
        <v>45867</v>
      </c>
      <c r="AF39" s="7">
        <f t="shared" si="6"/>
        <v>45868</v>
      </c>
      <c r="AG39" s="11">
        <f t="shared" si="6"/>
        <v>45869</v>
      </c>
      <c r="AH39" s="24"/>
      <c r="AI39" s="103" t="s">
        <v>6</v>
      </c>
      <c r="AJ39" s="103" t="s">
        <v>10</v>
      </c>
      <c r="AK39" s="3"/>
      <c r="AL39" s="106">
        <f>MONTH(C39)</f>
        <v>7</v>
      </c>
      <c r="AM39" s="107"/>
      <c r="AN39" s="108"/>
      <c r="AP39" s="78"/>
      <c r="AQ39" s="79"/>
      <c r="AR39" s="79"/>
    </row>
    <row r="40" spans="1:44" ht="20.100000000000001" customHeight="1" x14ac:dyDescent="0.15">
      <c r="B40" s="17" t="s">
        <v>4</v>
      </c>
      <c r="C40" s="14" t="str">
        <f t="shared" ref="C40:AG40" si="7">TEXT(WEEKDAY(C39),"aaa")</f>
        <v>火</v>
      </c>
      <c r="D40" s="4" t="str">
        <f t="shared" si="7"/>
        <v>水</v>
      </c>
      <c r="E40" s="4" t="str">
        <f t="shared" si="7"/>
        <v>木</v>
      </c>
      <c r="F40" s="4" t="str">
        <f t="shared" si="7"/>
        <v>金</v>
      </c>
      <c r="G40" s="4" t="str">
        <f t="shared" si="7"/>
        <v>土</v>
      </c>
      <c r="H40" s="4" t="str">
        <f t="shared" si="7"/>
        <v>日</v>
      </c>
      <c r="I40" s="4" t="str">
        <f t="shared" si="7"/>
        <v>月</v>
      </c>
      <c r="J40" s="4" t="str">
        <f t="shared" si="7"/>
        <v>火</v>
      </c>
      <c r="K40" s="4" t="str">
        <f t="shared" si="7"/>
        <v>水</v>
      </c>
      <c r="L40" s="4" t="str">
        <f t="shared" si="7"/>
        <v>木</v>
      </c>
      <c r="M40" s="4" t="str">
        <f t="shared" si="7"/>
        <v>金</v>
      </c>
      <c r="N40" s="4" t="str">
        <f t="shared" si="7"/>
        <v>土</v>
      </c>
      <c r="O40" s="4" t="str">
        <f t="shared" si="7"/>
        <v>日</v>
      </c>
      <c r="P40" s="4" t="str">
        <f t="shared" si="7"/>
        <v>月</v>
      </c>
      <c r="Q40" s="4" t="str">
        <f t="shared" si="7"/>
        <v>火</v>
      </c>
      <c r="R40" s="4" t="str">
        <f t="shared" si="7"/>
        <v>水</v>
      </c>
      <c r="S40" s="4" t="str">
        <f t="shared" si="7"/>
        <v>木</v>
      </c>
      <c r="T40" s="4" t="str">
        <f t="shared" si="7"/>
        <v>金</v>
      </c>
      <c r="U40" s="4" t="str">
        <f t="shared" si="7"/>
        <v>土</v>
      </c>
      <c r="V40" s="4" t="str">
        <f t="shared" si="7"/>
        <v>日</v>
      </c>
      <c r="W40" s="4" t="str">
        <f t="shared" si="7"/>
        <v>月</v>
      </c>
      <c r="X40" s="4" t="str">
        <f t="shared" si="7"/>
        <v>火</v>
      </c>
      <c r="Y40" s="4" t="str">
        <f t="shared" si="7"/>
        <v>水</v>
      </c>
      <c r="Z40" s="4" t="str">
        <f t="shared" si="7"/>
        <v>木</v>
      </c>
      <c r="AA40" s="4" t="str">
        <f t="shared" si="7"/>
        <v>金</v>
      </c>
      <c r="AB40" s="4" t="str">
        <f t="shared" si="7"/>
        <v>土</v>
      </c>
      <c r="AC40" s="4" t="str">
        <f t="shared" si="7"/>
        <v>日</v>
      </c>
      <c r="AD40" s="4" t="str">
        <f t="shared" si="7"/>
        <v>月</v>
      </c>
      <c r="AE40" s="4" t="str">
        <f t="shared" si="7"/>
        <v>火</v>
      </c>
      <c r="AF40" s="4" t="str">
        <f t="shared" si="7"/>
        <v>水</v>
      </c>
      <c r="AG40" s="9" t="str">
        <f t="shared" si="7"/>
        <v>木</v>
      </c>
      <c r="AH40" s="3"/>
      <c r="AI40" s="104"/>
      <c r="AJ40" s="104"/>
      <c r="AK40" s="3"/>
      <c r="AL40" s="109"/>
      <c r="AM40" s="110"/>
      <c r="AN40" s="111"/>
      <c r="AP40" s="78"/>
      <c r="AQ40" s="79"/>
      <c r="AR40" s="79"/>
    </row>
    <row r="41" spans="1:44" ht="27.95" customHeight="1" x14ac:dyDescent="0.15">
      <c r="B41" s="112" t="s">
        <v>5</v>
      </c>
      <c r="C41" s="124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21"/>
      <c r="AH41" s="3"/>
      <c r="AI41" s="104"/>
      <c r="AJ41" s="104"/>
      <c r="AK41" s="3"/>
      <c r="AL41" s="97" t="s">
        <v>12</v>
      </c>
      <c r="AM41" s="98"/>
      <c r="AN41" s="36">
        <f>COUNTA(C39:AG39)</f>
        <v>31</v>
      </c>
      <c r="AP41" s="78"/>
      <c r="AQ41" s="79"/>
      <c r="AR41" s="79"/>
    </row>
    <row r="42" spans="1:44" ht="27.95" customHeight="1" x14ac:dyDescent="0.15">
      <c r="B42" s="113"/>
      <c r="C42" s="125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22"/>
      <c r="AH42" s="3"/>
      <c r="AI42" s="104"/>
      <c r="AJ42" s="104"/>
      <c r="AK42" s="3"/>
      <c r="AL42" s="99" t="s">
        <v>14</v>
      </c>
      <c r="AM42" s="100"/>
      <c r="AN42" s="36">
        <f>COUNTA(C44:AG44)</f>
        <v>0</v>
      </c>
      <c r="AP42" s="78"/>
      <c r="AQ42" s="79"/>
      <c r="AR42" s="79"/>
    </row>
    <row r="43" spans="1:44" ht="27.95" customHeight="1" x14ac:dyDescent="0.15">
      <c r="B43" s="114"/>
      <c r="C43" s="126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3"/>
      <c r="AH43" s="3"/>
      <c r="AI43" s="105"/>
      <c r="AJ43" s="105"/>
      <c r="AK43" s="3"/>
      <c r="AL43" s="99" t="s">
        <v>15</v>
      </c>
      <c r="AM43" s="100"/>
      <c r="AN43" s="36">
        <f>COUNTA(C45:AG45)</f>
        <v>0</v>
      </c>
      <c r="AP43" s="78"/>
      <c r="AQ43" s="79"/>
      <c r="AR43" s="79"/>
    </row>
    <row r="44" spans="1:44" ht="27.95" customHeight="1" thickBot="1" x14ac:dyDescent="0.2">
      <c r="B44" s="20" t="s">
        <v>2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  <c r="AH44" s="3"/>
      <c r="AI44" s="27">
        <f>COUNTIF(C44:AG44,"○")</f>
        <v>0</v>
      </c>
      <c r="AJ44" s="27">
        <f>AJ36+AI44</f>
        <v>1</v>
      </c>
      <c r="AK44" s="3"/>
      <c r="AL44" s="101" t="s">
        <v>16</v>
      </c>
      <c r="AM44" s="102"/>
      <c r="AN44" s="84">
        <f>ROUNDDOWN(AN42/AN41,3)</f>
        <v>0</v>
      </c>
      <c r="AP44" s="78"/>
      <c r="AQ44" s="79"/>
      <c r="AR44" s="79"/>
    </row>
    <row r="45" spans="1:44" ht="27.95" customHeight="1" thickBot="1" x14ac:dyDescent="0.2">
      <c r="B45" s="18" t="s">
        <v>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0"/>
      <c r="AH45" s="3"/>
      <c r="AI45" s="27">
        <f>COUNTIF(C45:AG45,"●")</f>
        <v>0</v>
      </c>
      <c r="AJ45" s="27">
        <f>AJ37+AI45</f>
        <v>1</v>
      </c>
      <c r="AK45" s="3"/>
      <c r="AL45" s="89" t="s">
        <v>50</v>
      </c>
      <c r="AM45" s="90"/>
      <c r="AN45" s="83">
        <f>ROUNDDOWN(AN43/AN41,3)</f>
        <v>0</v>
      </c>
      <c r="AP45" s="78"/>
      <c r="AQ45" s="79"/>
      <c r="AR45" s="79"/>
    </row>
    <row r="46" spans="1:44" ht="20.100000000000001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24"/>
      <c r="AL46" s="3"/>
      <c r="AM46" s="3"/>
      <c r="AN46" s="3" t="s">
        <v>45</v>
      </c>
      <c r="AP46" s="78"/>
      <c r="AQ46" s="79"/>
      <c r="AR46" s="79"/>
    </row>
    <row r="47" spans="1:44" ht="20.100000000000001" customHeight="1" x14ac:dyDescent="0.15">
      <c r="A47" s="12">
        <v>8</v>
      </c>
      <c r="B47" s="16" t="s">
        <v>18</v>
      </c>
      <c r="C47" s="13">
        <f>DATE(A15,A47,1)</f>
        <v>45870</v>
      </c>
      <c r="D47" s="7">
        <f>C47+1</f>
        <v>45871</v>
      </c>
      <c r="E47" s="7">
        <f t="shared" ref="E47:AG47" si="8">D47+1</f>
        <v>45872</v>
      </c>
      <c r="F47" s="7">
        <f t="shared" si="8"/>
        <v>45873</v>
      </c>
      <c r="G47" s="7">
        <f t="shared" si="8"/>
        <v>45874</v>
      </c>
      <c r="H47" s="7">
        <f t="shared" si="8"/>
        <v>45875</v>
      </c>
      <c r="I47" s="7">
        <f t="shared" si="8"/>
        <v>45876</v>
      </c>
      <c r="J47" s="7">
        <f t="shared" si="8"/>
        <v>45877</v>
      </c>
      <c r="K47" s="7">
        <f t="shared" si="8"/>
        <v>45878</v>
      </c>
      <c r="L47" s="7">
        <f t="shared" si="8"/>
        <v>45879</v>
      </c>
      <c r="M47" s="7">
        <f t="shared" si="8"/>
        <v>45880</v>
      </c>
      <c r="N47" s="7">
        <f t="shared" si="8"/>
        <v>45881</v>
      </c>
      <c r="O47" s="7">
        <f t="shared" si="8"/>
        <v>45882</v>
      </c>
      <c r="P47" s="7">
        <f t="shared" si="8"/>
        <v>45883</v>
      </c>
      <c r="Q47" s="7">
        <f t="shared" si="8"/>
        <v>45884</v>
      </c>
      <c r="R47" s="7">
        <f t="shared" si="8"/>
        <v>45885</v>
      </c>
      <c r="S47" s="7">
        <f t="shared" si="8"/>
        <v>45886</v>
      </c>
      <c r="T47" s="7">
        <f t="shared" si="8"/>
        <v>45887</v>
      </c>
      <c r="U47" s="7">
        <f t="shared" si="8"/>
        <v>45888</v>
      </c>
      <c r="V47" s="7">
        <f t="shared" si="8"/>
        <v>45889</v>
      </c>
      <c r="W47" s="7">
        <f t="shared" si="8"/>
        <v>45890</v>
      </c>
      <c r="X47" s="7">
        <f t="shared" si="8"/>
        <v>45891</v>
      </c>
      <c r="Y47" s="7">
        <f t="shared" si="8"/>
        <v>45892</v>
      </c>
      <c r="Z47" s="7">
        <f t="shared" si="8"/>
        <v>45893</v>
      </c>
      <c r="AA47" s="7">
        <f t="shared" si="8"/>
        <v>45894</v>
      </c>
      <c r="AB47" s="7">
        <f t="shared" si="8"/>
        <v>45895</v>
      </c>
      <c r="AC47" s="7">
        <f t="shared" si="8"/>
        <v>45896</v>
      </c>
      <c r="AD47" s="7">
        <f t="shared" si="8"/>
        <v>45897</v>
      </c>
      <c r="AE47" s="7">
        <f t="shared" si="8"/>
        <v>45898</v>
      </c>
      <c r="AF47" s="7">
        <f t="shared" si="8"/>
        <v>45899</v>
      </c>
      <c r="AG47" s="11">
        <f t="shared" si="8"/>
        <v>45900</v>
      </c>
      <c r="AH47" s="24"/>
      <c r="AI47" s="103" t="s">
        <v>6</v>
      </c>
      <c r="AJ47" s="103" t="s">
        <v>10</v>
      </c>
      <c r="AK47" s="3"/>
      <c r="AL47" s="106">
        <f>MONTH(C47)</f>
        <v>8</v>
      </c>
      <c r="AM47" s="107"/>
      <c r="AN47" s="108"/>
      <c r="AP47" s="78"/>
      <c r="AQ47" s="79"/>
      <c r="AR47" s="79"/>
    </row>
    <row r="48" spans="1:44" ht="20.100000000000001" customHeight="1" x14ac:dyDescent="0.15">
      <c r="B48" s="17" t="s">
        <v>4</v>
      </c>
      <c r="C48" s="14" t="str">
        <f t="shared" ref="C48:AG48" si="9">TEXT(WEEKDAY(C47),"aaa")</f>
        <v>金</v>
      </c>
      <c r="D48" s="4" t="str">
        <f t="shared" si="9"/>
        <v>土</v>
      </c>
      <c r="E48" s="4" t="str">
        <f t="shared" si="9"/>
        <v>日</v>
      </c>
      <c r="F48" s="4" t="str">
        <f t="shared" si="9"/>
        <v>月</v>
      </c>
      <c r="G48" s="4" t="str">
        <f t="shared" si="9"/>
        <v>火</v>
      </c>
      <c r="H48" s="4" t="str">
        <f t="shared" si="9"/>
        <v>水</v>
      </c>
      <c r="I48" s="4" t="str">
        <f t="shared" si="9"/>
        <v>木</v>
      </c>
      <c r="J48" s="4" t="str">
        <f t="shared" si="9"/>
        <v>金</v>
      </c>
      <c r="K48" s="4" t="str">
        <f t="shared" si="9"/>
        <v>土</v>
      </c>
      <c r="L48" s="4" t="str">
        <f t="shared" si="9"/>
        <v>日</v>
      </c>
      <c r="M48" s="4" t="str">
        <f t="shared" si="9"/>
        <v>月</v>
      </c>
      <c r="N48" s="4" t="str">
        <f t="shared" si="9"/>
        <v>火</v>
      </c>
      <c r="O48" s="4" t="str">
        <f t="shared" si="9"/>
        <v>水</v>
      </c>
      <c r="P48" s="4" t="str">
        <f t="shared" si="9"/>
        <v>木</v>
      </c>
      <c r="Q48" s="4" t="str">
        <f t="shared" si="9"/>
        <v>金</v>
      </c>
      <c r="R48" s="4" t="str">
        <f t="shared" si="9"/>
        <v>土</v>
      </c>
      <c r="S48" s="4" t="str">
        <f t="shared" si="9"/>
        <v>日</v>
      </c>
      <c r="T48" s="4" t="str">
        <f t="shared" si="9"/>
        <v>月</v>
      </c>
      <c r="U48" s="4" t="str">
        <f t="shared" si="9"/>
        <v>火</v>
      </c>
      <c r="V48" s="4" t="str">
        <f t="shared" si="9"/>
        <v>水</v>
      </c>
      <c r="W48" s="4" t="str">
        <f t="shared" si="9"/>
        <v>木</v>
      </c>
      <c r="X48" s="4" t="str">
        <f t="shared" si="9"/>
        <v>金</v>
      </c>
      <c r="Y48" s="4" t="str">
        <f t="shared" si="9"/>
        <v>土</v>
      </c>
      <c r="Z48" s="4" t="str">
        <f t="shared" si="9"/>
        <v>日</v>
      </c>
      <c r="AA48" s="4" t="str">
        <f t="shared" si="9"/>
        <v>月</v>
      </c>
      <c r="AB48" s="4" t="str">
        <f t="shared" si="9"/>
        <v>火</v>
      </c>
      <c r="AC48" s="4" t="str">
        <f t="shared" si="9"/>
        <v>水</v>
      </c>
      <c r="AD48" s="4" t="str">
        <f t="shared" si="9"/>
        <v>木</v>
      </c>
      <c r="AE48" s="4" t="str">
        <f t="shared" si="9"/>
        <v>金</v>
      </c>
      <c r="AF48" s="4" t="str">
        <f t="shared" si="9"/>
        <v>土</v>
      </c>
      <c r="AG48" s="9" t="str">
        <f t="shared" si="9"/>
        <v>日</v>
      </c>
      <c r="AH48" s="3"/>
      <c r="AI48" s="104"/>
      <c r="AJ48" s="104"/>
      <c r="AK48" s="3"/>
      <c r="AL48" s="109"/>
      <c r="AM48" s="110"/>
      <c r="AN48" s="111"/>
      <c r="AP48" s="78"/>
      <c r="AQ48" s="79"/>
      <c r="AR48" s="79"/>
    </row>
    <row r="49" spans="1:44" ht="27.95" customHeight="1" x14ac:dyDescent="0.15">
      <c r="B49" s="112" t="s">
        <v>5</v>
      </c>
      <c r="C49" s="124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21"/>
      <c r="AH49" s="3"/>
      <c r="AI49" s="104"/>
      <c r="AJ49" s="104"/>
      <c r="AK49" s="3"/>
      <c r="AL49" s="97" t="s">
        <v>12</v>
      </c>
      <c r="AM49" s="98"/>
      <c r="AN49" s="36">
        <f>COUNTA(C47:AG47)</f>
        <v>31</v>
      </c>
      <c r="AP49" s="78"/>
      <c r="AQ49" s="79"/>
      <c r="AR49" s="79"/>
    </row>
    <row r="50" spans="1:44" ht="27.95" customHeight="1" x14ac:dyDescent="0.15">
      <c r="B50" s="113"/>
      <c r="C50" s="125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22"/>
      <c r="AH50" s="3"/>
      <c r="AI50" s="104"/>
      <c r="AJ50" s="104"/>
      <c r="AK50" s="3"/>
      <c r="AL50" s="99" t="s">
        <v>14</v>
      </c>
      <c r="AM50" s="100"/>
      <c r="AN50" s="36">
        <f>COUNTA(C52:AG52)</f>
        <v>0</v>
      </c>
      <c r="AP50" s="78"/>
      <c r="AQ50" s="79"/>
      <c r="AR50" s="79"/>
    </row>
    <row r="51" spans="1:44" ht="27.95" customHeight="1" x14ac:dyDescent="0.15">
      <c r="B51" s="114"/>
      <c r="C51" s="126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3"/>
      <c r="AH51" s="3"/>
      <c r="AI51" s="105"/>
      <c r="AJ51" s="105"/>
      <c r="AK51" s="3"/>
      <c r="AL51" s="99" t="s">
        <v>15</v>
      </c>
      <c r="AM51" s="100"/>
      <c r="AN51" s="36">
        <f>COUNTA(C53:AG53)</f>
        <v>0</v>
      </c>
      <c r="AP51" s="78"/>
      <c r="AQ51" s="79"/>
      <c r="AR51" s="79"/>
    </row>
    <row r="52" spans="1:44" ht="27.95" customHeight="1" thickBot="1" x14ac:dyDescent="0.2">
      <c r="B52" s="20" t="s">
        <v>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3"/>
      <c r="AI52" s="27">
        <f>COUNTIF(C52:AG52,"○")</f>
        <v>0</v>
      </c>
      <c r="AJ52" s="27">
        <f>AJ44+AI52</f>
        <v>1</v>
      </c>
      <c r="AK52" s="3"/>
      <c r="AL52" s="101" t="s">
        <v>16</v>
      </c>
      <c r="AM52" s="102"/>
      <c r="AN52" s="84">
        <f>ROUNDDOWN(AN50/AN49,3)</f>
        <v>0</v>
      </c>
      <c r="AP52" s="78"/>
      <c r="AQ52" s="79"/>
      <c r="AR52" s="79"/>
    </row>
    <row r="53" spans="1:44" ht="27.95" customHeight="1" thickBot="1" x14ac:dyDescent="0.2">
      <c r="B53" s="18" t="s">
        <v>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0"/>
      <c r="AH53" s="3"/>
      <c r="AI53" s="27">
        <f>COUNTIF(C53:AG53,"●")</f>
        <v>0</v>
      </c>
      <c r="AJ53" s="27">
        <f>AJ45+AI53</f>
        <v>1</v>
      </c>
      <c r="AK53" s="3"/>
      <c r="AL53" s="89" t="s">
        <v>50</v>
      </c>
      <c r="AM53" s="90"/>
      <c r="AN53" s="83">
        <f>ROUNDDOWN(AN51/AN49,3)</f>
        <v>0</v>
      </c>
      <c r="AP53" s="78"/>
      <c r="AQ53" s="79"/>
      <c r="AR53" s="79"/>
    </row>
    <row r="54" spans="1:44" ht="20.100000000000001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24"/>
      <c r="AL54" s="3"/>
      <c r="AM54" s="3"/>
      <c r="AN54" s="3" t="s">
        <v>45</v>
      </c>
      <c r="AP54" s="78"/>
      <c r="AQ54" s="79"/>
      <c r="AR54" s="79"/>
    </row>
    <row r="55" spans="1:44" ht="20.100000000000001" customHeight="1" x14ac:dyDescent="0.15">
      <c r="A55" s="12">
        <v>9</v>
      </c>
      <c r="B55" s="16" t="s">
        <v>18</v>
      </c>
      <c r="C55" s="13">
        <f>DATE(A15,A55,1)</f>
        <v>45901</v>
      </c>
      <c r="D55" s="7">
        <f>C55+1</f>
        <v>45902</v>
      </c>
      <c r="E55" s="7">
        <f t="shared" ref="E55:AF55" si="10">D55+1</f>
        <v>45903</v>
      </c>
      <c r="F55" s="7">
        <f t="shared" si="10"/>
        <v>45904</v>
      </c>
      <c r="G55" s="7">
        <f t="shared" si="10"/>
        <v>45905</v>
      </c>
      <c r="H55" s="7">
        <f t="shared" si="10"/>
        <v>45906</v>
      </c>
      <c r="I55" s="7">
        <f t="shared" si="10"/>
        <v>45907</v>
      </c>
      <c r="J55" s="7">
        <f t="shared" si="10"/>
        <v>45908</v>
      </c>
      <c r="K55" s="7">
        <f t="shared" si="10"/>
        <v>45909</v>
      </c>
      <c r="L55" s="7">
        <f t="shared" si="10"/>
        <v>45910</v>
      </c>
      <c r="M55" s="7">
        <f t="shared" si="10"/>
        <v>45911</v>
      </c>
      <c r="N55" s="7">
        <f t="shared" si="10"/>
        <v>45912</v>
      </c>
      <c r="O55" s="7">
        <f t="shared" si="10"/>
        <v>45913</v>
      </c>
      <c r="P55" s="7">
        <f t="shared" si="10"/>
        <v>45914</v>
      </c>
      <c r="Q55" s="7">
        <f t="shared" si="10"/>
        <v>45915</v>
      </c>
      <c r="R55" s="7">
        <f t="shared" si="10"/>
        <v>45916</v>
      </c>
      <c r="S55" s="7">
        <f t="shared" si="10"/>
        <v>45917</v>
      </c>
      <c r="T55" s="7">
        <f t="shared" si="10"/>
        <v>45918</v>
      </c>
      <c r="U55" s="7">
        <f t="shared" si="10"/>
        <v>45919</v>
      </c>
      <c r="V55" s="7">
        <f t="shared" si="10"/>
        <v>45920</v>
      </c>
      <c r="W55" s="7">
        <f t="shared" si="10"/>
        <v>45921</v>
      </c>
      <c r="X55" s="7">
        <f t="shared" si="10"/>
        <v>45922</v>
      </c>
      <c r="Y55" s="7">
        <f t="shared" si="10"/>
        <v>45923</v>
      </c>
      <c r="Z55" s="7">
        <f t="shared" si="10"/>
        <v>45924</v>
      </c>
      <c r="AA55" s="7">
        <f t="shared" si="10"/>
        <v>45925</v>
      </c>
      <c r="AB55" s="7">
        <f t="shared" si="10"/>
        <v>45926</v>
      </c>
      <c r="AC55" s="7">
        <f t="shared" si="10"/>
        <v>45927</v>
      </c>
      <c r="AD55" s="7">
        <f t="shared" si="10"/>
        <v>45928</v>
      </c>
      <c r="AE55" s="7">
        <f t="shared" si="10"/>
        <v>45929</v>
      </c>
      <c r="AF55" s="7">
        <f t="shared" si="10"/>
        <v>45930</v>
      </c>
      <c r="AG55" s="11"/>
      <c r="AH55" s="24"/>
      <c r="AI55" s="103" t="s">
        <v>6</v>
      </c>
      <c r="AJ55" s="103" t="s">
        <v>10</v>
      </c>
      <c r="AK55" s="3"/>
      <c r="AL55" s="106">
        <f>MONTH(C55)</f>
        <v>9</v>
      </c>
      <c r="AM55" s="107"/>
      <c r="AN55" s="108"/>
      <c r="AP55" s="78"/>
      <c r="AQ55" s="79"/>
      <c r="AR55" s="79"/>
    </row>
    <row r="56" spans="1:44" ht="20.100000000000001" customHeight="1" x14ac:dyDescent="0.15">
      <c r="B56" s="17" t="s">
        <v>4</v>
      </c>
      <c r="C56" s="14" t="str">
        <f t="shared" ref="C56:AF56" si="11">TEXT(WEEKDAY(C55),"aaa")</f>
        <v>月</v>
      </c>
      <c r="D56" s="4" t="str">
        <f t="shared" si="11"/>
        <v>火</v>
      </c>
      <c r="E56" s="4" t="str">
        <f t="shared" si="11"/>
        <v>水</v>
      </c>
      <c r="F56" s="4" t="str">
        <f t="shared" si="11"/>
        <v>木</v>
      </c>
      <c r="G56" s="4" t="str">
        <f t="shared" si="11"/>
        <v>金</v>
      </c>
      <c r="H56" s="4" t="str">
        <f t="shared" si="11"/>
        <v>土</v>
      </c>
      <c r="I56" s="4" t="str">
        <f t="shared" si="11"/>
        <v>日</v>
      </c>
      <c r="J56" s="4" t="str">
        <f t="shared" si="11"/>
        <v>月</v>
      </c>
      <c r="K56" s="4" t="str">
        <f t="shared" si="11"/>
        <v>火</v>
      </c>
      <c r="L56" s="4" t="str">
        <f t="shared" si="11"/>
        <v>水</v>
      </c>
      <c r="M56" s="4" t="str">
        <f t="shared" si="11"/>
        <v>木</v>
      </c>
      <c r="N56" s="4" t="str">
        <f t="shared" si="11"/>
        <v>金</v>
      </c>
      <c r="O56" s="4" t="str">
        <f t="shared" si="11"/>
        <v>土</v>
      </c>
      <c r="P56" s="4" t="str">
        <f t="shared" si="11"/>
        <v>日</v>
      </c>
      <c r="Q56" s="4" t="str">
        <f t="shared" si="11"/>
        <v>月</v>
      </c>
      <c r="R56" s="4" t="str">
        <f t="shared" si="11"/>
        <v>火</v>
      </c>
      <c r="S56" s="4" t="str">
        <f t="shared" si="11"/>
        <v>水</v>
      </c>
      <c r="T56" s="4" t="str">
        <f t="shared" si="11"/>
        <v>木</v>
      </c>
      <c r="U56" s="4" t="str">
        <f t="shared" si="11"/>
        <v>金</v>
      </c>
      <c r="V56" s="4" t="str">
        <f t="shared" si="11"/>
        <v>土</v>
      </c>
      <c r="W56" s="4" t="str">
        <f t="shared" si="11"/>
        <v>日</v>
      </c>
      <c r="X56" s="4" t="str">
        <f t="shared" si="11"/>
        <v>月</v>
      </c>
      <c r="Y56" s="4" t="str">
        <f t="shared" si="11"/>
        <v>火</v>
      </c>
      <c r="Z56" s="4" t="str">
        <f t="shared" si="11"/>
        <v>水</v>
      </c>
      <c r="AA56" s="4" t="str">
        <f t="shared" si="11"/>
        <v>木</v>
      </c>
      <c r="AB56" s="4" t="str">
        <f t="shared" si="11"/>
        <v>金</v>
      </c>
      <c r="AC56" s="4" t="str">
        <f t="shared" si="11"/>
        <v>土</v>
      </c>
      <c r="AD56" s="4" t="str">
        <f t="shared" si="11"/>
        <v>日</v>
      </c>
      <c r="AE56" s="4" t="str">
        <f t="shared" si="11"/>
        <v>月</v>
      </c>
      <c r="AF56" s="4" t="str">
        <f t="shared" si="11"/>
        <v>火</v>
      </c>
      <c r="AG56" s="9"/>
      <c r="AH56" s="3"/>
      <c r="AI56" s="104"/>
      <c r="AJ56" s="104"/>
      <c r="AK56" s="3"/>
      <c r="AL56" s="109"/>
      <c r="AM56" s="110"/>
      <c r="AN56" s="111"/>
      <c r="AP56" s="78"/>
      <c r="AQ56" s="79"/>
      <c r="AR56" s="79"/>
    </row>
    <row r="57" spans="1:44" ht="27.95" customHeight="1" x14ac:dyDescent="0.15">
      <c r="B57" s="112" t="s">
        <v>5</v>
      </c>
      <c r="C57" s="124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21"/>
      <c r="AH57" s="3"/>
      <c r="AI57" s="104"/>
      <c r="AJ57" s="104"/>
      <c r="AK57" s="3"/>
      <c r="AL57" s="97" t="s">
        <v>12</v>
      </c>
      <c r="AM57" s="98"/>
      <c r="AN57" s="36">
        <f>COUNTA(C55:AG55)</f>
        <v>30</v>
      </c>
      <c r="AP57" s="78"/>
      <c r="AQ57" s="79"/>
      <c r="AR57" s="79"/>
    </row>
    <row r="58" spans="1:44" ht="27.95" customHeight="1" x14ac:dyDescent="0.15">
      <c r="B58" s="113"/>
      <c r="C58" s="125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22"/>
      <c r="AH58" s="3"/>
      <c r="AI58" s="104"/>
      <c r="AJ58" s="104"/>
      <c r="AK58" s="3"/>
      <c r="AL58" s="99" t="s">
        <v>14</v>
      </c>
      <c r="AM58" s="100"/>
      <c r="AN58" s="36">
        <f>COUNTA(C60:AG60)</f>
        <v>0</v>
      </c>
      <c r="AP58" s="78"/>
      <c r="AQ58" s="79"/>
      <c r="AR58" s="79"/>
    </row>
    <row r="59" spans="1:44" ht="27.95" customHeight="1" x14ac:dyDescent="0.15">
      <c r="B59" s="114"/>
      <c r="C59" s="126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3"/>
      <c r="AH59" s="3"/>
      <c r="AI59" s="105"/>
      <c r="AJ59" s="105"/>
      <c r="AK59" s="3"/>
      <c r="AL59" s="99" t="s">
        <v>15</v>
      </c>
      <c r="AM59" s="100"/>
      <c r="AN59" s="36">
        <f>COUNTA(C61:AG61)</f>
        <v>0</v>
      </c>
      <c r="AP59" s="78"/>
      <c r="AQ59" s="79"/>
      <c r="AR59" s="79"/>
    </row>
    <row r="60" spans="1:44" ht="27.95" customHeight="1" thickBot="1" x14ac:dyDescent="0.2">
      <c r="B60" s="20" t="s">
        <v>2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2"/>
      <c r="AH60" s="3"/>
      <c r="AI60" s="27">
        <f>COUNTIF(C60:AG60,"○")</f>
        <v>0</v>
      </c>
      <c r="AJ60" s="27">
        <f>AJ52+AI60</f>
        <v>1</v>
      </c>
      <c r="AK60" s="3"/>
      <c r="AL60" s="101" t="s">
        <v>16</v>
      </c>
      <c r="AM60" s="102"/>
      <c r="AN60" s="84">
        <f>ROUNDDOWN(AN58/AN57,3)</f>
        <v>0</v>
      </c>
      <c r="AP60" s="78"/>
      <c r="AQ60" s="79"/>
      <c r="AR60" s="79"/>
    </row>
    <row r="61" spans="1:44" ht="27.95" customHeight="1" thickBot="1" x14ac:dyDescent="0.2">
      <c r="B61" s="18" t="s">
        <v>3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0"/>
      <c r="AH61" s="3"/>
      <c r="AI61" s="27">
        <f>COUNTIF(C61:AG61,"●")</f>
        <v>0</v>
      </c>
      <c r="AJ61" s="27">
        <f>AJ53+AI61</f>
        <v>1</v>
      </c>
      <c r="AK61" s="3"/>
      <c r="AL61" s="89" t="s">
        <v>50</v>
      </c>
      <c r="AM61" s="90"/>
      <c r="AN61" s="83">
        <f>ROUNDDOWN(AN59/AN57,3)</f>
        <v>0</v>
      </c>
      <c r="AP61" s="78"/>
      <c r="AQ61" s="79"/>
      <c r="AR61" s="79"/>
    </row>
    <row r="62" spans="1:44" ht="20.100000000000001" customHeight="1" x14ac:dyDescent="0.1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24"/>
      <c r="AL62" s="3"/>
      <c r="AM62" s="3"/>
      <c r="AN62" s="3" t="s">
        <v>45</v>
      </c>
      <c r="AP62" s="78"/>
      <c r="AQ62" s="79"/>
      <c r="AR62" s="79"/>
    </row>
    <row r="63" spans="1:44" ht="20.100000000000001" customHeight="1" x14ac:dyDescent="0.15">
      <c r="A63" s="12">
        <v>10</v>
      </c>
      <c r="B63" s="16" t="s">
        <v>18</v>
      </c>
      <c r="C63" s="13">
        <f>DATE(A15,A63,1)</f>
        <v>45931</v>
      </c>
      <c r="D63" s="7">
        <f>C63+1</f>
        <v>45932</v>
      </c>
      <c r="E63" s="7">
        <f t="shared" ref="E63:AG63" si="12">D63+1</f>
        <v>45933</v>
      </c>
      <c r="F63" s="7">
        <f t="shared" si="12"/>
        <v>45934</v>
      </c>
      <c r="G63" s="7">
        <f t="shared" si="12"/>
        <v>45935</v>
      </c>
      <c r="H63" s="7">
        <f t="shared" si="12"/>
        <v>45936</v>
      </c>
      <c r="I63" s="7">
        <f t="shared" si="12"/>
        <v>45937</v>
      </c>
      <c r="J63" s="7">
        <f t="shared" si="12"/>
        <v>45938</v>
      </c>
      <c r="K63" s="7">
        <f t="shared" si="12"/>
        <v>45939</v>
      </c>
      <c r="L63" s="7">
        <f t="shared" si="12"/>
        <v>45940</v>
      </c>
      <c r="M63" s="7">
        <f t="shared" si="12"/>
        <v>45941</v>
      </c>
      <c r="N63" s="7">
        <f t="shared" si="12"/>
        <v>45942</v>
      </c>
      <c r="O63" s="7">
        <f t="shared" si="12"/>
        <v>45943</v>
      </c>
      <c r="P63" s="7">
        <f t="shared" si="12"/>
        <v>45944</v>
      </c>
      <c r="Q63" s="7">
        <f t="shared" si="12"/>
        <v>45945</v>
      </c>
      <c r="R63" s="7">
        <f t="shared" si="12"/>
        <v>45946</v>
      </c>
      <c r="S63" s="7">
        <f t="shared" si="12"/>
        <v>45947</v>
      </c>
      <c r="T63" s="7">
        <f t="shared" si="12"/>
        <v>45948</v>
      </c>
      <c r="U63" s="7">
        <f t="shared" si="12"/>
        <v>45949</v>
      </c>
      <c r="V63" s="7">
        <f t="shared" si="12"/>
        <v>45950</v>
      </c>
      <c r="W63" s="7">
        <f t="shared" si="12"/>
        <v>45951</v>
      </c>
      <c r="X63" s="7">
        <f t="shared" si="12"/>
        <v>45952</v>
      </c>
      <c r="Y63" s="7">
        <f t="shared" si="12"/>
        <v>45953</v>
      </c>
      <c r="Z63" s="7">
        <f t="shared" si="12"/>
        <v>45954</v>
      </c>
      <c r="AA63" s="7">
        <f t="shared" si="12"/>
        <v>45955</v>
      </c>
      <c r="AB63" s="7">
        <f t="shared" si="12"/>
        <v>45956</v>
      </c>
      <c r="AC63" s="7">
        <f t="shared" si="12"/>
        <v>45957</v>
      </c>
      <c r="AD63" s="7">
        <f t="shared" si="12"/>
        <v>45958</v>
      </c>
      <c r="AE63" s="7">
        <f t="shared" si="12"/>
        <v>45959</v>
      </c>
      <c r="AF63" s="7">
        <f t="shared" si="12"/>
        <v>45960</v>
      </c>
      <c r="AG63" s="11">
        <f t="shared" si="12"/>
        <v>45961</v>
      </c>
      <c r="AH63" s="24"/>
      <c r="AI63" s="103" t="s">
        <v>6</v>
      </c>
      <c r="AJ63" s="103" t="s">
        <v>10</v>
      </c>
      <c r="AK63" s="3"/>
      <c r="AL63" s="106">
        <f>MONTH(C63)</f>
        <v>10</v>
      </c>
      <c r="AM63" s="107"/>
      <c r="AN63" s="108"/>
      <c r="AP63" s="78"/>
      <c r="AQ63" s="79"/>
      <c r="AR63" s="79"/>
    </row>
    <row r="64" spans="1:44" ht="20.100000000000001" customHeight="1" x14ac:dyDescent="0.15">
      <c r="B64" s="17" t="s">
        <v>4</v>
      </c>
      <c r="C64" s="14" t="str">
        <f t="shared" ref="C64:AG64" si="13">TEXT(WEEKDAY(C63),"aaa")</f>
        <v>水</v>
      </c>
      <c r="D64" s="4" t="str">
        <f t="shared" si="13"/>
        <v>木</v>
      </c>
      <c r="E64" s="4" t="str">
        <f t="shared" si="13"/>
        <v>金</v>
      </c>
      <c r="F64" s="4" t="str">
        <f t="shared" si="13"/>
        <v>土</v>
      </c>
      <c r="G64" s="4" t="str">
        <f t="shared" si="13"/>
        <v>日</v>
      </c>
      <c r="H64" s="4" t="str">
        <f t="shared" si="13"/>
        <v>月</v>
      </c>
      <c r="I64" s="4" t="str">
        <f t="shared" si="13"/>
        <v>火</v>
      </c>
      <c r="J64" s="4" t="str">
        <f t="shared" si="13"/>
        <v>水</v>
      </c>
      <c r="K64" s="4" t="str">
        <f t="shared" si="13"/>
        <v>木</v>
      </c>
      <c r="L64" s="4" t="str">
        <f t="shared" si="13"/>
        <v>金</v>
      </c>
      <c r="M64" s="4" t="str">
        <f t="shared" si="13"/>
        <v>土</v>
      </c>
      <c r="N64" s="4" t="str">
        <f t="shared" si="13"/>
        <v>日</v>
      </c>
      <c r="O64" s="4" t="str">
        <f t="shared" si="13"/>
        <v>月</v>
      </c>
      <c r="P64" s="4" t="str">
        <f t="shared" si="13"/>
        <v>火</v>
      </c>
      <c r="Q64" s="4" t="str">
        <f t="shared" si="13"/>
        <v>水</v>
      </c>
      <c r="R64" s="4" t="str">
        <f t="shared" si="13"/>
        <v>木</v>
      </c>
      <c r="S64" s="4" t="str">
        <f t="shared" si="13"/>
        <v>金</v>
      </c>
      <c r="T64" s="4" t="str">
        <f t="shared" si="13"/>
        <v>土</v>
      </c>
      <c r="U64" s="4" t="str">
        <f t="shared" si="13"/>
        <v>日</v>
      </c>
      <c r="V64" s="4" t="str">
        <f t="shared" si="13"/>
        <v>月</v>
      </c>
      <c r="W64" s="4" t="str">
        <f t="shared" si="13"/>
        <v>火</v>
      </c>
      <c r="X64" s="4" t="str">
        <f t="shared" si="13"/>
        <v>水</v>
      </c>
      <c r="Y64" s="4" t="str">
        <f t="shared" si="13"/>
        <v>木</v>
      </c>
      <c r="Z64" s="4" t="str">
        <f t="shared" si="13"/>
        <v>金</v>
      </c>
      <c r="AA64" s="4" t="str">
        <f t="shared" si="13"/>
        <v>土</v>
      </c>
      <c r="AB64" s="4" t="str">
        <f t="shared" si="13"/>
        <v>日</v>
      </c>
      <c r="AC64" s="4" t="str">
        <f t="shared" si="13"/>
        <v>月</v>
      </c>
      <c r="AD64" s="4" t="str">
        <f t="shared" si="13"/>
        <v>火</v>
      </c>
      <c r="AE64" s="4" t="str">
        <f t="shared" si="13"/>
        <v>水</v>
      </c>
      <c r="AF64" s="4" t="str">
        <f t="shared" si="13"/>
        <v>木</v>
      </c>
      <c r="AG64" s="9" t="str">
        <f t="shared" si="13"/>
        <v>金</v>
      </c>
      <c r="AH64" s="3"/>
      <c r="AI64" s="104"/>
      <c r="AJ64" s="104"/>
      <c r="AK64" s="3"/>
      <c r="AL64" s="109"/>
      <c r="AM64" s="110"/>
      <c r="AN64" s="111"/>
      <c r="AP64" s="78"/>
      <c r="AQ64" s="79"/>
      <c r="AR64" s="79"/>
    </row>
    <row r="65" spans="1:40" ht="27.95" customHeight="1" x14ac:dyDescent="0.15">
      <c r="B65" s="112" t="s">
        <v>5</v>
      </c>
      <c r="C65" s="124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21"/>
      <c r="AH65" s="3"/>
      <c r="AI65" s="104"/>
      <c r="AJ65" s="104"/>
      <c r="AK65" s="3"/>
      <c r="AL65" s="97" t="s">
        <v>12</v>
      </c>
      <c r="AM65" s="98"/>
      <c r="AN65" s="36">
        <f>COUNTA(C63:AG63)</f>
        <v>31</v>
      </c>
    </row>
    <row r="66" spans="1:40" ht="27.95" customHeight="1" x14ac:dyDescent="0.15">
      <c r="B66" s="113"/>
      <c r="C66" s="125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22"/>
      <c r="AH66" s="3"/>
      <c r="AI66" s="104"/>
      <c r="AJ66" s="104"/>
      <c r="AK66" s="3"/>
      <c r="AL66" s="99" t="s">
        <v>14</v>
      </c>
      <c r="AM66" s="100"/>
      <c r="AN66" s="36">
        <f>COUNTA(C68:AG68)</f>
        <v>0</v>
      </c>
    </row>
    <row r="67" spans="1:40" ht="27.95" customHeight="1" x14ac:dyDescent="0.15">
      <c r="B67" s="114"/>
      <c r="C67" s="126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3"/>
      <c r="AH67" s="3"/>
      <c r="AI67" s="105"/>
      <c r="AJ67" s="105"/>
      <c r="AK67" s="3"/>
      <c r="AL67" s="99" t="s">
        <v>15</v>
      </c>
      <c r="AM67" s="100"/>
      <c r="AN67" s="36">
        <f>COUNTA(C69:AG69)</f>
        <v>0</v>
      </c>
    </row>
    <row r="68" spans="1:40" ht="27.95" customHeight="1" thickBot="1" x14ac:dyDescent="0.2">
      <c r="B68" s="20" t="s">
        <v>2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2"/>
      <c r="AH68" s="3"/>
      <c r="AI68" s="27">
        <f>COUNTIF(C68:AG68,"○")</f>
        <v>0</v>
      </c>
      <c r="AJ68" s="27">
        <f>AJ60+AI68</f>
        <v>1</v>
      </c>
      <c r="AK68" s="3"/>
      <c r="AL68" s="101" t="s">
        <v>16</v>
      </c>
      <c r="AM68" s="102"/>
      <c r="AN68" s="84">
        <f>ROUNDDOWN(AN66/AN65,3)</f>
        <v>0</v>
      </c>
    </row>
    <row r="69" spans="1:40" ht="27.95" customHeight="1" thickBot="1" x14ac:dyDescent="0.2">
      <c r="B69" s="18" t="s">
        <v>3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0"/>
      <c r="AH69" s="3"/>
      <c r="AI69" s="27">
        <f>COUNTIF(C69:AG69,"●")</f>
        <v>0</v>
      </c>
      <c r="AJ69" s="27">
        <f>AJ61+AI69</f>
        <v>1</v>
      </c>
      <c r="AK69" s="3"/>
      <c r="AL69" s="89" t="s">
        <v>50</v>
      </c>
      <c r="AM69" s="90"/>
      <c r="AN69" s="83">
        <f>ROUNDDOWN(AN67/AN65,3)</f>
        <v>0</v>
      </c>
    </row>
    <row r="70" spans="1:40" ht="20.100000000000001" customHeight="1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24"/>
      <c r="AL70" s="3"/>
      <c r="AM70" s="3"/>
      <c r="AN70" s="3" t="s">
        <v>45</v>
      </c>
    </row>
    <row r="71" spans="1:40" ht="20.100000000000001" customHeight="1" x14ac:dyDescent="0.15">
      <c r="A71" s="12">
        <v>11</v>
      </c>
      <c r="B71" s="16" t="s">
        <v>18</v>
      </c>
      <c r="C71" s="13">
        <f>DATE(A15,A71,1)</f>
        <v>45962</v>
      </c>
      <c r="D71" s="7">
        <f>C71+1</f>
        <v>45963</v>
      </c>
      <c r="E71" s="7">
        <f t="shared" ref="E71:AF71" si="14">D71+1</f>
        <v>45964</v>
      </c>
      <c r="F71" s="7">
        <f t="shared" si="14"/>
        <v>45965</v>
      </c>
      <c r="G71" s="7">
        <f t="shared" si="14"/>
        <v>45966</v>
      </c>
      <c r="H71" s="7">
        <f t="shared" si="14"/>
        <v>45967</v>
      </c>
      <c r="I71" s="7">
        <f t="shared" si="14"/>
        <v>45968</v>
      </c>
      <c r="J71" s="7">
        <f t="shared" si="14"/>
        <v>45969</v>
      </c>
      <c r="K71" s="7">
        <f t="shared" si="14"/>
        <v>45970</v>
      </c>
      <c r="L71" s="7">
        <f t="shared" si="14"/>
        <v>45971</v>
      </c>
      <c r="M71" s="7">
        <f t="shared" si="14"/>
        <v>45972</v>
      </c>
      <c r="N71" s="7">
        <f t="shared" si="14"/>
        <v>45973</v>
      </c>
      <c r="O71" s="7">
        <f t="shared" si="14"/>
        <v>45974</v>
      </c>
      <c r="P71" s="7">
        <f t="shared" si="14"/>
        <v>45975</v>
      </c>
      <c r="Q71" s="7">
        <f t="shared" si="14"/>
        <v>45976</v>
      </c>
      <c r="R71" s="7">
        <f t="shared" si="14"/>
        <v>45977</v>
      </c>
      <c r="S71" s="7">
        <f t="shared" si="14"/>
        <v>45978</v>
      </c>
      <c r="T71" s="7">
        <f t="shared" si="14"/>
        <v>45979</v>
      </c>
      <c r="U71" s="7">
        <f t="shared" si="14"/>
        <v>45980</v>
      </c>
      <c r="V71" s="7">
        <f t="shared" si="14"/>
        <v>45981</v>
      </c>
      <c r="W71" s="7">
        <f t="shared" si="14"/>
        <v>45982</v>
      </c>
      <c r="X71" s="7">
        <f t="shared" si="14"/>
        <v>45983</v>
      </c>
      <c r="Y71" s="7">
        <f t="shared" si="14"/>
        <v>45984</v>
      </c>
      <c r="Z71" s="7">
        <f t="shared" si="14"/>
        <v>45985</v>
      </c>
      <c r="AA71" s="7">
        <f t="shared" si="14"/>
        <v>45986</v>
      </c>
      <c r="AB71" s="7">
        <f t="shared" si="14"/>
        <v>45987</v>
      </c>
      <c r="AC71" s="7">
        <f t="shared" si="14"/>
        <v>45988</v>
      </c>
      <c r="AD71" s="7">
        <f t="shared" si="14"/>
        <v>45989</v>
      </c>
      <c r="AE71" s="7">
        <f t="shared" si="14"/>
        <v>45990</v>
      </c>
      <c r="AF71" s="7">
        <f t="shared" si="14"/>
        <v>45991</v>
      </c>
      <c r="AG71" s="11"/>
      <c r="AH71" s="24"/>
      <c r="AI71" s="103" t="s">
        <v>6</v>
      </c>
      <c r="AJ71" s="103" t="s">
        <v>10</v>
      </c>
      <c r="AK71" s="3"/>
      <c r="AL71" s="106">
        <f>MONTH(C71)</f>
        <v>11</v>
      </c>
      <c r="AM71" s="107"/>
      <c r="AN71" s="108"/>
    </row>
    <row r="72" spans="1:40" ht="20.100000000000001" customHeight="1" x14ac:dyDescent="0.15">
      <c r="B72" s="17" t="s">
        <v>4</v>
      </c>
      <c r="C72" s="14" t="str">
        <f t="shared" ref="C72:AF72" si="15">TEXT(WEEKDAY(C71),"aaa")</f>
        <v>土</v>
      </c>
      <c r="D72" s="4" t="str">
        <f t="shared" si="15"/>
        <v>日</v>
      </c>
      <c r="E72" s="4" t="str">
        <f t="shared" si="15"/>
        <v>月</v>
      </c>
      <c r="F72" s="4" t="str">
        <f t="shared" si="15"/>
        <v>火</v>
      </c>
      <c r="G72" s="4" t="str">
        <f t="shared" si="15"/>
        <v>水</v>
      </c>
      <c r="H72" s="4" t="str">
        <f t="shared" si="15"/>
        <v>木</v>
      </c>
      <c r="I72" s="4" t="str">
        <f t="shared" si="15"/>
        <v>金</v>
      </c>
      <c r="J72" s="4" t="str">
        <f t="shared" si="15"/>
        <v>土</v>
      </c>
      <c r="K72" s="4" t="str">
        <f t="shared" si="15"/>
        <v>日</v>
      </c>
      <c r="L72" s="4" t="str">
        <f t="shared" si="15"/>
        <v>月</v>
      </c>
      <c r="M72" s="4" t="str">
        <f t="shared" si="15"/>
        <v>火</v>
      </c>
      <c r="N72" s="4" t="str">
        <f t="shared" si="15"/>
        <v>水</v>
      </c>
      <c r="O72" s="4" t="str">
        <f t="shared" si="15"/>
        <v>木</v>
      </c>
      <c r="P72" s="4" t="str">
        <f t="shared" si="15"/>
        <v>金</v>
      </c>
      <c r="Q72" s="4" t="str">
        <f t="shared" si="15"/>
        <v>土</v>
      </c>
      <c r="R72" s="4" t="str">
        <f t="shared" si="15"/>
        <v>日</v>
      </c>
      <c r="S72" s="4" t="str">
        <f t="shared" si="15"/>
        <v>月</v>
      </c>
      <c r="T72" s="4" t="str">
        <f t="shared" si="15"/>
        <v>火</v>
      </c>
      <c r="U72" s="4" t="str">
        <f t="shared" si="15"/>
        <v>水</v>
      </c>
      <c r="V72" s="4" t="str">
        <f t="shared" si="15"/>
        <v>木</v>
      </c>
      <c r="W72" s="4" t="str">
        <f t="shared" si="15"/>
        <v>金</v>
      </c>
      <c r="X72" s="4" t="str">
        <f t="shared" si="15"/>
        <v>土</v>
      </c>
      <c r="Y72" s="4" t="str">
        <f t="shared" si="15"/>
        <v>日</v>
      </c>
      <c r="Z72" s="4" t="str">
        <f t="shared" si="15"/>
        <v>月</v>
      </c>
      <c r="AA72" s="4" t="str">
        <f t="shared" si="15"/>
        <v>火</v>
      </c>
      <c r="AB72" s="4" t="str">
        <f t="shared" si="15"/>
        <v>水</v>
      </c>
      <c r="AC72" s="4" t="str">
        <f t="shared" si="15"/>
        <v>木</v>
      </c>
      <c r="AD72" s="4" t="str">
        <f t="shared" si="15"/>
        <v>金</v>
      </c>
      <c r="AE72" s="4" t="str">
        <f t="shared" si="15"/>
        <v>土</v>
      </c>
      <c r="AF72" s="4" t="str">
        <f t="shared" si="15"/>
        <v>日</v>
      </c>
      <c r="AG72" s="9"/>
      <c r="AH72" s="3"/>
      <c r="AI72" s="104"/>
      <c r="AJ72" s="104"/>
      <c r="AK72" s="3"/>
      <c r="AL72" s="109"/>
      <c r="AM72" s="110"/>
      <c r="AN72" s="111"/>
    </row>
    <row r="73" spans="1:40" ht="27.95" customHeight="1" x14ac:dyDescent="0.15">
      <c r="B73" s="112" t="s">
        <v>5</v>
      </c>
      <c r="C73" s="124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21"/>
      <c r="AH73" s="3"/>
      <c r="AI73" s="104"/>
      <c r="AJ73" s="104"/>
      <c r="AK73" s="3"/>
      <c r="AL73" s="97" t="s">
        <v>12</v>
      </c>
      <c r="AM73" s="98"/>
      <c r="AN73" s="36">
        <f>COUNTA(C71:AG71)</f>
        <v>30</v>
      </c>
    </row>
    <row r="74" spans="1:40" ht="27.95" customHeight="1" x14ac:dyDescent="0.15">
      <c r="B74" s="113"/>
      <c r="C74" s="125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22"/>
      <c r="AH74" s="3"/>
      <c r="AI74" s="104"/>
      <c r="AJ74" s="104"/>
      <c r="AK74" s="3"/>
      <c r="AL74" s="99" t="s">
        <v>14</v>
      </c>
      <c r="AM74" s="100"/>
      <c r="AN74" s="36">
        <f>COUNTA(C76:AG76)</f>
        <v>0</v>
      </c>
    </row>
    <row r="75" spans="1:40" ht="27.95" customHeight="1" x14ac:dyDescent="0.15">
      <c r="B75" s="114"/>
      <c r="C75" s="126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3"/>
      <c r="AH75" s="3"/>
      <c r="AI75" s="105"/>
      <c r="AJ75" s="105"/>
      <c r="AK75" s="3"/>
      <c r="AL75" s="99" t="s">
        <v>15</v>
      </c>
      <c r="AM75" s="100"/>
      <c r="AN75" s="36">
        <f>COUNTA(C77:AG77)</f>
        <v>0</v>
      </c>
    </row>
    <row r="76" spans="1:40" ht="27.95" customHeight="1" thickBot="1" x14ac:dyDescent="0.2">
      <c r="B76" s="20" t="s">
        <v>2</v>
      </c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2"/>
      <c r="AH76" s="3"/>
      <c r="AI76" s="27">
        <f>COUNTIF(C76:AG76,"○")</f>
        <v>0</v>
      </c>
      <c r="AJ76" s="27">
        <f>AJ68+AI76</f>
        <v>1</v>
      </c>
      <c r="AK76" s="3"/>
      <c r="AL76" s="101" t="s">
        <v>16</v>
      </c>
      <c r="AM76" s="102"/>
      <c r="AN76" s="84">
        <f>ROUNDDOWN(AN74/AN73,3)</f>
        <v>0</v>
      </c>
    </row>
    <row r="77" spans="1:40" ht="27.95" customHeight="1" thickBot="1" x14ac:dyDescent="0.2">
      <c r="B77" s="18" t="s">
        <v>3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0"/>
      <c r="AH77" s="3"/>
      <c r="AI77" s="27">
        <f>COUNTIF(C77:AG77,"●")</f>
        <v>0</v>
      </c>
      <c r="AJ77" s="27">
        <f>AJ69+AI77</f>
        <v>1</v>
      </c>
      <c r="AK77" s="3"/>
      <c r="AL77" s="89" t="s">
        <v>50</v>
      </c>
      <c r="AM77" s="90"/>
      <c r="AN77" s="83">
        <f>ROUNDDOWN(AN75/AN73,3)</f>
        <v>0</v>
      </c>
    </row>
    <row r="78" spans="1:40" ht="20.100000000000001" customHeight="1" x14ac:dyDescent="0.1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24"/>
      <c r="AL78" s="3"/>
      <c r="AM78" s="3"/>
      <c r="AN78" s="3" t="s">
        <v>45</v>
      </c>
    </row>
    <row r="79" spans="1:40" ht="20.100000000000001" customHeight="1" x14ac:dyDescent="0.15">
      <c r="A79" s="12">
        <v>12</v>
      </c>
      <c r="B79" s="16" t="s">
        <v>18</v>
      </c>
      <c r="C79" s="13">
        <f>DATE(A15,A79,1)</f>
        <v>45992</v>
      </c>
      <c r="D79" s="7">
        <f>C79+1</f>
        <v>45993</v>
      </c>
      <c r="E79" s="7">
        <f t="shared" ref="E79:AG79" si="16">D79+1</f>
        <v>45994</v>
      </c>
      <c r="F79" s="7">
        <f t="shared" si="16"/>
        <v>45995</v>
      </c>
      <c r="G79" s="7">
        <f t="shared" si="16"/>
        <v>45996</v>
      </c>
      <c r="H79" s="7">
        <f t="shared" si="16"/>
        <v>45997</v>
      </c>
      <c r="I79" s="7">
        <f t="shared" si="16"/>
        <v>45998</v>
      </c>
      <c r="J79" s="7">
        <f t="shared" si="16"/>
        <v>45999</v>
      </c>
      <c r="K79" s="7">
        <f t="shared" si="16"/>
        <v>46000</v>
      </c>
      <c r="L79" s="7">
        <f t="shared" si="16"/>
        <v>46001</v>
      </c>
      <c r="M79" s="7">
        <f t="shared" si="16"/>
        <v>46002</v>
      </c>
      <c r="N79" s="7">
        <f t="shared" si="16"/>
        <v>46003</v>
      </c>
      <c r="O79" s="7">
        <f t="shared" si="16"/>
        <v>46004</v>
      </c>
      <c r="P79" s="7">
        <f t="shared" si="16"/>
        <v>46005</v>
      </c>
      <c r="Q79" s="7">
        <f t="shared" si="16"/>
        <v>46006</v>
      </c>
      <c r="R79" s="7">
        <f t="shared" si="16"/>
        <v>46007</v>
      </c>
      <c r="S79" s="7">
        <f t="shared" si="16"/>
        <v>46008</v>
      </c>
      <c r="T79" s="7">
        <f t="shared" si="16"/>
        <v>46009</v>
      </c>
      <c r="U79" s="7">
        <f t="shared" si="16"/>
        <v>46010</v>
      </c>
      <c r="V79" s="7">
        <f t="shared" si="16"/>
        <v>46011</v>
      </c>
      <c r="W79" s="7">
        <f t="shared" si="16"/>
        <v>46012</v>
      </c>
      <c r="X79" s="7">
        <f t="shared" si="16"/>
        <v>46013</v>
      </c>
      <c r="Y79" s="7">
        <f t="shared" si="16"/>
        <v>46014</v>
      </c>
      <c r="Z79" s="7">
        <f t="shared" si="16"/>
        <v>46015</v>
      </c>
      <c r="AA79" s="7">
        <f t="shared" si="16"/>
        <v>46016</v>
      </c>
      <c r="AB79" s="7">
        <f t="shared" si="16"/>
        <v>46017</v>
      </c>
      <c r="AC79" s="7">
        <f t="shared" si="16"/>
        <v>46018</v>
      </c>
      <c r="AD79" s="7">
        <f t="shared" si="16"/>
        <v>46019</v>
      </c>
      <c r="AE79" s="7">
        <f t="shared" si="16"/>
        <v>46020</v>
      </c>
      <c r="AF79" s="7">
        <f t="shared" si="16"/>
        <v>46021</v>
      </c>
      <c r="AG79" s="11">
        <f t="shared" si="16"/>
        <v>46022</v>
      </c>
      <c r="AH79" s="24"/>
      <c r="AI79" s="103" t="s">
        <v>6</v>
      </c>
      <c r="AJ79" s="103" t="s">
        <v>10</v>
      </c>
      <c r="AK79" s="3"/>
      <c r="AL79" s="106">
        <f>MONTH(C79)</f>
        <v>12</v>
      </c>
      <c r="AM79" s="107"/>
      <c r="AN79" s="108"/>
    </row>
    <row r="80" spans="1:40" ht="20.100000000000001" customHeight="1" x14ac:dyDescent="0.15">
      <c r="B80" s="17" t="s">
        <v>4</v>
      </c>
      <c r="C80" s="14" t="str">
        <f t="shared" ref="C80:AG80" si="17">TEXT(WEEKDAY(C79),"aaa")</f>
        <v>月</v>
      </c>
      <c r="D80" s="4" t="str">
        <f t="shared" si="17"/>
        <v>火</v>
      </c>
      <c r="E80" s="4" t="str">
        <f t="shared" si="17"/>
        <v>水</v>
      </c>
      <c r="F80" s="4" t="str">
        <f t="shared" si="17"/>
        <v>木</v>
      </c>
      <c r="G80" s="4" t="str">
        <f t="shared" si="17"/>
        <v>金</v>
      </c>
      <c r="H80" s="4" t="str">
        <f t="shared" si="17"/>
        <v>土</v>
      </c>
      <c r="I80" s="4" t="str">
        <f t="shared" si="17"/>
        <v>日</v>
      </c>
      <c r="J80" s="4" t="str">
        <f t="shared" si="17"/>
        <v>月</v>
      </c>
      <c r="K80" s="4" t="str">
        <f t="shared" si="17"/>
        <v>火</v>
      </c>
      <c r="L80" s="4" t="str">
        <f t="shared" si="17"/>
        <v>水</v>
      </c>
      <c r="M80" s="4" t="str">
        <f t="shared" si="17"/>
        <v>木</v>
      </c>
      <c r="N80" s="4" t="str">
        <f t="shared" si="17"/>
        <v>金</v>
      </c>
      <c r="O80" s="4" t="str">
        <f t="shared" si="17"/>
        <v>土</v>
      </c>
      <c r="P80" s="4" t="str">
        <f t="shared" si="17"/>
        <v>日</v>
      </c>
      <c r="Q80" s="4" t="str">
        <f t="shared" si="17"/>
        <v>月</v>
      </c>
      <c r="R80" s="4" t="str">
        <f t="shared" si="17"/>
        <v>火</v>
      </c>
      <c r="S80" s="4" t="str">
        <f t="shared" si="17"/>
        <v>水</v>
      </c>
      <c r="T80" s="4" t="str">
        <f t="shared" si="17"/>
        <v>木</v>
      </c>
      <c r="U80" s="4" t="str">
        <f t="shared" si="17"/>
        <v>金</v>
      </c>
      <c r="V80" s="4" t="str">
        <f t="shared" si="17"/>
        <v>土</v>
      </c>
      <c r="W80" s="4" t="str">
        <f t="shared" si="17"/>
        <v>日</v>
      </c>
      <c r="X80" s="4" t="str">
        <f t="shared" si="17"/>
        <v>月</v>
      </c>
      <c r="Y80" s="4" t="str">
        <f t="shared" si="17"/>
        <v>火</v>
      </c>
      <c r="Z80" s="4" t="str">
        <f t="shared" si="17"/>
        <v>水</v>
      </c>
      <c r="AA80" s="4" t="str">
        <f t="shared" si="17"/>
        <v>木</v>
      </c>
      <c r="AB80" s="4" t="str">
        <f t="shared" si="17"/>
        <v>金</v>
      </c>
      <c r="AC80" s="4" t="str">
        <f t="shared" si="17"/>
        <v>土</v>
      </c>
      <c r="AD80" s="4" t="str">
        <f t="shared" si="17"/>
        <v>日</v>
      </c>
      <c r="AE80" s="4" t="str">
        <f t="shared" si="17"/>
        <v>月</v>
      </c>
      <c r="AF80" s="4" t="str">
        <f t="shared" si="17"/>
        <v>火</v>
      </c>
      <c r="AG80" s="9" t="str">
        <f t="shared" si="17"/>
        <v>水</v>
      </c>
      <c r="AH80" s="3"/>
      <c r="AI80" s="104"/>
      <c r="AJ80" s="104"/>
      <c r="AK80" s="3"/>
      <c r="AL80" s="109"/>
      <c r="AM80" s="110"/>
      <c r="AN80" s="111"/>
    </row>
    <row r="81" spans="1:41" ht="27.95" customHeight="1" x14ac:dyDescent="0.15">
      <c r="B81" s="112" t="s">
        <v>5</v>
      </c>
      <c r="C81" s="124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21"/>
      <c r="AH81" s="3"/>
      <c r="AI81" s="104"/>
      <c r="AJ81" s="104"/>
      <c r="AK81" s="25"/>
      <c r="AL81" s="97" t="s">
        <v>12</v>
      </c>
      <c r="AM81" s="98"/>
      <c r="AN81" s="36">
        <f>COUNTA(C79:AG79)</f>
        <v>31</v>
      </c>
    </row>
    <row r="82" spans="1:41" ht="27.95" customHeight="1" x14ac:dyDescent="0.15">
      <c r="B82" s="113"/>
      <c r="C82" s="125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22"/>
      <c r="AH82" s="3"/>
      <c r="AI82" s="104"/>
      <c r="AJ82" s="104"/>
      <c r="AK82" s="3"/>
      <c r="AL82" s="99" t="s">
        <v>14</v>
      </c>
      <c r="AM82" s="100"/>
      <c r="AN82" s="36">
        <f>COUNTA(C84:AG84)</f>
        <v>0</v>
      </c>
    </row>
    <row r="83" spans="1:41" ht="27.95" customHeight="1" x14ac:dyDescent="0.15">
      <c r="B83" s="114"/>
      <c r="C83" s="126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3"/>
      <c r="AH83" s="3"/>
      <c r="AI83" s="105"/>
      <c r="AJ83" s="105"/>
      <c r="AK83" s="3"/>
      <c r="AL83" s="99" t="s">
        <v>15</v>
      </c>
      <c r="AM83" s="100"/>
      <c r="AN83" s="36">
        <f>COUNTA(C85:AG85)</f>
        <v>0</v>
      </c>
    </row>
    <row r="84" spans="1:41" ht="27.95" customHeight="1" thickBot="1" x14ac:dyDescent="0.2">
      <c r="B84" s="20" t="s">
        <v>2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2"/>
      <c r="AH84" s="25"/>
      <c r="AI84" s="27">
        <f>COUNTIF(C84:AG84,"○")</f>
        <v>0</v>
      </c>
      <c r="AJ84" s="27">
        <f>AJ76+AI84</f>
        <v>1</v>
      </c>
      <c r="AK84" s="3"/>
      <c r="AL84" s="101" t="s">
        <v>16</v>
      </c>
      <c r="AM84" s="102"/>
      <c r="AN84" s="84">
        <f>ROUNDDOWN(AN82/AN81,3)</f>
        <v>0</v>
      </c>
      <c r="AO84" s="21"/>
    </row>
    <row r="85" spans="1:41" ht="27.95" customHeight="1" thickBot="1" x14ac:dyDescent="0.2">
      <c r="B85" s="18" t="s">
        <v>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/>
      <c r="AH85" s="3"/>
      <c r="AI85" s="27">
        <f>COUNTIF(C85:AG85,"●")</f>
        <v>0</v>
      </c>
      <c r="AJ85" s="27">
        <f>AJ77+AI85</f>
        <v>1</v>
      </c>
      <c r="AK85" s="3"/>
      <c r="AL85" s="89" t="s">
        <v>50</v>
      </c>
      <c r="AM85" s="90"/>
      <c r="AN85" s="83">
        <f>ROUNDDOWN(AN83/AN81,3)</f>
        <v>0</v>
      </c>
    </row>
    <row r="86" spans="1:41" ht="20.100000000000001" customHeight="1" x14ac:dyDescent="0.15">
      <c r="A86" s="12">
        <f>A15+1</f>
        <v>2026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24"/>
      <c r="AL86" s="3"/>
      <c r="AM86" s="3"/>
      <c r="AN86" s="3" t="s">
        <v>45</v>
      </c>
    </row>
    <row r="87" spans="1:41" ht="20.100000000000001" customHeight="1" x14ac:dyDescent="0.15">
      <c r="A87" s="12">
        <v>1</v>
      </c>
      <c r="B87" s="16" t="s">
        <v>18</v>
      </c>
      <c r="C87" s="13">
        <f>DATE(A86,A87,1)</f>
        <v>46023</v>
      </c>
      <c r="D87" s="7">
        <f>C87+1</f>
        <v>46024</v>
      </c>
      <c r="E87" s="7">
        <f t="shared" ref="E87:AG87" si="18">D87+1</f>
        <v>46025</v>
      </c>
      <c r="F87" s="7">
        <f t="shared" si="18"/>
        <v>46026</v>
      </c>
      <c r="G87" s="7">
        <f t="shared" si="18"/>
        <v>46027</v>
      </c>
      <c r="H87" s="7">
        <f t="shared" si="18"/>
        <v>46028</v>
      </c>
      <c r="I87" s="7">
        <f t="shared" si="18"/>
        <v>46029</v>
      </c>
      <c r="J87" s="7">
        <f t="shared" si="18"/>
        <v>46030</v>
      </c>
      <c r="K87" s="7">
        <f t="shared" si="18"/>
        <v>46031</v>
      </c>
      <c r="L87" s="7">
        <f t="shared" si="18"/>
        <v>46032</v>
      </c>
      <c r="M87" s="7">
        <f t="shared" si="18"/>
        <v>46033</v>
      </c>
      <c r="N87" s="7">
        <f t="shared" si="18"/>
        <v>46034</v>
      </c>
      <c r="O87" s="7">
        <f t="shared" si="18"/>
        <v>46035</v>
      </c>
      <c r="P87" s="7">
        <f t="shared" si="18"/>
        <v>46036</v>
      </c>
      <c r="Q87" s="7">
        <f t="shared" si="18"/>
        <v>46037</v>
      </c>
      <c r="R87" s="7">
        <f t="shared" si="18"/>
        <v>46038</v>
      </c>
      <c r="S87" s="7">
        <f t="shared" si="18"/>
        <v>46039</v>
      </c>
      <c r="T87" s="7">
        <f t="shared" si="18"/>
        <v>46040</v>
      </c>
      <c r="U87" s="7">
        <f t="shared" si="18"/>
        <v>46041</v>
      </c>
      <c r="V87" s="7">
        <f t="shared" si="18"/>
        <v>46042</v>
      </c>
      <c r="W87" s="7">
        <f t="shared" si="18"/>
        <v>46043</v>
      </c>
      <c r="X87" s="7">
        <f t="shared" si="18"/>
        <v>46044</v>
      </c>
      <c r="Y87" s="7">
        <f t="shared" si="18"/>
        <v>46045</v>
      </c>
      <c r="Z87" s="7">
        <f t="shared" si="18"/>
        <v>46046</v>
      </c>
      <c r="AA87" s="7">
        <f t="shared" si="18"/>
        <v>46047</v>
      </c>
      <c r="AB87" s="7">
        <f t="shared" si="18"/>
        <v>46048</v>
      </c>
      <c r="AC87" s="7">
        <f t="shared" si="18"/>
        <v>46049</v>
      </c>
      <c r="AD87" s="7">
        <f t="shared" si="18"/>
        <v>46050</v>
      </c>
      <c r="AE87" s="7">
        <f t="shared" si="18"/>
        <v>46051</v>
      </c>
      <c r="AF87" s="7">
        <f t="shared" si="18"/>
        <v>46052</v>
      </c>
      <c r="AG87" s="11">
        <f t="shared" si="18"/>
        <v>46053</v>
      </c>
      <c r="AH87" s="24"/>
      <c r="AI87" s="103" t="s">
        <v>6</v>
      </c>
      <c r="AJ87" s="103" t="s">
        <v>10</v>
      </c>
      <c r="AK87" s="3"/>
      <c r="AL87" s="106">
        <f>MONTH(C87)</f>
        <v>1</v>
      </c>
      <c r="AM87" s="107"/>
      <c r="AN87" s="108"/>
    </row>
    <row r="88" spans="1:41" ht="20.100000000000001" customHeight="1" x14ac:dyDescent="0.15">
      <c r="B88" s="17" t="s">
        <v>4</v>
      </c>
      <c r="C88" s="14" t="str">
        <f t="shared" ref="C88:AG88" si="19">TEXT(WEEKDAY(C87),"aaa")</f>
        <v>木</v>
      </c>
      <c r="D88" s="4" t="str">
        <f t="shared" si="19"/>
        <v>金</v>
      </c>
      <c r="E88" s="4" t="str">
        <f t="shared" si="19"/>
        <v>土</v>
      </c>
      <c r="F88" s="4" t="str">
        <f t="shared" si="19"/>
        <v>日</v>
      </c>
      <c r="G88" s="4" t="str">
        <f t="shared" si="19"/>
        <v>月</v>
      </c>
      <c r="H88" s="4" t="str">
        <f t="shared" si="19"/>
        <v>火</v>
      </c>
      <c r="I88" s="4" t="str">
        <f t="shared" si="19"/>
        <v>水</v>
      </c>
      <c r="J88" s="4" t="str">
        <f t="shared" si="19"/>
        <v>木</v>
      </c>
      <c r="K88" s="4" t="str">
        <f t="shared" si="19"/>
        <v>金</v>
      </c>
      <c r="L88" s="4" t="str">
        <f t="shared" si="19"/>
        <v>土</v>
      </c>
      <c r="M88" s="4" t="str">
        <f t="shared" si="19"/>
        <v>日</v>
      </c>
      <c r="N88" s="4" t="str">
        <f t="shared" si="19"/>
        <v>月</v>
      </c>
      <c r="O88" s="4" t="str">
        <f t="shared" si="19"/>
        <v>火</v>
      </c>
      <c r="P88" s="4" t="str">
        <f t="shared" si="19"/>
        <v>水</v>
      </c>
      <c r="Q88" s="4" t="str">
        <f t="shared" si="19"/>
        <v>木</v>
      </c>
      <c r="R88" s="4" t="str">
        <f t="shared" si="19"/>
        <v>金</v>
      </c>
      <c r="S88" s="4" t="str">
        <f t="shared" si="19"/>
        <v>土</v>
      </c>
      <c r="T88" s="4" t="str">
        <f t="shared" si="19"/>
        <v>日</v>
      </c>
      <c r="U88" s="4" t="str">
        <f t="shared" si="19"/>
        <v>月</v>
      </c>
      <c r="V88" s="4" t="str">
        <f t="shared" si="19"/>
        <v>火</v>
      </c>
      <c r="W88" s="4" t="str">
        <f t="shared" si="19"/>
        <v>水</v>
      </c>
      <c r="X88" s="4" t="str">
        <f t="shared" si="19"/>
        <v>木</v>
      </c>
      <c r="Y88" s="4" t="str">
        <f t="shared" si="19"/>
        <v>金</v>
      </c>
      <c r="Z88" s="4" t="str">
        <f t="shared" si="19"/>
        <v>土</v>
      </c>
      <c r="AA88" s="4" t="str">
        <f t="shared" si="19"/>
        <v>日</v>
      </c>
      <c r="AB88" s="4" t="str">
        <f t="shared" si="19"/>
        <v>月</v>
      </c>
      <c r="AC88" s="4" t="str">
        <f t="shared" si="19"/>
        <v>火</v>
      </c>
      <c r="AD88" s="4" t="str">
        <f t="shared" si="19"/>
        <v>水</v>
      </c>
      <c r="AE88" s="4" t="str">
        <f t="shared" si="19"/>
        <v>木</v>
      </c>
      <c r="AF88" s="4" t="str">
        <f t="shared" si="19"/>
        <v>金</v>
      </c>
      <c r="AG88" s="9" t="str">
        <f t="shared" si="19"/>
        <v>土</v>
      </c>
      <c r="AH88" s="3"/>
      <c r="AI88" s="104"/>
      <c r="AJ88" s="104"/>
      <c r="AK88" s="3"/>
      <c r="AL88" s="109"/>
      <c r="AM88" s="110"/>
      <c r="AN88" s="111"/>
    </row>
    <row r="89" spans="1:41" ht="27.95" customHeight="1" x14ac:dyDescent="0.15">
      <c r="B89" s="112" t="s">
        <v>5</v>
      </c>
      <c r="C89" s="124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21"/>
      <c r="AH89" s="3"/>
      <c r="AI89" s="104"/>
      <c r="AJ89" s="104"/>
      <c r="AK89" s="3"/>
      <c r="AL89" s="97" t="s">
        <v>12</v>
      </c>
      <c r="AM89" s="98"/>
      <c r="AN89" s="36">
        <f>COUNTA(C87:AG87)</f>
        <v>31</v>
      </c>
    </row>
    <row r="90" spans="1:41" ht="27.95" customHeight="1" x14ac:dyDescent="0.15">
      <c r="B90" s="113"/>
      <c r="C90" s="125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22"/>
      <c r="AH90" s="3"/>
      <c r="AI90" s="104"/>
      <c r="AJ90" s="104"/>
      <c r="AK90" s="3"/>
      <c r="AL90" s="99" t="s">
        <v>14</v>
      </c>
      <c r="AM90" s="100"/>
      <c r="AN90" s="36">
        <f>COUNTA(C92:AG92)</f>
        <v>0</v>
      </c>
    </row>
    <row r="91" spans="1:41" ht="27.95" customHeight="1" x14ac:dyDescent="0.15">
      <c r="B91" s="114"/>
      <c r="C91" s="126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3"/>
      <c r="AH91" s="3"/>
      <c r="AI91" s="105"/>
      <c r="AJ91" s="105"/>
      <c r="AK91" s="3"/>
      <c r="AL91" s="99" t="s">
        <v>15</v>
      </c>
      <c r="AM91" s="100"/>
      <c r="AN91" s="36">
        <f>COUNTA(C93:AG93)</f>
        <v>0</v>
      </c>
    </row>
    <row r="92" spans="1:41" ht="27.95" customHeight="1" thickBot="1" x14ac:dyDescent="0.2">
      <c r="B92" s="20" t="s">
        <v>2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2"/>
      <c r="AH92" s="3"/>
      <c r="AI92" s="27">
        <f>COUNTIF(C92:AG92,"○")</f>
        <v>0</v>
      </c>
      <c r="AJ92" s="27">
        <f>AJ84+AI92</f>
        <v>1</v>
      </c>
      <c r="AK92" s="3"/>
      <c r="AL92" s="101" t="s">
        <v>16</v>
      </c>
      <c r="AM92" s="102"/>
      <c r="AN92" s="84">
        <f>ROUNDDOWN(AN90/AN89,3)</f>
        <v>0</v>
      </c>
    </row>
    <row r="93" spans="1:41" ht="27.95" customHeight="1" thickBot="1" x14ac:dyDescent="0.2">
      <c r="B93" s="18" t="s">
        <v>3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0"/>
      <c r="AH93" s="3"/>
      <c r="AI93" s="27">
        <f>COUNTIF(C93:AG93,"●")</f>
        <v>0</v>
      </c>
      <c r="AJ93" s="27">
        <f>AJ85+AI93</f>
        <v>1</v>
      </c>
      <c r="AK93" s="3"/>
      <c r="AL93" s="89" t="s">
        <v>50</v>
      </c>
      <c r="AM93" s="90"/>
      <c r="AN93" s="83">
        <f>ROUNDDOWN(AN91/AN89,3)</f>
        <v>0</v>
      </c>
    </row>
    <row r="94" spans="1:41" ht="20.100000000000001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24"/>
      <c r="AL94" s="3"/>
      <c r="AM94" s="3"/>
      <c r="AN94" s="3" t="s">
        <v>45</v>
      </c>
    </row>
    <row r="95" spans="1:41" ht="20.100000000000001" customHeight="1" x14ac:dyDescent="0.15">
      <c r="A95" s="12">
        <v>2</v>
      </c>
      <c r="B95" s="16" t="s">
        <v>18</v>
      </c>
      <c r="C95" s="13">
        <f>DATE(A86,A95,1)</f>
        <v>46054</v>
      </c>
      <c r="D95" s="7">
        <f>C95+1</f>
        <v>46055</v>
      </c>
      <c r="E95" s="7">
        <f t="shared" ref="E95:AD95" si="20">D95+1</f>
        <v>46056</v>
      </c>
      <c r="F95" s="7">
        <f t="shared" si="20"/>
        <v>46057</v>
      </c>
      <c r="G95" s="7">
        <f t="shared" si="20"/>
        <v>46058</v>
      </c>
      <c r="H95" s="7">
        <f t="shared" si="20"/>
        <v>46059</v>
      </c>
      <c r="I95" s="7">
        <f t="shared" si="20"/>
        <v>46060</v>
      </c>
      <c r="J95" s="7">
        <f t="shared" si="20"/>
        <v>46061</v>
      </c>
      <c r="K95" s="7">
        <f t="shared" si="20"/>
        <v>46062</v>
      </c>
      <c r="L95" s="7">
        <f t="shared" si="20"/>
        <v>46063</v>
      </c>
      <c r="M95" s="7">
        <f t="shared" si="20"/>
        <v>46064</v>
      </c>
      <c r="N95" s="7">
        <f t="shared" si="20"/>
        <v>46065</v>
      </c>
      <c r="O95" s="7">
        <f t="shared" si="20"/>
        <v>46066</v>
      </c>
      <c r="P95" s="7">
        <f t="shared" si="20"/>
        <v>46067</v>
      </c>
      <c r="Q95" s="7">
        <f t="shared" si="20"/>
        <v>46068</v>
      </c>
      <c r="R95" s="7">
        <f t="shared" si="20"/>
        <v>46069</v>
      </c>
      <c r="S95" s="7">
        <f t="shared" si="20"/>
        <v>46070</v>
      </c>
      <c r="T95" s="7">
        <f t="shared" si="20"/>
        <v>46071</v>
      </c>
      <c r="U95" s="7">
        <f t="shared" si="20"/>
        <v>46072</v>
      </c>
      <c r="V95" s="7">
        <f t="shared" si="20"/>
        <v>46073</v>
      </c>
      <c r="W95" s="7">
        <f t="shared" si="20"/>
        <v>46074</v>
      </c>
      <c r="X95" s="7">
        <f t="shared" si="20"/>
        <v>46075</v>
      </c>
      <c r="Y95" s="7">
        <f t="shared" si="20"/>
        <v>46076</v>
      </c>
      <c r="Z95" s="7">
        <f t="shared" si="20"/>
        <v>46077</v>
      </c>
      <c r="AA95" s="7">
        <f t="shared" si="20"/>
        <v>46078</v>
      </c>
      <c r="AB95" s="7">
        <f t="shared" si="20"/>
        <v>46079</v>
      </c>
      <c r="AC95" s="7">
        <f t="shared" si="20"/>
        <v>46080</v>
      </c>
      <c r="AD95" s="7">
        <f t="shared" si="20"/>
        <v>46081</v>
      </c>
      <c r="AE95" s="7"/>
      <c r="AF95" s="7"/>
      <c r="AG95" s="11"/>
      <c r="AH95" s="24"/>
      <c r="AI95" s="103" t="s">
        <v>6</v>
      </c>
      <c r="AJ95" s="103" t="s">
        <v>10</v>
      </c>
      <c r="AK95" s="3"/>
      <c r="AL95" s="106">
        <f>MONTH(C95)</f>
        <v>2</v>
      </c>
      <c r="AM95" s="107"/>
      <c r="AN95" s="108"/>
    </row>
    <row r="96" spans="1:41" ht="20.100000000000001" customHeight="1" x14ac:dyDescent="0.15">
      <c r="B96" s="17" t="s">
        <v>4</v>
      </c>
      <c r="C96" s="14" t="str">
        <f t="shared" ref="C96:AD96" si="21">TEXT(WEEKDAY(C95),"aaa")</f>
        <v>日</v>
      </c>
      <c r="D96" s="4" t="str">
        <f t="shared" si="21"/>
        <v>月</v>
      </c>
      <c r="E96" s="4" t="str">
        <f t="shared" si="21"/>
        <v>火</v>
      </c>
      <c r="F96" s="4" t="str">
        <f t="shared" si="21"/>
        <v>水</v>
      </c>
      <c r="G96" s="4" t="str">
        <f t="shared" si="21"/>
        <v>木</v>
      </c>
      <c r="H96" s="4" t="str">
        <f t="shared" si="21"/>
        <v>金</v>
      </c>
      <c r="I96" s="4" t="str">
        <f t="shared" si="21"/>
        <v>土</v>
      </c>
      <c r="J96" s="4" t="str">
        <f t="shared" si="21"/>
        <v>日</v>
      </c>
      <c r="K96" s="4" t="str">
        <f t="shared" si="21"/>
        <v>月</v>
      </c>
      <c r="L96" s="4" t="str">
        <f t="shared" si="21"/>
        <v>火</v>
      </c>
      <c r="M96" s="4" t="str">
        <f t="shared" si="21"/>
        <v>水</v>
      </c>
      <c r="N96" s="4" t="str">
        <f t="shared" si="21"/>
        <v>木</v>
      </c>
      <c r="O96" s="4" t="str">
        <f t="shared" si="21"/>
        <v>金</v>
      </c>
      <c r="P96" s="4" t="str">
        <f t="shared" si="21"/>
        <v>土</v>
      </c>
      <c r="Q96" s="4" t="str">
        <f t="shared" si="21"/>
        <v>日</v>
      </c>
      <c r="R96" s="4" t="str">
        <f t="shared" si="21"/>
        <v>月</v>
      </c>
      <c r="S96" s="4" t="str">
        <f t="shared" si="21"/>
        <v>火</v>
      </c>
      <c r="T96" s="4" t="str">
        <f t="shared" si="21"/>
        <v>水</v>
      </c>
      <c r="U96" s="4" t="str">
        <f t="shared" si="21"/>
        <v>木</v>
      </c>
      <c r="V96" s="4" t="str">
        <f t="shared" si="21"/>
        <v>金</v>
      </c>
      <c r="W96" s="4" t="str">
        <f t="shared" si="21"/>
        <v>土</v>
      </c>
      <c r="X96" s="4" t="str">
        <f t="shared" si="21"/>
        <v>日</v>
      </c>
      <c r="Y96" s="4" t="str">
        <f t="shared" si="21"/>
        <v>月</v>
      </c>
      <c r="Z96" s="4" t="str">
        <f t="shared" si="21"/>
        <v>火</v>
      </c>
      <c r="AA96" s="4" t="str">
        <f t="shared" si="21"/>
        <v>水</v>
      </c>
      <c r="AB96" s="4" t="str">
        <f t="shared" si="21"/>
        <v>木</v>
      </c>
      <c r="AC96" s="4" t="str">
        <f t="shared" si="21"/>
        <v>金</v>
      </c>
      <c r="AD96" s="4" t="str">
        <f t="shared" si="21"/>
        <v>土</v>
      </c>
      <c r="AE96" s="4"/>
      <c r="AF96" s="4"/>
      <c r="AG96" s="9"/>
      <c r="AH96" s="3"/>
      <c r="AI96" s="104"/>
      <c r="AJ96" s="104"/>
      <c r="AK96" s="3"/>
      <c r="AL96" s="109"/>
      <c r="AM96" s="110"/>
      <c r="AN96" s="111"/>
    </row>
    <row r="97" spans="1:40" ht="27.95" customHeight="1" x14ac:dyDescent="0.15">
      <c r="B97" s="112" t="s">
        <v>5</v>
      </c>
      <c r="C97" s="124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21"/>
      <c r="AH97" s="3"/>
      <c r="AI97" s="104"/>
      <c r="AJ97" s="104"/>
      <c r="AK97" s="3"/>
      <c r="AL97" s="97" t="s">
        <v>12</v>
      </c>
      <c r="AM97" s="98"/>
      <c r="AN97" s="36">
        <f>COUNTA(C95:AG95)</f>
        <v>28</v>
      </c>
    </row>
    <row r="98" spans="1:40" ht="27.95" customHeight="1" x14ac:dyDescent="0.15">
      <c r="B98" s="113"/>
      <c r="C98" s="125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2"/>
      <c r="AH98" s="3"/>
      <c r="AI98" s="104"/>
      <c r="AJ98" s="104"/>
      <c r="AK98" s="3"/>
      <c r="AL98" s="99" t="s">
        <v>14</v>
      </c>
      <c r="AM98" s="100"/>
      <c r="AN98" s="36">
        <f>COUNTA(C100:AG100)</f>
        <v>0</v>
      </c>
    </row>
    <row r="99" spans="1:40" ht="27.95" customHeight="1" x14ac:dyDescent="0.15">
      <c r="B99" s="114"/>
      <c r="C99" s="126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3"/>
      <c r="AH99" s="3"/>
      <c r="AI99" s="105"/>
      <c r="AJ99" s="105"/>
      <c r="AK99" s="3"/>
      <c r="AL99" s="99" t="s">
        <v>15</v>
      </c>
      <c r="AM99" s="100"/>
      <c r="AN99" s="36">
        <f>COUNTA(C101:AG101)</f>
        <v>0</v>
      </c>
    </row>
    <row r="100" spans="1:40" ht="27.95" customHeight="1" thickBot="1" x14ac:dyDescent="0.2">
      <c r="B100" s="20" t="s">
        <v>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2"/>
      <c r="AH100" s="3"/>
      <c r="AI100" s="27">
        <f>COUNTIF(C100:AG100,"○")</f>
        <v>0</v>
      </c>
      <c r="AJ100" s="27">
        <f>AJ92+AI100</f>
        <v>1</v>
      </c>
      <c r="AK100" s="3"/>
      <c r="AL100" s="101" t="s">
        <v>16</v>
      </c>
      <c r="AM100" s="102"/>
      <c r="AN100" s="84">
        <f>ROUNDDOWN(AN98/AN97,3)</f>
        <v>0</v>
      </c>
    </row>
    <row r="101" spans="1:40" ht="27.95" customHeight="1" thickBot="1" x14ac:dyDescent="0.2">
      <c r="B101" s="18" t="s">
        <v>3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0"/>
      <c r="AH101" s="3"/>
      <c r="AI101" s="27">
        <f>COUNTIF(C101:AG101,"●")</f>
        <v>0</v>
      </c>
      <c r="AJ101" s="27">
        <f>AJ93+AI101</f>
        <v>1</v>
      </c>
      <c r="AK101" s="3"/>
      <c r="AL101" s="89" t="s">
        <v>50</v>
      </c>
      <c r="AM101" s="90"/>
      <c r="AN101" s="83">
        <f>ROUNDDOWN(AN99/AN97,3)</f>
        <v>0</v>
      </c>
    </row>
    <row r="102" spans="1:40" ht="20.100000000000001" customHeight="1" x14ac:dyDescent="0.1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24"/>
      <c r="AL102" s="3"/>
      <c r="AM102" s="3"/>
      <c r="AN102" s="3" t="s">
        <v>45</v>
      </c>
    </row>
    <row r="103" spans="1:40" ht="20.100000000000001" customHeight="1" x14ac:dyDescent="0.15">
      <c r="A103" s="12">
        <v>3</v>
      </c>
      <c r="B103" s="16" t="s">
        <v>18</v>
      </c>
      <c r="C103" s="13">
        <f>DATE(A86,A103,1)</f>
        <v>46082</v>
      </c>
      <c r="D103" s="7">
        <f>C103+1</f>
        <v>46083</v>
      </c>
      <c r="E103" s="7">
        <f t="shared" ref="E103:AG103" si="22">D103+1</f>
        <v>46084</v>
      </c>
      <c r="F103" s="7">
        <f t="shared" si="22"/>
        <v>46085</v>
      </c>
      <c r="G103" s="7">
        <f t="shared" si="22"/>
        <v>46086</v>
      </c>
      <c r="H103" s="7">
        <f t="shared" si="22"/>
        <v>46087</v>
      </c>
      <c r="I103" s="7">
        <f t="shared" si="22"/>
        <v>46088</v>
      </c>
      <c r="J103" s="7">
        <f t="shared" si="22"/>
        <v>46089</v>
      </c>
      <c r="K103" s="7">
        <f t="shared" si="22"/>
        <v>46090</v>
      </c>
      <c r="L103" s="7">
        <f t="shared" si="22"/>
        <v>46091</v>
      </c>
      <c r="M103" s="7">
        <f t="shared" si="22"/>
        <v>46092</v>
      </c>
      <c r="N103" s="7">
        <f t="shared" si="22"/>
        <v>46093</v>
      </c>
      <c r="O103" s="7">
        <f t="shared" si="22"/>
        <v>46094</v>
      </c>
      <c r="P103" s="7">
        <f t="shared" si="22"/>
        <v>46095</v>
      </c>
      <c r="Q103" s="7">
        <f t="shared" si="22"/>
        <v>46096</v>
      </c>
      <c r="R103" s="7">
        <f t="shared" si="22"/>
        <v>46097</v>
      </c>
      <c r="S103" s="7">
        <f t="shared" si="22"/>
        <v>46098</v>
      </c>
      <c r="T103" s="7">
        <f t="shared" si="22"/>
        <v>46099</v>
      </c>
      <c r="U103" s="7">
        <f t="shared" si="22"/>
        <v>46100</v>
      </c>
      <c r="V103" s="7">
        <f t="shared" si="22"/>
        <v>46101</v>
      </c>
      <c r="W103" s="7">
        <f t="shared" si="22"/>
        <v>46102</v>
      </c>
      <c r="X103" s="7">
        <f t="shared" si="22"/>
        <v>46103</v>
      </c>
      <c r="Y103" s="7">
        <f t="shared" si="22"/>
        <v>46104</v>
      </c>
      <c r="Z103" s="7">
        <f t="shared" si="22"/>
        <v>46105</v>
      </c>
      <c r="AA103" s="7">
        <f t="shared" si="22"/>
        <v>46106</v>
      </c>
      <c r="AB103" s="7">
        <f t="shared" si="22"/>
        <v>46107</v>
      </c>
      <c r="AC103" s="7">
        <f t="shared" si="22"/>
        <v>46108</v>
      </c>
      <c r="AD103" s="7">
        <f t="shared" si="22"/>
        <v>46109</v>
      </c>
      <c r="AE103" s="7">
        <f t="shared" si="22"/>
        <v>46110</v>
      </c>
      <c r="AF103" s="7">
        <f t="shared" si="22"/>
        <v>46111</v>
      </c>
      <c r="AG103" s="11">
        <f t="shared" si="22"/>
        <v>46112</v>
      </c>
      <c r="AH103" s="24"/>
      <c r="AI103" s="103" t="s">
        <v>6</v>
      </c>
      <c r="AJ103" s="103" t="s">
        <v>10</v>
      </c>
      <c r="AK103" s="3"/>
      <c r="AL103" s="106">
        <f>MONTH(C103)</f>
        <v>3</v>
      </c>
      <c r="AM103" s="107"/>
      <c r="AN103" s="108"/>
    </row>
    <row r="104" spans="1:40" ht="20.100000000000001" customHeight="1" x14ac:dyDescent="0.15">
      <c r="B104" s="17" t="s">
        <v>4</v>
      </c>
      <c r="C104" s="14" t="str">
        <f t="shared" ref="C104:AG104" si="23">TEXT(WEEKDAY(C103),"aaa")</f>
        <v>日</v>
      </c>
      <c r="D104" s="4" t="str">
        <f t="shared" si="23"/>
        <v>月</v>
      </c>
      <c r="E104" s="4" t="str">
        <f t="shared" si="23"/>
        <v>火</v>
      </c>
      <c r="F104" s="4" t="str">
        <f t="shared" si="23"/>
        <v>水</v>
      </c>
      <c r="G104" s="4" t="str">
        <f t="shared" si="23"/>
        <v>木</v>
      </c>
      <c r="H104" s="4" t="str">
        <f t="shared" si="23"/>
        <v>金</v>
      </c>
      <c r="I104" s="4" t="str">
        <f t="shared" si="23"/>
        <v>土</v>
      </c>
      <c r="J104" s="4" t="str">
        <f t="shared" si="23"/>
        <v>日</v>
      </c>
      <c r="K104" s="4" t="str">
        <f t="shared" si="23"/>
        <v>月</v>
      </c>
      <c r="L104" s="4" t="str">
        <f t="shared" si="23"/>
        <v>火</v>
      </c>
      <c r="M104" s="4" t="str">
        <f t="shared" si="23"/>
        <v>水</v>
      </c>
      <c r="N104" s="4" t="str">
        <f t="shared" si="23"/>
        <v>木</v>
      </c>
      <c r="O104" s="4" t="str">
        <f t="shared" si="23"/>
        <v>金</v>
      </c>
      <c r="P104" s="4" t="str">
        <f t="shared" si="23"/>
        <v>土</v>
      </c>
      <c r="Q104" s="4" t="str">
        <f t="shared" si="23"/>
        <v>日</v>
      </c>
      <c r="R104" s="4" t="str">
        <f t="shared" si="23"/>
        <v>月</v>
      </c>
      <c r="S104" s="4" t="str">
        <f t="shared" si="23"/>
        <v>火</v>
      </c>
      <c r="T104" s="4" t="str">
        <f t="shared" si="23"/>
        <v>水</v>
      </c>
      <c r="U104" s="4" t="str">
        <f t="shared" si="23"/>
        <v>木</v>
      </c>
      <c r="V104" s="4" t="str">
        <f t="shared" si="23"/>
        <v>金</v>
      </c>
      <c r="W104" s="4" t="str">
        <f t="shared" si="23"/>
        <v>土</v>
      </c>
      <c r="X104" s="4" t="str">
        <f t="shared" si="23"/>
        <v>日</v>
      </c>
      <c r="Y104" s="4" t="str">
        <f t="shared" si="23"/>
        <v>月</v>
      </c>
      <c r="Z104" s="4" t="str">
        <f t="shared" si="23"/>
        <v>火</v>
      </c>
      <c r="AA104" s="4" t="str">
        <f t="shared" si="23"/>
        <v>水</v>
      </c>
      <c r="AB104" s="4" t="str">
        <f t="shared" si="23"/>
        <v>木</v>
      </c>
      <c r="AC104" s="4" t="str">
        <f t="shared" si="23"/>
        <v>金</v>
      </c>
      <c r="AD104" s="4" t="str">
        <f t="shared" si="23"/>
        <v>土</v>
      </c>
      <c r="AE104" s="4" t="str">
        <f t="shared" si="23"/>
        <v>日</v>
      </c>
      <c r="AF104" s="4" t="str">
        <f t="shared" si="23"/>
        <v>月</v>
      </c>
      <c r="AG104" s="9" t="str">
        <f t="shared" si="23"/>
        <v>火</v>
      </c>
      <c r="AH104" s="3"/>
      <c r="AI104" s="104"/>
      <c r="AJ104" s="104"/>
      <c r="AL104" s="109"/>
      <c r="AM104" s="110"/>
      <c r="AN104" s="111"/>
    </row>
    <row r="105" spans="1:40" ht="27.95" customHeight="1" x14ac:dyDescent="0.15">
      <c r="B105" s="112" t="s">
        <v>5</v>
      </c>
      <c r="C105" s="115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4"/>
      <c r="AI105" s="104"/>
      <c r="AJ105" s="104"/>
      <c r="AL105" s="97" t="s">
        <v>12</v>
      </c>
      <c r="AM105" s="98"/>
      <c r="AN105" s="36">
        <f>COUNTA(C103:AG103)</f>
        <v>31</v>
      </c>
    </row>
    <row r="106" spans="1:40" ht="27.95" customHeight="1" x14ac:dyDescent="0.15">
      <c r="B106" s="113"/>
      <c r="C106" s="116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5"/>
      <c r="AI106" s="104"/>
      <c r="AJ106" s="104"/>
      <c r="AL106" s="99" t="s">
        <v>14</v>
      </c>
      <c r="AM106" s="100"/>
      <c r="AN106" s="36">
        <f>COUNTA(C108:AG108)</f>
        <v>0</v>
      </c>
    </row>
    <row r="107" spans="1:40" ht="27.95" customHeight="1" x14ac:dyDescent="0.15">
      <c r="B107" s="114"/>
      <c r="C107" s="117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6"/>
      <c r="AI107" s="105"/>
      <c r="AJ107" s="105"/>
      <c r="AL107" s="99" t="s">
        <v>15</v>
      </c>
      <c r="AM107" s="100"/>
      <c r="AN107" s="36">
        <f>COUNTA(C109:AG109)</f>
        <v>0</v>
      </c>
    </row>
    <row r="108" spans="1:40" ht="27.95" customHeight="1" thickBot="1" x14ac:dyDescent="0.2">
      <c r="B108" s="20" t="s">
        <v>2</v>
      </c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47"/>
      <c r="AH108" s="26"/>
      <c r="AI108" s="27">
        <f>COUNTIF(C108:AG108,"○")</f>
        <v>0</v>
      </c>
      <c r="AJ108" s="27">
        <f>AJ100+AI108</f>
        <v>1</v>
      </c>
      <c r="AL108" s="101" t="s">
        <v>16</v>
      </c>
      <c r="AM108" s="102"/>
      <c r="AN108" s="84">
        <f>ROUNDDOWN(AN106/AN105,3)</f>
        <v>0</v>
      </c>
    </row>
    <row r="109" spans="1:40" ht="27.95" customHeight="1" thickBot="1" x14ac:dyDescent="0.2">
      <c r="B109" s="18" t="s">
        <v>3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48"/>
      <c r="AH109" s="26"/>
      <c r="AI109" s="27">
        <f>COUNTIF(C109:AG109,"●")</f>
        <v>0</v>
      </c>
      <c r="AJ109" s="27">
        <f>AJ101+AI109</f>
        <v>1</v>
      </c>
      <c r="AL109" s="89" t="s">
        <v>50</v>
      </c>
      <c r="AM109" s="90"/>
      <c r="AN109" s="85">
        <f>ROUNDDOWN(AN107/AN105,3)</f>
        <v>0</v>
      </c>
    </row>
    <row r="110" spans="1:40" ht="20.100000000000001" customHeight="1" x14ac:dyDescent="0.15">
      <c r="AI110" s="3"/>
      <c r="AJ110" s="3"/>
      <c r="AN110" s="12" t="s">
        <v>45</v>
      </c>
    </row>
    <row r="111" spans="1:40" ht="20.100000000000001" customHeight="1" x14ac:dyDescent="0.15"/>
    <row r="112" spans="1:40" ht="20.100000000000001" customHeight="1" x14ac:dyDescent="0.15"/>
    <row r="113" spans="41:45" s="12" customFormat="1" ht="20.100000000000001" customHeight="1" x14ac:dyDescent="0.15">
      <c r="AO113"/>
      <c r="AP113"/>
      <c r="AQ113"/>
      <c r="AR113"/>
      <c r="AS113"/>
    </row>
    <row r="114" spans="41:45" s="12" customFormat="1" ht="20.100000000000001" customHeight="1" x14ac:dyDescent="0.15">
      <c r="AO114"/>
      <c r="AP114"/>
      <c r="AQ114"/>
      <c r="AR114"/>
      <c r="AS114"/>
    </row>
    <row r="115" spans="41:45" s="12" customFormat="1" ht="20.100000000000001" customHeight="1" x14ac:dyDescent="0.15">
      <c r="AO115"/>
      <c r="AP115"/>
      <c r="AQ115"/>
      <c r="AR115"/>
      <c r="AS115"/>
    </row>
    <row r="116" spans="41:45" s="12" customFormat="1" ht="20.100000000000001" customHeight="1" x14ac:dyDescent="0.15">
      <c r="AO116"/>
      <c r="AP116"/>
      <c r="AQ116"/>
      <c r="AR116"/>
      <c r="AS116"/>
    </row>
    <row r="117" spans="41:45" s="12" customFormat="1" ht="20.100000000000001" customHeight="1" x14ac:dyDescent="0.15">
      <c r="AO117"/>
      <c r="AP117"/>
      <c r="AQ117"/>
      <c r="AR117"/>
      <c r="AS117"/>
    </row>
    <row r="118" spans="41:45" s="12" customFormat="1" ht="20.100000000000001" customHeight="1" x14ac:dyDescent="0.15">
      <c r="AO118"/>
      <c r="AP118"/>
      <c r="AQ118"/>
      <c r="AR118"/>
      <c r="AS118"/>
    </row>
    <row r="119" spans="41:45" s="12" customFormat="1" ht="20.100000000000001" customHeight="1" x14ac:dyDescent="0.15">
      <c r="AO119"/>
      <c r="AP119"/>
      <c r="AQ119"/>
      <c r="AR119"/>
      <c r="AS119"/>
    </row>
    <row r="120" spans="41:45" s="12" customFormat="1" ht="20.100000000000001" customHeight="1" x14ac:dyDescent="0.15">
      <c r="AO120"/>
      <c r="AP120"/>
      <c r="AQ120"/>
      <c r="AR120"/>
      <c r="AS120"/>
    </row>
    <row r="121" spans="41:45" s="12" customFormat="1" ht="20.100000000000001" customHeight="1" x14ac:dyDescent="0.15">
      <c r="AO121"/>
      <c r="AP121"/>
      <c r="AQ121"/>
      <c r="AR121"/>
      <c r="AS121"/>
    </row>
    <row r="122" spans="41:45" s="12" customFormat="1" ht="20.100000000000001" customHeight="1" x14ac:dyDescent="0.15">
      <c r="AO122"/>
      <c r="AP122"/>
      <c r="AQ122"/>
      <c r="AR122"/>
      <c r="AS122"/>
    </row>
    <row r="123" spans="41:45" s="12" customFormat="1" ht="20.100000000000001" customHeight="1" x14ac:dyDescent="0.15">
      <c r="AO123"/>
      <c r="AP123"/>
      <c r="AQ123"/>
      <c r="AR123"/>
      <c r="AS123"/>
    </row>
    <row r="124" spans="41:45" s="12" customFormat="1" ht="20.100000000000001" customHeight="1" x14ac:dyDescent="0.15">
      <c r="AO124"/>
      <c r="AP124"/>
      <c r="AQ124"/>
      <c r="AR124"/>
      <c r="AS124"/>
    </row>
    <row r="125" spans="41:45" s="12" customFormat="1" ht="20.100000000000001" customHeight="1" x14ac:dyDescent="0.15">
      <c r="AO125"/>
      <c r="AP125"/>
      <c r="AQ125"/>
      <c r="AR125"/>
      <c r="AS125"/>
    </row>
    <row r="126" spans="41:45" s="12" customFormat="1" ht="20.100000000000001" customHeight="1" x14ac:dyDescent="0.15">
      <c r="AO126"/>
      <c r="AP126"/>
      <c r="AQ126"/>
      <c r="AR126"/>
      <c r="AS126"/>
    </row>
    <row r="127" spans="41:45" s="12" customFormat="1" ht="20.100000000000001" customHeight="1" x14ac:dyDescent="0.15">
      <c r="AO127"/>
      <c r="AP127"/>
      <c r="AQ127"/>
      <c r="AR127"/>
      <c r="AS127"/>
    </row>
    <row r="128" spans="41:45" s="12" customFormat="1" ht="20.100000000000001" customHeight="1" x14ac:dyDescent="0.15">
      <c r="AO128"/>
      <c r="AP128"/>
      <c r="AQ128"/>
      <c r="AR128"/>
      <c r="AS128"/>
    </row>
    <row r="129" spans="41:45" s="12" customFormat="1" ht="20.100000000000001" customHeight="1" x14ac:dyDescent="0.15">
      <c r="AO129"/>
      <c r="AP129"/>
      <c r="AQ129"/>
      <c r="AR129"/>
      <c r="AS129"/>
    </row>
    <row r="130" spans="41:45" s="12" customFormat="1" ht="20.100000000000001" customHeight="1" x14ac:dyDescent="0.15">
      <c r="AO130"/>
      <c r="AP130"/>
      <c r="AQ130"/>
      <c r="AR130"/>
      <c r="AS130"/>
    </row>
    <row r="131" spans="41:45" s="12" customFormat="1" ht="20.100000000000001" customHeight="1" x14ac:dyDescent="0.15">
      <c r="AO131"/>
      <c r="AP131"/>
      <c r="AQ131"/>
      <c r="AR131"/>
      <c r="AS131"/>
    </row>
    <row r="132" spans="41:45" s="12" customFormat="1" ht="20.100000000000001" customHeight="1" x14ac:dyDescent="0.15">
      <c r="AO132"/>
      <c r="AP132"/>
      <c r="AQ132"/>
      <c r="AR132"/>
      <c r="AS132"/>
    </row>
    <row r="133" spans="41:45" s="12" customFormat="1" ht="20.100000000000001" customHeight="1" x14ac:dyDescent="0.15">
      <c r="AO133"/>
      <c r="AP133"/>
      <c r="AQ133"/>
      <c r="AR133"/>
      <c r="AS133"/>
    </row>
    <row r="134" spans="41:45" s="12" customFormat="1" ht="20.100000000000001" customHeight="1" x14ac:dyDescent="0.15">
      <c r="AO134"/>
      <c r="AP134"/>
      <c r="AQ134"/>
      <c r="AR134"/>
      <c r="AS134"/>
    </row>
    <row r="135" spans="41:45" s="12" customFormat="1" ht="20.100000000000001" customHeight="1" x14ac:dyDescent="0.15">
      <c r="AO135"/>
      <c r="AP135"/>
      <c r="AQ135"/>
      <c r="AR135"/>
      <c r="AS135"/>
    </row>
    <row r="136" spans="41:45" s="12" customFormat="1" ht="20.100000000000001" customHeight="1" x14ac:dyDescent="0.15">
      <c r="AO136"/>
      <c r="AP136"/>
      <c r="AQ136"/>
      <c r="AR136"/>
      <c r="AS136"/>
    </row>
    <row r="137" spans="41:45" s="12" customFormat="1" ht="20.100000000000001" customHeight="1" x14ac:dyDescent="0.15">
      <c r="AO137"/>
      <c r="AP137"/>
      <c r="AQ137"/>
      <c r="AR137"/>
      <c r="AS137"/>
    </row>
    <row r="138" spans="41:45" s="12" customFormat="1" ht="20.100000000000001" customHeight="1" x14ac:dyDescent="0.15">
      <c r="AO138"/>
      <c r="AP138"/>
      <c r="AQ138"/>
      <c r="AR138"/>
      <c r="AS138"/>
    </row>
    <row r="139" spans="41:45" s="12" customFormat="1" ht="20.100000000000001" customHeight="1" x14ac:dyDescent="0.15">
      <c r="AO139"/>
      <c r="AP139"/>
      <c r="AQ139"/>
      <c r="AR139"/>
      <c r="AS139"/>
    </row>
    <row r="140" spans="41:45" s="12" customFormat="1" ht="20.100000000000001" customHeight="1" x14ac:dyDescent="0.15">
      <c r="AO140"/>
      <c r="AP140"/>
      <c r="AQ140"/>
      <c r="AR140"/>
      <c r="AS140"/>
    </row>
    <row r="141" spans="41:45" s="12" customFormat="1" ht="20.100000000000001" customHeight="1" x14ac:dyDescent="0.15">
      <c r="AO141"/>
      <c r="AP141"/>
      <c r="AQ141"/>
      <c r="AR141"/>
      <c r="AS141"/>
    </row>
    <row r="142" spans="41:45" s="12" customFormat="1" ht="20.100000000000001" customHeight="1" x14ac:dyDescent="0.15">
      <c r="AO142"/>
      <c r="AP142"/>
      <c r="AQ142"/>
      <c r="AR142"/>
      <c r="AS142"/>
    </row>
    <row r="143" spans="41:45" s="12" customFormat="1" ht="20.100000000000001" customHeight="1" x14ac:dyDescent="0.15">
      <c r="AO143"/>
      <c r="AP143"/>
      <c r="AQ143"/>
      <c r="AR143"/>
      <c r="AS143"/>
    </row>
    <row r="144" spans="41:45" s="12" customFormat="1" ht="20.100000000000001" customHeight="1" x14ac:dyDescent="0.15">
      <c r="AO144"/>
      <c r="AP144"/>
      <c r="AQ144"/>
      <c r="AR144"/>
      <c r="AS144"/>
    </row>
    <row r="145" spans="41:45" s="12" customFormat="1" ht="20.100000000000001" customHeight="1" x14ac:dyDescent="0.15">
      <c r="AO145"/>
      <c r="AP145"/>
      <c r="AQ145"/>
      <c r="AR145"/>
      <c r="AS145"/>
    </row>
    <row r="146" spans="41:45" s="12" customFormat="1" ht="20.100000000000001" customHeight="1" x14ac:dyDescent="0.15">
      <c r="AO146"/>
      <c r="AP146"/>
      <c r="AQ146"/>
      <c r="AR146"/>
      <c r="AS146"/>
    </row>
    <row r="147" spans="41:45" s="12" customFormat="1" ht="20.100000000000001" customHeight="1" x14ac:dyDescent="0.15">
      <c r="AO147"/>
      <c r="AP147"/>
      <c r="AQ147"/>
      <c r="AR147"/>
      <c r="AS147"/>
    </row>
    <row r="148" spans="41:45" s="12" customFormat="1" ht="20.100000000000001" customHeight="1" x14ac:dyDescent="0.15">
      <c r="AO148"/>
      <c r="AP148"/>
      <c r="AQ148"/>
      <c r="AR148"/>
      <c r="AS148"/>
    </row>
    <row r="149" spans="41:45" s="12" customFormat="1" ht="20.100000000000001" customHeight="1" x14ac:dyDescent="0.15">
      <c r="AO149"/>
      <c r="AP149"/>
      <c r="AQ149"/>
      <c r="AR149"/>
      <c r="AS149"/>
    </row>
    <row r="150" spans="41:45" s="12" customFormat="1" ht="20.100000000000001" customHeight="1" x14ac:dyDescent="0.15">
      <c r="AO150"/>
      <c r="AP150"/>
      <c r="AQ150"/>
      <c r="AR150"/>
      <c r="AS150"/>
    </row>
    <row r="151" spans="41:45" s="12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Q10" sqref="Q10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  <mergeCell ref="H6:H7"/>
    <mergeCell ref="I6:I7"/>
    <mergeCell ref="J6:J7"/>
    <mergeCell ref="K6:K7"/>
    <mergeCell ref="L6:L7"/>
    <mergeCell ref="M6:M7"/>
    <mergeCell ref="AI15:AI19"/>
    <mergeCell ref="AJ15:AJ19"/>
    <mergeCell ref="AL15:AN16"/>
    <mergeCell ref="N17:N19"/>
    <mergeCell ref="O17:O19"/>
    <mergeCell ref="P17:P19"/>
    <mergeCell ref="Q17:Q19"/>
    <mergeCell ref="R17:R19"/>
    <mergeCell ref="S17:S19"/>
    <mergeCell ref="L17:L19"/>
    <mergeCell ref="M17:M19"/>
    <mergeCell ref="L11:L13"/>
    <mergeCell ref="M11:M13"/>
    <mergeCell ref="N11:N13"/>
    <mergeCell ref="O11:Q13"/>
    <mergeCell ref="AI11:AL13"/>
    <mergeCell ref="AM11:AN13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</mergeCells>
  <phoneticPr fontId="1"/>
  <conditionalFormatting sqref="C15:AF15 AK22 AK30 C31:AH31 AK38 C39:AH39 AK46 C47:AH47 AK54 C55:AH55 AK62 C63:AH63 AK70 C71:AH71 AK78 C79:AH79 AK86 C87:AH87 AK94 C95:AH95 AK102 C103:AH103">
    <cfRule type="expression" priority="414">
      <formula>WEEKDAY(C15)=7</formula>
    </cfRule>
    <cfRule type="expression" dxfId="686" priority="413">
      <formula>WEEKDAY(C15)=7</formula>
    </cfRule>
    <cfRule type="expression" dxfId="685" priority="410">
      <formula>WEEKDAY(C15)=1</formula>
    </cfRule>
  </conditionalFormatting>
  <conditionalFormatting sqref="C15:AF15">
    <cfRule type="expression" dxfId="684" priority="400">
      <formula>COUNTIF(#REF!,$C$15)=1</formula>
    </cfRule>
  </conditionalFormatting>
  <conditionalFormatting sqref="C16:AF16 C17:AG17 AH17:AH19 AK17:AK21 E18 C20:AH21 AI22:AJ22 AL22:AN22 AK23:AK28 C25:AG25 AH25:AH27 C28:AH29 AL30:AN30 AK31 C32:AH32 AK33:AK35 C36:AH36 AI38:AJ38 AL38:AN38 AK39:AK43 C40:AH40 C41:AG41 AH41:AH43 C44:AH44 AI46:AJ46 AL46:AN46 AK47:AK48 C48:AH48 C49:AG49 AH49:AH51 AL54:AN54 AK55:AK56 C56:AH56 C57:AG57 AH57:AH59 AL62:AN62 AK63:AK64 C64:AH64 C65:AG65 AH65:AH67 AL70:AN70 AK71:AK72 C72:AH72 C73:AG73 AH73:AH75 AL78:AN78 AK79:AK80 C80:AH80 C81:AG81 AH81:AH83 AL86:AN86 AK87:AK88 C88:AH88 C89:AG89 AH89:AH91 AL94:AN94 AK95:AK96 C96:AH96 C97:AG97 AH97:AH99 AL102:AN102 AK103 C104:AH104">
    <cfRule type="expression" dxfId="683" priority="412">
      <formula>WEEKDAY(C16)=7</formula>
    </cfRule>
    <cfRule type="containsText" dxfId="682" priority="411" operator="containsText" text="土">
      <formula>NOT(ISERROR(SEARCH("土",C16)))</formula>
    </cfRule>
    <cfRule type="containsText" dxfId="681" priority="409" operator="containsText" text="日">
      <formula>NOT(ISERROR(SEARCH("日",C16)))</formula>
    </cfRule>
    <cfRule type="containsText" dxfId="680" priority="408" operator="containsText" text="日">
      <formula>NOT(ISERROR(SEARCH("日",C16)))</formula>
    </cfRule>
  </conditionalFormatting>
  <conditionalFormatting sqref="C16:AF16 AL22:AN22 AK23 AL38:AN38 AK39 C40:AH40 AL46:AN46 AK47 C48:AH48 AL54:AN54 AK55 C56:AH56 AL62:AN62 AK63 C64:AH64 AL78:AN78 AK79 C80:AH80 AL86:AN86 AK87 C88:AH88 AL94:AN94 AK95 C96:AH96 AL102:AN102 AK103 C104:AH104">
    <cfRule type="expression" dxfId="679" priority="391">
      <formula>C16="日"</formula>
    </cfRule>
  </conditionalFormatting>
  <conditionalFormatting sqref="C16:AF16 AL22:AN22 AL30:AN30 AK31 C32:AH32 AL38:AN38 AK39 C40:AH40 AL46:AN46 AK47 C48:AH48 AL54:AN54 AK55 C56:AH56 AL62:AN62 AK63 C64:AH64 AL70:AN70 AK71 C72:AH72 AL78:AN78 AK79 C80:AH80 AL86:AN86 AK87 C88:AH88 AL94:AN94 AK95 C96:AH96 AL102:AN102 AK103 C104:AH104">
    <cfRule type="expression" dxfId="678" priority="394">
      <formula>C16="土"</formula>
    </cfRule>
  </conditionalFormatting>
  <conditionalFormatting sqref="C16:AF16">
    <cfRule type="expression" dxfId="677" priority="392">
      <formula>#REF!="日"</formula>
    </cfRule>
  </conditionalFormatting>
  <conditionalFormatting sqref="C32:AF32">
    <cfRule type="expression" dxfId="676" priority="385">
      <formula>C32="日"</formula>
    </cfRule>
  </conditionalFormatting>
  <conditionalFormatting sqref="C72:AF72">
    <cfRule type="expression" dxfId="675" priority="384">
      <formula>C72="日"</formula>
    </cfRule>
  </conditionalFormatting>
  <conditionalFormatting sqref="C17:AG17 AH17:AH18 AK17:AK18 E18 C33:AG33 AI38:AJ38 AK40 C41:AG41 AH41:AH42 AI46:AJ46 AK48 C49:AG49 AH49:AH50 AK56 C57:AG57 AH57:AH58 AK64 C65:AG65 AH65:AH66 AK72 C73:AG73 AH73:AH74 AK80 C81:AG81 AH81:AH82 AK96 C97:AG97 AH97:AH98 AK104 C105:AG105 AH105:AH106">
    <cfRule type="expression" dxfId="674" priority="393">
      <formula>C16="土"</formula>
    </cfRule>
  </conditionalFormatting>
  <conditionalFormatting sqref="C17:AG17 AH17:AH18 AK17:AK18 E18 AI22:AJ22 AK24 C25:AG25 AH25:AH26 C33:AG33 AI38:AJ38 AK40 C41:AG41 AH41:AH42 AI46:AJ46 AK48 C49:AG49 AH49:AH50 AK56 C57:AG57 AH57:AH58 AK64 C65:AG65 AH65:AH66 AK72 C73:AG73 AH73:AH74 AK80 C81:AG81 AH81:AH82 AK88 C89:AG89 AH89:AH90 AK96 C97:AG97 AH97:AH98 AK104 C105:AG105 AH105:AH106">
    <cfRule type="expression" dxfId="673" priority="390">
      <formula>C16="日"</formula>
    </cfRule>
  </conditionalFormatting>
  <conditionalFormatting sqref="C33:AG33">
    <cfRule type="containsText" dxfId="672" priority="397" operator="containsText" text="土">
      <formula>NOT(ISERROR(SEARCH("土",C33)))</formula>
    </cfRule>
    <cfRule type="containsText" dxfId="671" priority="396" operator="containsText" text="日">
      <formula>NOT(ISERROR(SEARCH("日",C33)))</formula>
    </cfRule>
    <cfRule type="expression" dxfId="670" priority="398">
      <formula>WEEKDAY(C33)=7</formula>
    </cfRule>
    <cfRule type="containsText" dxfId="669" priority="395" operator="containsText" text="日">
      <formula>NOT(ISERROR(SEARCH("日",C33)))</formula>
    </cfRule>
  </conditionalFormatting>
  <conditionalFormatting sqref="C108:AG108">
    <cfRule type="expression" dxfId="668" priority="233">
      <formula>C104="日"</formula>
    </cfRule>
  </conditionalFormatting>
  <conditionalFormatting sqref="C109:AG109">
    <cfRule type="expression" dxfId="667" priority="232">
      <formula>C104="日"</formula>
    </cfRule>
    <cfRule type="expression" dxfId="666" priority="234">
      <formula>C104="土"</formula>
    </cfRule>
  </conditionalFormatting>
  <conditionalFormatting sqref="C20:AH20 AK20 C28:AH28 C36:AH36 C44:AH44 C52:AH52 C60:AH60 C68:AH68 AK75 C76:AH76 C84:AH84 AO84 C92:AH92 C100:AH100">
    <cfRule type="expression" dxfId="665" priority="416">
      <formula>C16="日"</formula>
    </cfRule>
  </conditionalFormatting>
  <conditionalFormatting sqref="C20:AH20 AK20 C28:AH28 C36:AH36 C44:AH44 C52:AH52 C60:AH60 C68:AH68 AK75 C76:AH76 C84:AH84 AO84 C100:AH100">
    <cfRule type="expression" dxfId="664" priority="377">
      <formula>C16="土"</formula>
    </cfRule>
  </conditionalFormatting>
  <conditionalFormatting sqref="C21:AH21 AK21 AK28 C29:AH29 AK36 C37:AH37 AK44 C45:AH45 AK52 C53:AH53 AK60 C61:AH61 AK68 C69:AH69 C76:AH77 AK84 C85:AH85 AK92 C93:AH93">
    <cfRule type="expression" dxfId="663" priority="415">
      <formula>C16="日"</formula>
    </cfRule>
  </conditionalFormatting>
  <conditionalFormatting sqref="C21:AH21 AK21 AK28 C29:AH29 AK36 C37:AH37 AK44 C45:AH45 AK52 C53:AH53 AK60 C61:AH61 AK68 C69:AH69 AK76 C76:AH77 AK84 C85:AH85 AK100 C101:AH101">
    <cfRule type="expression" dxfId="662" priority="417">
      <formula>C16="土"</formula>
    </cfRule>
  </conditionalFormatting>
  <conditionalFormatting sqref="C23:AH23 C31:AH31 C39:AH39 C47:AH47 C55:AH55 C63:AH63 C71:AH71 C79:AH79 C87:AH87 C95:AH95 C103:AH103">
    <cfRule type="expression" priority="443">
      <formula>COUNTIF($AP$15:$AP$64,$C$23)=1</formula>
    </cfRule>
    <cfRule type="expression" priority="447">
      <formula>COUNTIF(祝日リスト,$C23)=1</formula>
    </cfRule>
  </conditionalFormatting>
  <conditionalFormatting sqref="C23:AH23">
    <cfRule type="expression" dxfId="661" priority="403">
      <formula>WEEKDAY(C23)=1</formula>
    </cfRule>
    <cfRule type="expression" dxfId="660" priority="406">
      <formula>WEEKDAY(C23)=7</formula>
    </cfRule>
    <cfRule type="expression" priority="407">
      <formula>WEEKDAY(C23)=7</formula>
    </cfRule>
  </conditionalFormatting>
  <conditionalFormatting sqref="C24:AH24">
    <cfRule type="expression" dxfId="659" priority="389">
      <formula>C24="土"</formula>
    </cfRule>
    <cfRule type="containsText" dxfId="658" priority="402" operator="containsText" text="日">
      <formula>NOT(ISERROR(SEARCH("日",C24)))</formula>
    </cfRule>
    <cfRule type="containsText" dxfId="657" priority="401" operator="containsText" text="日">
      <formula>NOT(ISERROR(SEARCH("日",C24)))</formula>
    </cfRule>
    <cfRule type="containsText" dxfId="656" priority="404" operator="containsText" text="土">
      <formula>NOT(ISERROR(SEARCH("土",C24)))</formula>
    </cfRule>
    <cfRule type="expression" dxfId="655" priority="405">
      <formula>WEEKDAY(C24)=7</formula>
    </cfRule>
    <cfRule type="expression" dxfId="654" priority="386">
      <formula>C24="日"</formula>
    </cfRule>
  </conditionalFormatting>
  <conditionalFormatting sqref="C31:AH31 C39:AH39 C47:AH47 C55:AH55 C63:AH63 C71:AH71 C79:AH79 C87:AH87 C95:AH95 C103:AH103 C23:AH23">
    <cfRule type="expression" dxfId="653" priority="441">
      <formula>COUNTIF($AP$15:$AP$64,C$23)=1</formula>
    </cfRule>
    <cfRule type="expression" dxfId="652" priority="442">
      <formula>COUNTIF($AP$15:$AP$57,$C$23)=1</formula>
    </cfRule>
    <cfRule type="expression" dxfId="651" priority="444">
      <formula>COUNTIF($AP$15:$AP$64,$C$23)=1</formula>
    </cfRule>
    <cfRule type="expression" dxfId="650" priority="445">
      <formula>COUNTIF(祝日リスト,$C23)=1</formula>
    </cfRule>
  </conditionalFormatting>
  <conditionalFormatting sqref="C92:AH92">
    <cfRule type="expression" dxfId="649" priority="421">
      <formula>C88="土"</formula>
    </cfRule>
    <cfRule type="expression" dxfId="648" priority="422">
      <formula>C92="土"</formula>
    </cfRule>
  </conditionalFormatting>
  <conditionalFormatting sqref="C108:AH108">
    <cfRule type="expression" dxfId="647" priority="235">
      <formula>C104="土"</formula>
    </cfRule>
  </conditionalFormatting>
  <conditionalFormatting sqref="E31 E39 E47 E55 E63 E71 E79 E87 E95 E103 E23">
    <cfRule type="expression" dxfId="646" priority="434">
      <formula>COUNTIF($AP$15:$AP$38,$E$23)=1</formula>
    </cfRule>
  </conditionalFormatting>
  <conditionalFormatting sqref="J11:K13">
    <cfRule type="expression" dxfId="645" priority="231">
      <formula>J11≧+$M$11</formula>
    </cfRule>
  </conditionalFormatting>
  <conditionalFormatting sqref="AH19 AK19 AK25:AK26 AH27 AK33:AK34 AK41:AK42 AH43 AK49:AK50 AH51 AK57:AK58 AH59 AK65:AK66 AH67 AK73:AK74 AH75 AK81:AK82 AH83 AK89:AK90 AH91 AK97:AK98 AH99 AH107">
    <cfRule type="expression" dxfId="644" priority="380">
      <formula>AH17="日"</formula>
    </cfRule>
  </conditionalFormatting>
  <conditionalFormatting sqref="AH19 AK19 AK25:AK26 AK33:AK34 AK41:AK42 AH43 AK49:AK50 AH51 AK57:AK58 AH59 AK65:AK66 AH67 AK73:AK74 AH75 AK81:AK82 AH83 AK97:AK98 AH99 AK105:AK106 AH107">
    <cfRule type="expression" dxfId="643" priority="381">
      <formula>AH17="土"</formula>
    </cfRule>
  </conditionalFormatting>
  <conditionalFormatting sqref="AH25:AH27 AK89:AK91">
    <cfRule type="expression" dxfId="642" priority="376">
      <formula>AH25="土"</formula>
    </cfRule>
  </conditionalFormatting>
  <conditionalFormatting sqref="AH27 AK89:AK90">
    <cfRule type="expression" dxfId="641" priority="375">
      <formula>AH25="土"</formula>
    </cfRule>
  </conditionalFormatting>
  <conditionalFormatting sqref="AH91">
    <cfRule type="expression" priority="426">
      <formula>AH89="土"</formula>
    </cfRule>
    <cfRule type="expression" dxfId="640" priority="425">
      <formula>AH89="土"</formula>
    </cfRule>
  </conditionalFormatting>
  <conditionalFormatting sqref="AH108">
    <cfRule type="expression" dxfId="639" priority="373">
      <formula>AH96="日"</formula>
    </cfRule>
  </conditionalFormatting>
  <conditionalFormatting sqref="AI22:AJ22 AK23:AK24 C25:AG25">
    <cfRule type="expression" dxfId="638" priority="388">
      <formula>C22="土"</formula>
    </cfRule>
  </conditionalFormatting>
  <conditionalFormatting sqref="AI22:AJ22 AK24 C25:AG25 AH25:AH26">
    <cfRule type="expression" dxfId="637" priority="387">
      <formula>C21="土"</formula>
    </cfRule>
  </conditionalFormatting>
  <conditionalFormatting sqref="AI54:AJ54 AI70:AJ70 AI78:AJ78">
    <cfRule type="containsText" dxfId="636" priority="370" operator="containsText" text="日">
      <formula>NOT(ISERROR(SEARCH("日",AI54)))</formula>
    </cfRule>
    <cfRule type="containsText" dxfId="635" priority="369" operator="containsText" text="日">
      <formula>NOT(ISERROR(SEARCH("日",AI54)))</formula>
    </cfRule>
    <cfRule type="expression" dxfId="634" priority="372">
      <formula>WEEKDAY(AI54)=7</formula>
    </cfRule>
    <cfRule type="expression" dxfId="633" priority="367">
      <formula>AI53="日"</formula>
    </cfRule>
    <cfRule type="containsText" dxfId="632" priority="371" operator="containsText" text="土">
      <formula>NOT(ISERROR(SEARCH("土",AI54)))</formula>
    </cfRule>
  </conditionalFormatting>
  <conditionalFormatting sqref="AI54:AJ54">
    <cfRule type="expression" dxfId="631" priority="365">
      <formula>AI53="土"</formula>
    </cfRule>
    <cfRule type="expression" dxfId="630" priority="366">
      <formula>AI54="土"</formula>
    </cfRule>
  </conditionalFormatting>
  <conditionalFormatting sqref="AI70:AJ70 AI78:AJ78">
    <cfRule type="expression" dxfId="629" priority="368">
      <formula>AI69="土"</formula>
    </cfRule>
  </conditionalFormatting>
  <conditionalFormatting sqref="AI86:AJ86 AI102:AJ102 AI110:AJ110">
    <cfRule type="expression" dxfId="628" priority="364">
      <formula>WEEKDAY(AI86)=7</formula>
    </cfRule>
    <cfRule type="expression" dxfId="627" priority="359">
      <formula>AI85="日"</formula>
    </cfRule>
    <cfRule type="containsText" dxfId="626" priority="363" operator="containsText" text="土">
      <formula>NOT(ISERROR(SEARCH("土",AI86)))</formula>
    </cfRule>
    <cfRule type="containsText" dxfId="625" priority="362" operator="containsText" text="日">
      <formula>NOT(ISERROR(SEARCH("日",AI86)))</formula>
    </cfRule>
    <cfRule type="containsText" dxfId="624" priority="361" operator="containsText" text="日">
      <formula>NOT(ISERROR(SEARCH("日",AI86)))</formula>
    </cfRule>
  </conditionalFormatting>
  <conditionalFormatting sqref="AI86:AJ86">
    <cfRule type="expression" dxfId="623" priority="357">
      <formula>AI85="土"</formula>
    </cfRule>
    <cfRule type="expression" dxfId="622" priority="358">
      <formula>AI86="土"</formula>
    </cfRule>
  </conditionalFormatting>
  <conditionalFormatting sqref="AI102:AJ102 AI110:AJ110">
    <cfRule type="expression" dxfId="621" priority="360">
      <formula>AI101="土"</formula>
    </cfRule>
  </conditionalFormatting>
  <conditionalFormatting sqref="AK22 C23:AH23 AK30 C31:AH31 AK38 C39:AH39 AK46 C47:AH47 AK54 C55:AH55 AK62 C63:AH63 AK70 C71:AH71 AK78 C79:AH79 AK86 C87:AH87 AK94 C95:AH95 AK102 C103:AH103">
    <cfRule type="expression" dxfId="620" priority="399">
      <formula>COUNTIF(#REF!,$C$23)=1</formula>
    </cfRule>
  </conditionalFormatting>
  <conditionalFormatting sqref="AK22 AK30 AK38 AK46 AK54 AK62 AK70 AK78 AK86 AK94 AK102">
    <cfRule type="expression" dxfId="619" priority="438">
      <formula>COUNTIF(祝日リスト,$C23)=1</formula>
    </cfRule>
    <cfRule type="expression" dxfId="618" priority="437">
      <formula>COUNTIF($AP$15:$AP$64,$C$23)=1</formula>
    </cfRule>
    <cfRule type="expression" priority="436">
      <formula>COUNTIF($AP$15:$AP$64,$C$23)=1</formula>
    </cfRule>
    <cfRule type="expression" dxfId="617" priority="435">
      <formula>COUNTIF($AP$15:$AP$57,$C$23)=1</formula>
    </cfRule>
    <cfRule type="expression" dxfId="616" priority="448">
      <formula>COUNTIF($AP$15:$AP$64,AK$22)=1</formula>
    </cfRule>
    <cfRule type="expression" priority="440">
      <formula>COUNTIF(祝日リスト,$C23)=1</formula>
    </cfRule>
  </conditionalFormatting>
  <conditionalFormatting sqref="AK27 AK35 AK43 AK51 AK59 AK67 AK73:AK75 AK83 AK91 AK99">
    <cfRule type="expression" dxfId="615" priority="378">
      <formula>AK24="日"</formula>
    </cfRule>
  </conditionalFormatting>
  <conditionalFormatting sqref="AK27 AK35 AK43 AK51 AK59 AK67 AK73:AK75 AK83 AK99 AK107">
    <cfRule type="expression" dxfId="614" priority="379">
      <formula>AK24="土"</formula>
    </cfRule>
  </conditionalFormatting>
  <conditionalFormatting sqref="AK76 C77:AH77">
    <cfRule type="expression" dxfId="613" priority="420">
      <formula>C70="土"</formula>
    </cfRule>
    <cfRule type="expression" priority="419">
      <formula>C70="日"</formula>
    </cfRule>
  </conditionalFormatting>
  <conditionalFormatting sqref="AK76">
    <cfRule type="expression" dxfId="612" priority="418">
      <formula>AK71="日"</formula>
    </cfRule>
  </conditionalFormatting>
  <conditionalFormatting sqref="AK88 C89:AG89 AH89:AH90">
    <cfRule type="expression" priority="383">
      <formula>C87="土"</formula>
    </cfRule>
    <cfRule type="expression" dxfId="611" priority="382">
      <formula>C87="土"</formula>
    </cfRule>
  </conditionalFormatting>
  <conditionalFormatting sqref="AK91">
    <cfRule type="expression" dxfId="610" priority="427">
      <formula>AK88="土"</formula>
    </cfRule>
  </conditionalFormatting>
  <conditionalFormatting sqref="AK92 C93:AH93">
    <cfRule type="expression" dxfId="609" priority="423">
      <formula>C87="土"</formula>
    </cfRule>
    <cfRule type="expression" priority="424">
      <formula>C87="土"</formula>
    </cfRule>
  </conditionalFormatting>
  <conditionalFormatting sqref="AK100 C101:AH101">
    <cfRule type="expression" dxfId="608" priority="429">
      <formula>C95="日"</formula>
    </cfRule>
    <cfRule type="expression" priority="430">
      <formula>C95="日"</formula>
    </cfRule>
  </conditionalFormatting>
  <conditionalFormatting sqref="AK105:AK106">
    <cfRule type="expression" dxfId="607" priority="374">
      <formula>AK95="日"</formula>
    </cfRule>
  </conditionalFormatting>
  <conditionalFormatting sqref="AK107">
    <cfRule type="expression" dxfId="606" priority="433">
      <formula>AK96="日"</formula>
    </cfRule>
  </conditionalFormatting>
  <conditionalFormatting sqref="AK108 AH109">
    <cfRule type="expression" dxfId="605" priority="431">
      <formula>AH95="土"</formula>
    </cfRule>
    <cfRule type="expression" dxfId="604" priority="432">
      <formula>AH95="日"</formula>
    </cfRule>
  </conditionalFormatting>
  <conditionalFormatting sqref="AL21">
    <cfRule type="expression" priority="229">
      <formula>COUNTIF(祝日リスト,$C23)=1</formula>
    </cfRule>
    <cfRule type="expression" dxfId="603" priority="228">
      <formula>COUNTIF(祝日リスト,$C23)=1</formula>
    </cfRule>
    <cfRule type="expression" dxfId="602" priority="227">
      <formula>COUNTIF($AP$15:$AP$64,$C$23)=1</formula>
    </cfRule>
    <cfRule type="expression" priority="226">
      <formula>COUNTIF($AP$15:$AP$64,$C$23)=1</formula>
    </cfRule>
    <cfRule type="expression" dxfId="601" priority="225">
      <formula>COUNTIF($AP$15:$AP$57,$C$23)=1</formula>
    </cfRule>
    <cfRule type="expression" priority="224">
      <formula>WEEKDAY(AL21)=7</formula>
    </cfRule>
    <cfRule type="expression" dxfId="600" priority="223">
      <formula>WEEKDAY(AL21)=7</formula>
    </cfRule>
    <cfRule type="expression" dxfId="599" priority="222">
      <formula>WEEKDAY(AL21)=1</formula>
    </cfRule>
    <cfRule type="expression" dxfId="598" priority="221">
      <formula>COUNTIF(#REF!,$C$23)=1</formula>
    </cfRule>
    <cfRule type="expression" dxfId="597" priority="230">
      <formula>COUNTIF($AP$15:$AP$64,AL$21)=1</formula>
    </cfRule>
  </conditionalFormatting>
  <conditionalFormatting sqref="AL29">
    <cfRule type="expression" dxfId="596" priority="105">
      <formula>COUNTIF($AP$15:$AP$57,$C$23)=1</formula>
    </cfRule>
    <cfRule type="expression" priority="106">
      <formula>COUNTIF($AP$15:$AP$64,$C$23)=1</formula>
    </cfRule>
    <cfRule type="expression" dxfId="595" priority="107">
      <formula>COUNTIF($AP$15:$AP$64,$C$23)=1</formula>
    </cfRule>
    <cfRule type="expression" dxfId="594" priority="108">
      <formula>COUNTIF(祝日リスト,$C31)=1</formula>
    </cfRule>
    <cfRule type="expression" priority="109">
      <formula>COUNTIF(祝日リスト,$C31)=1</formula>
    </cfRule>
    <cfRule type="expression" dxfId="593" priority="110">
      <formula>COUNTIF($AP$15:$AP$64,AL$21)=1</formula>
    </cfRule>
    <cfRule type="expression" dxfId="592" priority="101">
      <formula>COUNTIF(#REF!,$C$23)=1</formula>
    </cfRule>
    <cfRule type="expression" dxfId="591" priority="102">
      <formula>WEEKDAY(AL29)=1</formula>
    </cfRule>
    <cfRule type="expression" dxfId="590" priority="103">
      <formula>WEEKDAY(AL29)=7</formula>
    </cfRule>
    <cfRule type="expression" priority="104">
      <formula>WEEKDAY(AL29)=7</formula>
    </cfRule>
  </conditionalFormatting>
  <conditionalFormatting sqref="AL37">
    <cfRule type="expression" priority="96">
      <formula>COUNTIF($AP$15:$AP$64,$C$23)=1</formula>
    </cfRule>
    <cfRule type="expression" dxfId="589" priority="95">
      <formula>COUNTIF($AP$15:$AP$57,$C$23)=1</formula>
    </cfRule>
    <cfRule type="expression" priority="94">
      <formula>WEEKDAY(AL37)=7</formula>
    </cfRule>
    <cfRule type="expression" dxfId="588" priority="93">
      <formula>WEEKDAY(AL37)=7</formula>
    </cfRule>
    <cfRule type="expression" dxfId="587" priority="92">
      <formula>WEEKDAY(AL37)=1</formula>
    </cfRule>
    <cfRule type="expression" dxfId="586" priority="91">
      <formula>COUNTIF(#REF!,$C$23)=1</formula>
    </cfRule>
    <cfRule type="expression" dxfId="585" priority="98">
      <formula>COUNTIF(祝日リスト,$C39)=1</formula>
    </cfRule>
    <cfRule type="expression" priority="99">
      <formula>COUNTIF(祝日リスト,$C39)=1</formula>
    </cfRule>
    <cfRule type="expression" dxfId="584" priority="100">
      <formula>COUNTIF($AP$15:$AP$64,AL$21)=1</formula>
    </cfRule>
    <cfRule type="expression" dxfId="583" priority="97">
      <formula>COUNTIF($AP$15:$AP$64,$C$23)=1</formula>
    </cfRule>
  </conditionalFormatting>
  <conditionalFormatting sqref="AL45">
    <cfRule type="expression" priority="89">
      <formula>COUNTIF(祝日リスト,$C47)=1</formula>
    </cfRule>
    <cfRule type="expression" dxfId="582" priority="88">
      <formula>COUNTIF(祝日リスト,$C47)=1</formula>
    </cfRule>
    <cfRule type="expression" dxfId="581" priority="87">
      <formula>COUNTIF($AP$15:$AP$64,$C$23)=1</formula>
    </cfRule>
    <cfRule type="expression" priority="86">
      <formula>COUNTIF($AP$15:$AP$64,$C$23)=1</formula>
    </cfRule>
    <cfRule type="expression" dxfId="580" priority="85">
      <formula>COUNTIF($AP$15:$AP$57,$C$23)=1</formula>
    </cfRule>
    <cfRule type="expression" priority="84">
      <formula>WEEKDAY(AL45)=7</formula>
    </cfRule>
    <cfRule type="expression" dxfId="579" priority="83">
      <formula>WEEKDAY(AL45)=7</formula>
    </cfRule>
    <cfRule type="expression" dxfId="578" priority="81">
      <formula>COUNTIF(#REF!,$C$23)=1</formula>
    </cfRule>
    <cfRule type="expression" dxfId="577" priority="82">
      <formula>WEEKDAY(AL45)=1</formula>
    </cfRule>
    <cfRule type="expression" dxfId="576" priority="90">
      <formula>COUNTIF($AP$15:$AP$64,AL$21)=1</formula>
    </cfRule>
  </conditionalFormatting>
  <conditionalFormatting sqref="AL53">
    <cfRule type="expression" dxfId="575" priority="80">
      <formula>COUNTIF($AP$15:$AP$64,AL$21)=1</formula>
    </cfRule>
    <cfRule type="expression" priority="79">
      <formula>COUNTIF(祝日リスト,$C55)=1</formula>
    </cfRule>
    <cfRule type="expression" dxfId="574" priority="78">
      <formula>COUNTIF(祝日リスト,$C55)=1</formula>
    </cfRule>
    <cfRule type="expression" dxfId="573" priority="77">
      <formula>COUNTIF($AP$15:$AP$64,$C$23)=1</formula>
    </cfRule>
    <cfRule type="expression" priority="76">
      <formula>COUNTIF($AP$15:$AP$64,$C$23)=1</formula>
    </cfRule>
    <cfRule type="expression" dxfId="572" priority="75">
      <formula>COUNTIF($AP$15:$AP$57,$C$23)=1</formula>
    </cfRule>
    <cfRule type="expression" dxfId="571" priority="72">
      <formula>WEEKDAY(AL53)=1</formula>
    </cfRule>
    <cfRule type="expression" dxfId="570" priority="71">
      <formula>COUNTIF(#REF!,$C$23)=1</formula>
    </cfRule>
    <cfRule type="expression" dxfId="569" priority="73">
      <formula>WEEKDAY(AL53)=7</formula>
    </cfRule>
    <cfRule type="expression" priority="74">
      <formula>WEEKDAY(AL53)=7</formula>
    </cfRule>
  </conditionalFormatting>
  <conditionalFormatting sqref="AL61">
    <cfRule type="expression" dxfId="568" priority="70">
      <formula>COUNTIF($AP$15:$AP$64,AL$21)=1</formula>
    </cfRule>
    <cfRule type="expression" priority="69">
      <formula>COUNTIF(祝日リスト,$C63)=1</formula>
    </cfRule>
    <cfRule type="expression" dxfId="567" priority="68">
      <formula>COUNTIF(祝日リスト,$C63)=1</formula>
    </cfRule>
    <cfRule type="expression" dxfId="566" priority="67">
      <formula>COUNTIF($AP$15:$AP$64,$C$23)=1</formula>
    </cfRule>
    <cfRule type="expression" priority="66">
      <formula>COUNTIF($AP$15:$AP$64,$C$23)=1</formula>
    </cfRule>
    <cfRule type="expression" dxfId="565" priority="65">
      <formula>COUNTIF($AP$15:$AP$57,$C$23)=1</formula>
    </cfRule>
    <cfRule type="expression" priority="64">
      <formula>WEEKDAY(AL61)=7</formula>
    </cfRule>
    <cfRule type="expression" dxfId="564" priority="63">
      <formula>WEEKDAY(AL61)=7</formula>
    </cfRule>
    <cfRule type="expression" dxfId="563" priority="62">
      <formula>WEEKDAY(AL61)=1</formula>
    </cfRule>
    <cfRule type="expression" dxfId="562" priority="61">
      <formula>COUNTIF(#REF!,$C$23)=1</formula>
    </cfRule>
  </conditionalFormatting>
  <conditionalFormatting sqref="AL69">
    <cfRule type="expression" dxfId="561" priority="60">
      <formula>COUNTIF($AP$15:$AP$64,AL$21)=1</formula>
    </cfRule>
    <cfRule type="expression" dxfId="560" priority="58">
      <formula>COUNTIF(祝日リスト,$C71)=1</formula>
    </cfRule>
    <cfRule type="expression" dxfId="559" priority="57">
      <formula>COUNTIF($AP$15:$AP$64,$C$23)=1</formula>
    </cfRule>
    <cfRule type="expression" priority="56">
      <formula>COUNTIF($AP$15:$AP$64,$C$23)=1</formula>
    </cfRule>
    <cfRule type="expression" dxfId="558" priority="55">
      <formula>COUNTIF($AP$15:$AP$57,$C$23)=1</formula>
    </cfRule>
    <cfRule type="expression" priority="54">
      <formula>WEEKDAY(AL69)=7</formula>
    </cfRule>
    <cfRule type="expression" dxfId="557" priority="52">
      <formula>WEEKDAY(AL69)=1</formula>
    </cfRule>
    <cfRule type="expression" dxfId="556" priority="51">
      <formula>COUNTIF(#REF!,$C$23)=1</formula>
    </cfRule>
    <cfRule type="expression" dxfId="555" priority="53">
      <formula>WEEKDAY(AL69)=7</formula>
    </cfRule>
    <cfRule type="expression" priority="59">
      <formula>COUNTIF(祝日リスト,$C71)=1</formula>
    </cfRule>
  </conditionalFormatting>
  <conditionalFormatting sqref="AL77">
    <cfRule type="expression" priority="46">
      <formula>COUNTIF($AP$15:$AP$64,$C$23)=1</formula>
    </cfRule>
    <cfRule type="expression" dxfId="554" priority="45">
      <formula>COUNTIF($AP$15:$AP$57,$C$23)=1</formula>
    </cfRule>
    <cfRule type="expression" priority="44">
      <formula>WEEKDAY(AL77)=7</formula>
    </cfRule>
    <cfRule type="expression" dxfId="553" priority="43">
      <formula>WEEKDAY(AL77)=7</formula>
    </cfRule>
    <cfRule type="expression" dxfId="552" priority="42">
      <formula>WEEKDAY(AL77)=1</formula>
    </cfRule>
    <cfRule type="expression" dxfId="551" priority="41">
      <formula>COUNTIF(#REF!,$C$23)=1</formula>
    </cfRule>
    <cfRule type="expression" dxfId="550" priority="50">
      <formula>COUNTIF($AP$15:$AP$64,AL$21)=1</formula>
    </cfRule>
    <cfRule type="expression" priority="49">
      <formula>COUNTIF(祝日リスト,$C79)=1</formula>
    </cfRule>
    <cfRule type="expression" dxfId="549" priority="48">
      <formula>COUNTIF(祝日リスト,$C79)=1</formula>
    </cfRule>
    <cfRule type="expression" dxfId="548" priority="47">
      <formula>COUNTIF($AP$15:$AP$64,$C$23)=1</formula>
    </cfRule>
  </conditionalFormatting>
  <conditionalFormatting sqref="AL85">
    <cfRule type="expression" priority="36">
      <formula>COUNTIF($AP$15:$AP$64,$C$23)=1</formula>
    </cfRule>
    <cfRule type="expression" dxfId="547" priority="35">
      <formula>COUNTIF($AP$15:$AP$57,$C$23)=1</formula>
    </cfRule>
    <cfRule type="expression" priority="34">
      <formula>WEEKDAY(AL85)=7</formula>
    </cfRule>
    <cfRule type="expression" dxfId="546" priority="33">
      <formula>WEEKDAY(AL85)=7</formula>
    </cfRule>
    <cfRule type="expression" dxfId="545" priority="32">
      <formula>WEEKDAY(AL85)=1</formula>
    </cfRule>
    <cfRule type="expression" dxfId="544" priority="31">
      <formula>COUNTIF(#REF!,$C$23)=1</formula>
    </cfRule>
    <cfRule type="expression" dxfId="543" priority="40">
      <formula>COUNTIF($AP$15:$AP$64,AL$21)=1</formula>
    </cfRule>
    <cfRule type="expression" priority="39">
      <formula>COUNTIF(祝日リスト,$C87)=1</formula>
    </cfRule>
    <cfRule type="expression" dxfId="542" priority="38">
      <formula>COUNTIF(祝日リスト,$C87)=1</formula>
    </cfRule>
    <cfRule type="expression" dxfId="541" priority="37">
      <formula>COUNTIF($AP$15:$AP$64,$C$23)=1</formula>
    </cfRule>
  </conditionalFormatting>
  <conditionalFormatting sqref="AL93">
    <cfRule type="expression" dxfId="540" priority="30">
      <formula>COUNTIF($AP$15:$AP$64,AL$21)=1</formula>
    </cfRule>
    <cfRule type="expression" priority="29">
      <formula>COUNTIF(祝日リスト,$C95)=1</formula>
    </cfRule>
    <cfRule type="expression" dxfId="539" priority="28">
      <formula>COUNTIF(祝日リスト,$C95)=1</formula>
    </cfRule>
    <cfRule type="expression" priority="26">
      <formula>COUNTIF($AP$15:$AP$64,$C$23)=1</formula>
    </cfRule>
    <cfRule type="expression" dxfId="538" priority="25">
      <formula>COUNTIF($AP$15:$AP$57,$C$23)=1</formula>
    </cfRule>
    <cfRule type="expression" priority="24">
      <formula>WEEKDAY(AL93)=7</formula>
    </cfRule>
    <cfRule type="expression" dxfId="537" priority="23">
      <formula>WEEKDAY(AL93)=7</formula>
    </cfRule>
    <cfRule type="expression" dxfId="536" priority="27">
      <formula>COUNTIF($AP$15:$AP$64,$C$23)=1</formula>
    </cfRule>
    <cfRule type="expression" dxfId="535" priority="22">
      <formula>WEEKDAY(AL93)=1</formula>
    </cfRule>
    <cfRule type="expression" dxfId="534" priority="21">
      <formula>COUNTIF(#REF!,$C$23)=1</formula>
    </cfRule>
  </conditionalFormatting>
  <conditionalFormatting sqref="AL101">
    <cfRule type="expression" priority="16">
      <formula>COUNTIF($AP$15:$AP$64,$C$23)=1</formula>
    </cfRule>
    <cfRule type="expression" dxfId="533" priority="15">
      <formula>COUNTIF($AP$15:$AP$57,$C$23)=1</formula>
    </cfRule>
    <cfRule type="expression" priority="14">
      <formula>WEEKDAY(AL101)=7</formula>
    </cfRule>
    <cfRule type="expression" dxfId="532" priority="13">
      <formula>WEEKDAY(AL101)=7</formula>
    </cfRule>
    <cfRule type="expression" dxfId="531" priority="12">
      <formula>WEEKDAY(AL101)=1</formula>
    </cfRule>
    <cfRule type="expression" dxfId="530" priority="11">
      <formula>COUNTIF(#REF!,$C$23)=1</formula>
    </cfRule>
    <cfRule type="expression" dxfId="529" priority="20">
      <formula>COUNTIF($AP$15:$AP$64,AL$21)=1</formula>
    </cfRule>
    <cfRule type="expression" priority="19">
      <formula>COUNTIF(祝日リスト,$C103)=1</formula>
    </cfRule>
    <cfRule type="expression" dxfId="528" priority="18">
      <formula>COUNTIF(祝日リスト,$C103)=1</formula>
    </cfRule>
    <cfRule type="expression" dxfId="527" priority="17">
      <formula>COUNTIF($AP$15:$AP$64,$C$23)=1</formula>
    </cfRule>
  </conditionalFormatting>
  <conditionalFormatting sqref="AL109">
    <cfRule type="expression" priority="6">
      <formula>COUNTIF($AP$15:$AP$64,$C$23)=1</formula>
    </cfRule>
    <cfRule type="expression" dxfId="526" priority="5">
      <formula>COUNTIF($AP$15:$AP$57,$C$23)=1</formula>
    </cfRule>
    <cfRule type="expression" priority="4">
      <formula>WEEKDAY(AL109)=7</formula>
    </cfRule>
    <cfRule type="expression" dxfId="525" priority="3">
      <formula>WEEKDAY(AL109)=7</formula>
    </cfRule>
    <cfRule type="expression" dxfId="524" priority="2">
      <formula>WEEKDAY(AL109)=1</formula>
    </cfRule>
    <cfRule type="expression" dxfId="523" priority="10">
      <formula>COUNTIF($AP$15:$AP$64,AL$21)=1</formula>
    </cfRule>
    <cfRule type="expression" dxfId="522" priority="1">
      <formula>COUNTIF(#REF!,$C$23)=1</formula>
    </cfRule>
    <cfRule type="expression" dxfId="521" priority="8">
      <formula>COUNTIF(祝日リスト,$C111)=1</formula>
    </cfRule>
    <cfRule type="expression" dxfId="520" priority="7">
      <formula>COUNTIF($AP$15:$AP$64,$C$23)=1</formula>
    </cfRule>
    <cfRule type="expression" priority="9">
      <formula>COUNTIF(祝日リスト,$C111)=1</formula>
    </cfRule>
  </conditionalFormatting>
  <pageMargins left="0.7" right="0.7" top="0.75" bottom="0.75" header="0.3" footer="0.3"/>
  <pageSetup paperSize="8" scale="56" fitToHeight="0" orientation="portrait" horizontalDpi="1200" verticalDpi="1200" r:id="rId2"/>
  <rowBreaks count="1" manualBreakCount="1">
    <brk id="85" min="1" max="3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51"/>
  <sheetViews>
    <sheetView view="pageBreakPreview" zoomScale="85" zoomScaleNormal="85" zoomScaleSheetLayoutView="70" workbookViewId="0">
      <selection activeCell="R10" sqref="R10"/>
    </sheetView>
  </sheetViews>
  <sheetFormatPr defaultRowHeight="13.5" x14ac:dyDescent="0.15"/>
  <cols>
    <col min="1" max="1" width="4.625" style="12" customWidth="1"/>
    <col min="2" max="33" width="6.125" style="12" customWidth="1"/>
    <col min="34" max="34" width="1.25" style="12" customWidth="1"/>
    <col min="35" max="36" width="4.625" style="12" customWidth="1"/>
    <col min="37" max="37" width="1.125" style="12" customWidth="1"/>
    <col min="38" max="40" width="8.625" style="12" customWidth="1"/>
    <col min="41" max="41" width="4.625" customWidth="1"/>
    <col min="42" max="42" width="27.625" customWidth="1"/>
    <col min="43" max="43" width="27" customWidth="1"/>
    <col min="44" max="44" width="7.125" customWidth="1"/>
    <col min="45" max="72" width="4.625" customWidth="1"/>
  </cols>
  <sheetData>
    <row r="1" spans="1:45" ht="20.100000000000001" customHeight="1" x14ac:dyDescent="0.15">
      <c r="B1" s="64"/>
      <c r="C1" s="65"/>
      <c r="D1" s="87" t="s">
        <v>42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70"/>
    </row>
    <row r="2" spans="1:45" ht="20.100000000000001" customHeight="1" x14ac:dyDescent="0.15">
      <c r="B2" s="67"/>
      <c r="C2" s="6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69"/>
    </row>
    <row r="3" spans="1:45" ht="20.100000000000001" customHeight="1" x14ac:dyDescent="0.15"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5" ht="20.100000000000001" customHeight="1" x14ac:dyDescent="0.15">
      <c r="B4" s="168" t="s">
        <v>17</v>
      </c>
      <c r="C4" s="169"/>
      <c r="D4" s="172" t="s">
        <v>30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73"/>
      <c r="S4" s="50"/>
      <c r="T4" s="176" t="s">
        <v>53</v>
      </c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8"/>
      <c r="AI4" s="38"/>
      <c r="AJ4" s="39"/>
      <c r="AK4" s="40"/>
      <c r="AL4" s="80" t="s">
        <v>31</v>
      </c>
      <c r="AM4" s="81" t="s">
        <v>22</v>
      </c>
      <c r="AN4" s="185" t="s">
        <v>25</v>
      </c>
    </row>
    <row r="5" spans="1:45" ht="20.100000000000001" customHeight="1" x14ac:dyDescent="0.15">
      <c r="B5" s="170"/>
      <c r="C5" s="171"/>
      <c r="D5" s="174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75"/>
      <c r="S5" s="50"/>
      <c r="T5" s="179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  <c r="AI5" s="41"/>
      <c r="AJ5" s="42"/>
      <c r="AK5" s="43"/>
      <c r="AL5" s="44" t="s">
        <v>24</v>
      </c>
      <c r="AM5" s="45" t="s">
        <v>23</v>
      </c>
      <c r="AN5" s="186"/>
    </row>
    <row r="6" spans="1:45" ht="20.100000000000001" customHeight="1" x14ac:dyDescent="0.15">
      <c r="B6" s="168" t="s">
        <v>27</v>
      </c>
      <c r="C6" s="169"/>
      <c r="D6" s="148" t="s">
        <v>28</v>
      </c>
      <c r="E6" s="148">
        <v>7</v>
      </c>
      <c r="F6" s="148" t="s">
        <v>38</v>
      </c>
      <c r="G6" s="148">
        <v>4</v>
      </c>
      <c r="H6" s="148" t="s">
        <v>0</v>
      </c>
      <c r="I6" s="148">
        <v>7</v>
      </c>
      <c r="J6" s="148" t="s">
        <v>1</v>
      </c>
      <c r="K6" s="148" t="s">
        <v>29</v>
      </c>
      <c r="L6" s="148" t="s">
        <v>28</v>
      </c>
      <c r="M6" s="148">
        <v>8</v>
      </c>
      <c r="N6" s="148" t="s">
        <v>38</v>
      </c>
      <c r="O6" s="148">
        <v>3</v>
      </c>
      <c r="P6" s="148" t="s">
        <v>0</v>
      </c>
      <c r="Q6" s="148">
        <v>30</v>
      </c>
      <c r="R6" s="148" t="s">
        <v>1</v>
      </c>
      <c r="S6" s="50"/>
      <c r="T6" s="179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1"/>
      <c r="AI6" s="203" t="s">
        <v>2</v>
      </c>
      <c r="AJ6" s="204"/>
      <c r="AK6" s="205"/>
      <c r="AL6" s="58">
        <f>AN17+AN25+AN33+AN41+AN49+AN57+AN65+AN73+AN81+AN89+AN97+AN105</f>
        <v>317</v>
      </c>
      <c r="AM6" s="59">
        <f>AI20+AI28+AI36+AI44+AI52+AI60+AI68+AI76+AI84+AI92+AI100+AI108</f>
        <v>104</v>
      </c>
      <c r="AN6" s="60">
        <f>ROUNDDOWN(AM6/AL6,3)</f>
        <v>0.32800000000000001</v>
      </c>
    </row>
    <row r="7" spans="1:45" ht="20.100000000000001" customHeight="1" x14ac:dyDescent="0.15">
      <c r="B7" s="170"/>
      <c r="C7" s="171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50"/>
      <c r="T7" s="179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1"/>
      <c r="AI7" s="199" t="s">
        <v>3</v>
      </c>
      <c r="AJ7" s="206"/>
      <c r="AK7" s="200"/>
      <c r="AL7" s="61">
        <f>AL6</f>
        <v>317</v>
      </c>
      <c r="AM7" s="62">
        <f>AI21+AI29+AI37+AI45+AI53+AI61+AI69+AI77+AI85+AI93+AI101+AI109</f>
        <v>104</v>
      </c>
      <c r="AN7" s="63">
        <f>ROUNDDOWN(AM7/AL7,3)</f>
        <v>0.32800000000000001</v>
      </c>
    </row>
    <row r="8" spans="1:45" ht="7.5" customHeight="1" thickBot="1" x14ac:dyDescent="0.2">
      <c r="B8" s="33"/>
      <c r="C8" s="33"/>
      <c r="D8" s="31"/>
      <c r="E8" s="31"/>
      <c r="F8" s="31"/>
      <c r="G8" s="31"/>
      <c r="I8" s="31"/>
      <c r="J8" s="31"/>
      <c r="K8" s="31"/>
      <c r="L8" s="31"/>
      <c r="M8" s="31"/>
      <c r="N8" s="31"/>
      <c r="O8" s="31"/>
      <c r="P8" s="30"/>
      <c r="Q8" s="29"/>
      <c r="R8" s="49"/>
      <c r="S8" s="51"/>
      <c r="T8" s="179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1"/>
      <c r="AM8" s="37"/>
    </row>
    <row r="9" spans="1:45" ht="20.100000000000001" customHeight="1" x14ac:dyDescent="0.15">
      <c r="B9" s="189" t="s">
        <v>20</v>
      </c>
      <c r="C9" s="190"/>
      <c r="D9" s="28"/>
      <c r="F9" s="189" t="s">
        <v>32</v>
      </c>
      <c r="G9" s="190"/>
      <c r="H9"/>
      <c r="I9"/>
      <c r="J9" s="191" t="s">
        <v>34</v>
      </c>
      <c r="K9" s="192"/>
      <c r="L9"/>
      <c r="M9"/>
      <c r="N9"/>
      <c r="P9" s="30"/>
      <c r="Q9" s="29"/>
      <c r="R9" s="51"/>
      <c r="S9" s="51"/>
      <c r="T9" s="179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1"/>
      <c r="AI9" s="193"/>
      <c r="AJ9" s="194"/>
      <c r="AK9" s="194"/>
      <c r="AL9" s="195"/>
      <c r="AM9" s="194" t="s">
        <v>13</v>
      </c>
      <c r="AN9" s="195"/>
    </row>
    <row r="10" spans="1:45" ht="20.100000000000001" customHeight="1" x14ac:dyDescent="0.15">
      <c r="B10" s="199" t="s">
        <v>21</v>
      </c>
      <c r="C10" s="200"/>
      <c r="D10" s="28"/>
      <c r="F10" s="199" t="s">
        <v>33</v>
      </c>
      <c r="G10" s="200"/>
      <c r="H10"/>
      <c r="I10"/>
      <c r="J10" s="201" t="s">
        <v>48</v>
      </c>
      <c r="K10" s="202"/>
      <c r="L10"/>
      <c r="M10"/>
      <c r="N10"/>
      <c r="P10" s="30"/>
      <c r="Q10" s="30"/>
      <c r="R10" s="51"/>
      <c r="S10" s="51"/>
      <c r="T10" s="179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1"/>
      <c r="AI10" s="196"/>
      <c r="AJ10" s="197"/>
      <c r="AK10" s="197"/>
      <c r="AL10" s="198"/>
      <c r="AM10" s="197"/>
      <c r="AN10" s="198"/>
      <c r="AP10" s="46"/>
      <c r="AQ10" s="46" t="s">
        <v>37</v>
      </c>
    </row>
    <row r="11" spans="1:45" ht="20.100000000000001" customHeight="1" x14ac:dyDescent="0.15">
      <c r="B11" s="134">
        <f>AJ109</f>
        <v>104</v>
      </c>
      <c r="C11" s="135"/>
      <c r="D11" s="28"/>
      <c r="F11" s="134">
        <f>AL6</f>
        <v>317</v>
      </c>
      <c r="G11" s="135"/>
      <c r="H11"/>
      <c r="I11"/>
      <c r="J11" s="140">
        <f>ROUNDDOWN(B11/F11,3)</f>
        <v>0.32800000000000001</v>
      </c>
      <c r="K11" s="141"/>
      <c r="L11" s="150" t="s">
        <v>8</v>
      </c>
      <c r="M11" s="151">
        <v>0.28499999999999998</v>
      </c>
      <c r="N11" s="150" t="s">
        <v>9</v>
      </c>
      <c r="O11" s="152" t="s">
        <v>43</v>
      </c>
      <c r="P11" s="152"/>
      <c r="Q11" s="152"/>
      <c r="R11" s="51"/>
      <c r="S11" s="51"/>
      <c r="T11" s="179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1"/>
      <c r="AI11" s="153" t="s">
        <v>46</v>
      </c>
      <c r="AJ11" s="154"/>
      <c r="AK11" s="154"/>
      <c r="AL11" s="155"/>
      <c r="AM11" s="162">
        <f>AQ11-AM7</f>
        <v>-13</v>
      </c>
      <c r="AN11" s="163"/>
      <c r="AP11" s="1" t="s">
        <v>47</v>
      </c>
      <c r="AQ11" s="1">
        <f>ROUNDUP(AL6*0.285,0)</f>
        <v>91</v>
      </c>
    </row>
    <row r="12" spans="1:45" ht="20.100000000000001" customHeight="1" x14ac:dyDescent="0.15">
      <c r="B12" s="136"/>
      <c r="C12" s="137"/>
      <c r="D12" s="146" t="s">
        <v>7</v>
      </c>
      <c r="E12" s="146"/>
      <c r="F12" s="136"/>
      <c r="G12" s="137"/>
      <c r="H12" s="147" t="s">
        <v>19</v>
      </c>
      <c r="I12" s="146"/>
      <c r="J12" s="142"/>
      <c r="K12" s="143"/>
      <c r="L12" s="150"/>
      <c r="M12" s="151"/>
      <c r="N12" s="150"/>
      <c r="O12" s="152"/>
      <c r="P12" s="152"/>
      <c r="Q12" s="152"/>
      <c r="R12" s="51"/>
      <c r="S12" s="51"/>
      <c r="T12" s="179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1"/>
      <c r="AI12" s="156"/>
      <c r="AJ12" s="157"/>
      <c r="AK12" s="157"/>
      <c r="AL12" s="158"/>
      <c r="AM12" s="164"/>
      <c r="AN12" s="165"/>
      <c r="AP12" s="1"/>
      <c r="AQ12" s="1"/>
    </row>
    <row r="13" spans="1:45" ht="20.100000000000001" customHeight="1" thickBot="1" x14ac:dyDescent="0.2">
      <c r="B13" s="138"/>
      <c r="C13" s="139"/>
      <c r="D13"/>
      <c r="F13" s="138"/>
      <c r="G13" s="139"/>
      <c r="H13"/>
      <c r="I13"/>
      <c r="J13" s="144"/>
      <c r="K13" s="145"/>
      <c r="L13" s="150"/>
      <c r="M13" s="151"/>
      <c r="N13" s="150"/>
      <c r="O13" s="152"/>
      <c r="P13" s="152"/>
      <c r="Q13" s="152"/>
      <c r="R13" s="51"/>
      <c r="S13" s="51"/>
      <c r="T13" s="182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4"/>
      <c r="AI13" s="159"/>
      <c r="AJ13" s="160"/>
      <c r="AK13" s="160"/>
      <c r="AL13" s="161"/>
      <c r="AM13" s="166"/>
      <c r="AN13" s="167"/>
      <c r="AP13" s="1"/>
      <c r="AQ13" s="1"/>
    </row>
    <row r="14" spans="1:45" ht="11.25" customHeight="1" x14ac:dyDescent="0.15">
      <c r="A14" s="5"/>
      <c r="U14" s="12" t="s">
        <v>26</v>
      </c>
    </row>
    <row r="15" spans="1:45" ht="20.100000000000001" customHeight="1" x14ac:dyDescent="0.15">
      <c r="A15" s="6">
        <v>2025</v>
      </c>
      <c r="B15" s="16" t="s">
        <v>18</v>
      </c>
      <c r="C15" s="13">
        <f>DATE(A15,A16,1)</f>
        <v>45748</v>
      </c>
      <c r="D15" s="7">
        <f>C15+1</f>
        <v>45749</v>
      </c>
      <c r="E15" s="7">
        <f t="shared" ref="E15:AF15" si="0">D15+1</f>
        <v>45750</v>
      </c>
      <c r="F15" s="7">
        <f t="shared" si="0"/>
        <v>45751</v>
      </c>
      <c r="G15" s="7">
        <f t="shared" si="0"/>
        <v>45752</v>
      </c>
      <c r="H15" s="7">
        <f t="shared" si="0"/>
        <v>45753</v>
      </c>
      <c r="I15" s="7">
        <f t="shared" si="0"/>
        <v>45754</v>
      </c>
      <c r="J15" s="7">
        <f t="shared" si="0"/>
        <v>45755</v>
      </c>
      <c r="K15" s="7">
        <f t="shared" si="0"/>
        <v>45756</v>
      </c>
      <c r="L15" s="7">
        <f t="shared" si="0"/>
        <v>45757</v>
      </c>
      <c r="M15" s="7">
        <f t="shared" si="0"/>
        <v>45758</v>
      </c>
      <c r="N15" s="7">
        <f t="shared" si="0"/>
        <v>45759</v>
      </c>
      <c r="O15" s="7">
        <f t="shared" si="0"/>
        <v>45760</v>
      </c>
      <c r="P15" s="7">
        <f t="shared" si="0"/>
        <v>45761</v>
      </c>
      <c r="Q15" s="7">
        <f t="shared" si="0"/>
        <v>45762</v>
      </c>
      <c r="R15" s="7">
        <f t="shared" si="0"/>
        <v>45763</v>
      </c>
      <c r="S15" s="7">
        <f t="shared" si="0"/>
        <v>45764</v>
      </c>
      <c r="T15" s="7">
        <f t="shared" si="0"/>
        <v>45765</v>
      </c>
      <c r="U15" s="7">
        <f t="shared" si="0"/>
        <v>45766</v>
      </c>
      <c r="V15" s="7">
        <f t="shared" si="0"/>
        <v>45767</v>
      </c>
      <c r="W15" s="7">
        <f t="shared" si="0"/>
        <v>45768</v>
      </c>
      <c r="X15" s="7">
        <f t="shared" si="0"/>
        <v>45769</v>
      </c>
      <c r="Y15" s="7">
        <f t="shared" si="0"/>
        <v>45770</v>
      </c>
      <c r="Z15" s="7">
        <f t="shared" si="0"/>
        <v>45771</v>
      </c>
      <c r="AA15" s="7">
        <f t="shared" si="0"/>
        <v>45772</v>
      </c>
      <c r="AB15" s="7">
        <f t="shared" si="0"/>
        <v>45773</v>
      </c>
      <c r="AC15" s="7">
        <f t="shared" si="0"/>
        <v>45774</v>
      </c>
      <c r="AD15" s="7">
        <f t="shared" si="0"/>
        <v>45775</v>
      </c>
      <c r="AE15" s="71">
        <f t="shared" si="0"/>
        <v>45776</v>
      </c>
      <c r="AF15" s="7">
        <f t="shared" si="0"/>
        <v>45777</v>
      </c>
      <c r="AG15" s="8"/>
      <c r="AH15" s="3"/>
      <c r="AI15" s="103" t="s">
        <v>6</v>
      </c>
      <c r="AJ15" s="103" t="s">
        <v>10</v>
      </c>
      <c r="AK15" s="3"/>
      <c r="AL15" s="106">
        <f>MONTH(C15)</f>
        <v>4</v>
      </c>
      <c r="AM15" s="107"/>
      <c r="AN15" s="108"/>
      <c r="AO15" s="2"/>
      <c r="AP15" s="78"/>
      <c r="AQ15" s="79"/>
      <c r="AR15" s="79"/>
      <c r="AS15" s="2"/>
    </row>
    <row r="16" spans="1:45" ht="20.100000000000001" customHeight="1" x14ac:dyDescent="0.15">
      <c r="A16" s="12">
        <v>4</v>
      </c>
      <c r="B16" s="17" t="s">
        <v>4</v>
      </c>
      <c r="C16" s="14" t="str">
        <f t="shared" ref="C16:AF16" si="1">TEXT(WEEKDAY(C15),"aaa")</f>
        <v>火</v>
      </c>
      <c r="D16" s="4" t="str">
        <f t="shared" si="1"/>
        <v>水</v>
      </c>
      <c r="E16" s="4" t="str">
        <f t="shared" si="1"/>
        <v>木</v>
      </c>
      <c r="F16" s="4" t="str">
        <f t="shared" si="1"/>
        <v>金</v>
      </c>
      <c r="G16" s="4" t="str">
        <f t="shared" si="1"/>
        <v>土</v>
      </c>
      <c r="H16" s="4" t="str">
        <f t="shared" si="1"/>
        <v>日</v>
      </c>
      <c r="I16" s="4" t="str">
        <f t="shared" si="1"/>
        <v>月</v>
      </c>
      <c r="J16" s="4" t="str">
        <f t="shared" si="1"/>
        <v>火</v>
      </c>
      <c r="K16" s="4" t="str">
        <f t="shared" si="1"/>
        <v>水</v>
      </c>
      <c r="L16" s="4" t="str">
        <f t="shared" si="1"/>
        <v>木</v>
      </c>
      <c r="M16" s="4" t="str">
        <f t="shared" si="1"/>
        <v>金</v>
      </c>
      <c r="N16" s="4" t="str">
        <f t="shared" si="1"/>
        <v>土</v>
      </c>
      <c r="O16" s="4" t="str">
        <f t="shared" si="1"/>
        <v>日</v>
      </c>
      <c r="P16" s="4" t="str">
        <f t="shared" si="1"/>
        <v>月</v>
      </c>
      <c r="Q16" s="4" t="str">
        <f t="shared" si="1"/>
        <v>火</v>
      </c>
      <c r="R16" s="4" t="str">
        <f t="shared" si="1"/>
        <v>水</v>
      </c>
      <c r="S16" s="4" t="str">
        <f t="shared" si="1"/>
        <v>木</v>
      </c>
      <c r="T16" s="4" t="str">
        <f t="shared" si="1"/>
        <v>金</v>
      </c>
      <c r="U16" s="4" t="str">
        <f t="shared" si="1"/>
        <v>土</v>
      </c>
      <c r="V16" s="4" t="str">
        <f t="shared" si="1"/>
        <v>日</v>
      </c>
      <c r="W16" s="4" t="str">
        <f t="shared" si="1"/>
        <v>月</v>
      </c>
      <c r="X16" s="4" t="str">
        <f t="shared" si="1"/>
        <v>火</v>
      </c>
      <c r="Y16" s="4" t="str">
        <f t="shared" si="1"/>
        <v>水</v>
      </c>
      <c r="Z16" s="4" t="str">
        <f t="shared" si="1"/>
        <v>木</v>
      </c>
      <c r="AA16" s="4" t="str">
        <f t="shared" si="1"/>
        <v>金</v>
      </c>
      <c r="AB16" s="4" t="str">
        <f t="shared" si="1"/>
        <v>土</v>
      </c>
      <c r="AC16" s="4" t="str">
        <f t="shared" si="1"/>
        <v>日</v>
      </c>
      <c r="AD16" s="4" t="str">
        <f t="shared" si="1"/>
        <v>月</v>
      </c>
      <c r="AE16" s="72" t="str">
        <f t="shared" si="1"/>
        <v>火</v>
      </c>
      <c r="AF16" s="4" t="str">
        <f t="shared" si="1"/>
        <v>水</v>
      </c>
      <c r="AG16" s="9"/>
      <c r="AH16" s="3"/>
      <c r="AI16" s="104"/>
      <c r="AJ16" s="104"/>
      <c r="AK16" s="3"/>
      <c r="AL16" s="109"/>
      <c r="AM16" s="110"/>
      <c r="AN16" s="111"/>
      <c r="AP16" s="78"/>
      <c r="AQ16" s="79"/>
      <c r="AR16" s="79"/>
    </row>
    <row r="17" spans="1:44" ht="27.95" customHeight="1" x14ac:dyDescent="0.15">
      <c r="B17" s="112" t="s">
        <v>5</v>
      </c>
      <c r="C17" s="128"/>
      <c r="D17" s="131"/>
      <c r="E17" s="118"/>
      <c r="F17" s="118"/>
      <c r="G17" s="118"/>
      <c r="H17" s="118"/>
      <c r="I17" s="118" t="s">
        <v>52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 t="s">
        <v>39</v>
      </c>
      <c r="AB17" s="118"/>
      <c r="AC17" s="118"/>
      <c r="AD17" s="118"/>
      <c r="AE17" s="118"/>
      <c r="AF17" s="118"/>
      <c r="AG17" s="121"/>
      <c r="AH17" s="3"/>
      <c r="AI17" s="104"/>
      <c r="AJ17" s="104"/>
      <c r="AK17" s="3"/>
      <c r="AL17" s="97" t="s">
        <v>12</v>
      </c>
      <c r="AM17" s="127"/>
      <c r="AN17" s="34">
        <f>COUNTA(AA15:AG15)</f>
        <v>6</v>
      </c>
      <c r="AP17" s="78"/>
      <c r="AQ17" s="79"/>
      <c r="AR17" s="79"/>
    </row>
    <row r="18" spans="1:44" ht="27.95" customHeight="1" x14ac:dyDescent="0.15">
      <c r="B18" s="113"/>
      <c r="C18" s="129"/>
      <c r="D18" s="13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22"/>
      <c r="AH18" s="3"/>
      <c r="AI18" s="104"/>
      <c r="AJ18" s="104"/>
      <c r="AK18" s="3"/>
      <c r="AL18" s="99" t="s">
        <v>14</v>
      </c>
      <c r="AM18" s="100"/>
      <c r="AN18" s="35">
        <f>COUNTA(AA20:AG20)</f>
        <v>3</v>
      </c>
      <c r="AP18" s="78"/>
      <c r="AQ18" s="79"/>
      <c r="AR18" s="79"/>
    </row>
    <row r="19" spans="1:44" ht="27.95" customHeight="1" x14ac:dyDescent="0.15">
      <c r="B19" s="113"/>
      <c r="C19" s="130"/>
      <c r="D19" s="133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3"/>
      <c r="AH19" s="3"/>
      <c r="AI19" s="105"/>
      <c r="AJ19" s="105"/>
      <c r="AK19" s="3"/>
      <c r="AL19" s="99" t="s">
        <v>15</v>
      </c>
      <c r="AM19" s="100"/>
      <c r="AN19" s="35">
        <f>COUNTA(AA21:AG21)</f>
        <v>3</v>
      </c>
      <c r="AP19" s="78"/>
      <c r="AQ19" s="79"/>
      <c r="AR19" s="79"/>
    </row>
    <row r="20" spans="1:44" ht="27.95" customHeight="1" thickBot="1" x14ac:dyDescent="0.2">
      <c r="B20" s="32" t="s">
        <v>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 t="s">
        <v>36</v>
      </c>
      <c r="AC20" s="21" t="s">
        <v>36</v>
      </c>
      <c r="AD20" s="21"/>
      <c r="AE20" s="21" t="s">
        <v>36</v>
      </c>
      <c r="AF20" s="21"/>
      <c r="AG20" s="22"/>
      <c r="AH20" s="3"/>
      <c r="AI20" s="27">
        <f>COUNTIF(C20:AG20,"○")</f>
        <v>3</v>
      </c>
      <c r="AJ20" s="27">
        <f>+AI20</f>
        <v>3</v>
      </c>
      <c r="AK20" s="3"/>
      <c r="AL20" s="101" t="s">
        <v>16</v>
      </c>
      <c r="AM20" s="102"/>
      <c r="AN20" s="82">
        <f>ROUNDDOWN(AN18/AN17,3)</f>
        <v>0.5</v>
      </c>
      <c r="AP20" s="78"/>
      <c r="AQ20" s="79"/>
      <c r="AR20" s="79"/>
    </row>
    <row r="21" spans="1:44" ht="27.95" customHeight="1" thickBot="1" x14ac:dyDescent="0.2">
      <c r="B21" s="18" t="s">
        <v>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 t="s">
        <v>11</v>
      </c>
      <c r="AC21" s="15" t="s">
        <v>11</v>
      </c>
      <c r="AD21" s="15"/>
      <c r="AE21" s="15" t="s">
        <v>11</v>
      </c>
      <c r="AF21" s="15"/>
      <c r="AG21" s="10"/>
      <c r="AH21" s="3"/>
      <c r="AI21" s="27">
        <f>COUNTIF(C21:AG21,"●")</f>
        <v>3</v>
      </c>
      <c r="AJ21" s="27">
        <f>+AI21</f>
        <v>3</v>
      </c>
      <c r="AK21" s="3"/>
      <c r="AL21" s="89" t="s">
        <v>49</v>
      </c>
      <c r="AM21" s="90"/>
      <c r="AN21" s="85">
        <f>ROUNDDOWN(AN19/AN17,3)</f>
        <v>0.5</v>
      </c>
      <c r="AP21" s="78"/>
      <c r="AQ21" s="79"/>
      <c r="AR21" s="79"/>
    </row>
    <row r="22" spans="1:44" ht="20.100000000000001" customHeight="1" x14ac:dyDescent="0.1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24"/>
      <c r="AL22" s="3"/>
      <c r="AM22" s="3"/>
      <c r="AN22" s="3" t="s">
        <v>45</v>
      </c>
      <c r="AP22" s="78"/>
      <c r="AQ22" s="79"/>
      <c r="AR22" s="79"/>
    </row>
    <row r="23" spans="1:44" ht="20.100000000000001" customHeight="1" x14ac:dyDescent="0.15">
      <c r="A23" s="12">
        <v>5</v>
      </c>
      <c r="B23" s="16" t="s">
        <v>18</v>
      </c>
      <c r="C23" s="13">
        <f>DATE(A15,A23,1)</f>
        <v>45778</v>
      </c>
      <c r="D23" s="7">
        <f>C23+1</f>
        <v>45779</v>
      </c>
      <c r="E23" s="7">
        <f t="shared" ref="E23:AG23" si="2">D23+1</f>
        <v>45780</v>
      </c>
      <c r="F23" s="7">
        <f t="shared" si="2"/>
        <v>45781</v>
      </c>
      <c r="G23" s="71">
        <f t="shared" si="2"/>
        <v>45782</v>
      </c>
      <c r="H23" s="71">
        <f t="shared" si="2"/>
        <v>45783</v>
      </c>
      <c r="I23" s="7">
        <f t="shared" si="2"/>
        <v>45784</v>
      </c>
      <c r="J23" s="7">
        <f t="shared" si="2"/>
        <v>45785</v>
      </c>
      <c r="K23" s="7">
        <f t="shared" si="2"/>
        <v>45786</v>
      </c>
      <c r="L23" s="7">
        <f t="shared" si="2"/>
        <v>45787</v>
      </c>
      <c r="M23" s="7">
        <f t="shared" si="2"/>
        <v>45788</v>
      </c>
      <c r="N23" s="7">
        <f t="shared" si="2"/>
        <v>45789</v>
      </c>
      <c r="O23" s="7">
        <f t="shared" si="2"/>
        <v>45790</v>
      </c>
      <c r="P23" s="7">
        <f t="shared" si="2"/>
        <v>45791</v>
      </c>
      <c r="Q23" s="7">
        <f t="shared" si="2"/>
        <v>45792</v>
      </c>
      <c r="R23" s="7">
        <f t="shared" si="2"/>
        <v>45793</v>
      </c>
      <c r="S23" s="7">
        <f t="shared" si="2"/>
        <v>45794</v>
      </c>
      <c r="T23" s="7">
        <f t="shared" si="2"/>
        <v>45795</v>
      </c>
      <c r="U23" s="7">
        <f t="shared" si="2"/>
        <v>45796</v>
      </c>
      <c r="V23" s="7">
        <f t="shared" si="2"/>
        <v>45797</v>
      </c>
      <c r="W23" s="7">
        <f t="shared" si="2"/>
        <v>45798</v>
      </c>
      <c r="X23" s="7">
        <f t="shared" si="2"/>
        <v>45799</v>
      </c>
      <c r="Y23" s="7">
        <f t="shared" si="2"/>
        <v>45800</v>
      </c>
      <c r="Z23" s="7">
        <f t="shared" si="2"/>
        <v>45801</v>
      </c>
      <c r="AA23" s="7">
        <f t="shared" si="2"/>
        <v>45802</v>
      </c>
      <c r="AB23" s="7">
        <f>AA23+1</f>
        <v>45803</v>
      </c>
      <c r="AC23" s="7">
        <f t="shared" si="2"/>
        <v>45804</v>
      </c>
      <c r="AD23" s="7">
        <f t="shared" si="2"/>
        <v>45805</v>
      </c>
      <c r="AE23" s="7">
        <f t="shared" si="2"/>
        <v>45806</v>
      </c>
      <c r="AF23" s="7">
        <f t="shared" si="2"/>
        <v>45807</v>
      </c>
      <c r="AG23" s="11">
        <f t="shared" si="2"/>
        <v>45808</v>
      </c>
      <c r="AH23" s="24"/>
      <c r="AI23" s="103" t="s">
        <v>6</v>
      </c>
      <c r="AJ23" s="103" t="s">
        <v>10</v>
      </c>
      <c r="AK23" s="3"/>
      <c r="AL23" s="106">
        <f>MONTH(C23)</f>
        <v>5</v>
      </c>
      <c r="AM23" s="107"/>
      <c r="AN23" s="108"/>
      <c r="AP23" s="78"/>
      <c r="AQ23" s="79"/>
      <c r="AR23" s="79"/>
    </row>
    <row r="24" spans="1:44" ht="20.100000000000001" customHeight="1" x14ac:dyDescent="0.15">
      <c r="B24" s="17" t="s">
        <v>4</v>
      </c>
      <c r="C24" s="14" t="str">
        <f t="shared" ref="C24:AG24" si="3">TEXT(WEEKDAY(C23),"aaa")</f>
        <v>木</v>
      </c>
      <c r="D24" s="4" t="str">
        <f t="shared" si="3"/>
        <v>金</v>
      </c>
      <c r="E24" s="4" t="str">
        <f t="shared" si="3"/>
        <v>土</v>
      </c>
      <c r="F24" s="4" t="str">
        <f t="shared" si="3"/>
        <v>日</v>
      </c>
      <c r="G24" s="72" t="str">
        <f t="shared" si="3"/>
        <v>月</v>
      </c>
      <c r="H24" s="72" t="str">
        <f t="shared" si="3"/>
        <v>火</v>
      </c>
      <c r="I24" s="4" t="str">
        <f t="shared" si="3"/>
        <v>水</v>
      </c>
      <c r="J24" s="4" t="str">
        <f t="shared" si="3"/>
        <v>木</v>
      </c>
      <c r="K24" s="4" t="str">
        <f t="shared" si="3"/>
        <v>金</v>
      </c>
      <c r="L24" s="4" t="str">
        <f t="shared" si="3"/>
        <v>土</v>
      </c>
      <c r="M24" s="4" t="str">
        <f t="shared" si="3"/>
        <v>日</v>
      </c>
      <c r="N24" s="4" t="str">
        <f t="shared" si="3"/>
        <v>月</v>
      </c>
      <c r="O24" s="4" t="str">
        <f t="shared" si="3"/>
        <v>火</v>
      </c>
      <c r="P24" s="4" t="str">
        <f t="shared" si="3"/>
        <v>水</v>
      </c>
      <c r="Q24" s="4" t="str">
        <f t="shared" si="3"/>
        <v>木</v>
      </c>
      <c r="R24" s="4" t="str">
        <f t="shared" si="3"/>
        <v>金</v>
      </c>
      <c r="S24" s="4" t="str">
        <f t="shared" si="3"/>
        <v>土</v>
      </c>
      <c r="T24" s="4" t="str">
        <f t="shared" si="3"/>
        <v>日</v>
      </c>
      <c r="U24" s="4" t="str">
        <f t="shared" si="3"/>
        <v>月</v>
      </c>
      <c r="V24" s="4" t="str">
        <f t="shared" si="3"/>
        <v>火</v>
      </c>
      <c r="W24" s="4" t="str">
        <f t="shared" si="3"/>
        <v>水</v>
      </c>
      <c r="X24" s="4" t="str">
        <f t="shared" si="3"/>
        <v>木</v>
      </c>
      <c r="Y24" s="4" t="str">
        <f t="shared" si="3"/>
        <v>金</v>
      </c>
      <c r="Z24" s="4" t="str">
        <f t="shared" si="3"/>
        <v>土</v>
      </c>
      <c r="AA24" s="4" t="str">
        <f t="shared" si="3"/>
        <v>日</v>
      </c>
      <c r="AB24" s="4" t="str">
        <f t="shared" si="3"/>
        <v>月</v>
      </c>
      <c r="AC24" s="4" t="str">
        <f t="shared" si="3"/>
        <v>火</v>
      </c>
      <c r="AD24" s="4" t="str">
        <f t="shared" si="3"/>
        <v>水</v>
      </c>
      <c r="AE24" s="4" t="str">
        <f t="shared" si="3"/>
        <v>木</v>
      </c>
      <c r="AF24" s="4" t="str">
        <f t="shared" si="3"/>
        <v>金</v>
      </c>
      <c r="AG24" s="9" t="str">
        <f t="shared" si="3"/>
        <v>土</v>
      </c>
      <c r="AH24" s="3"/>
      <c r="AI24" s="104"/>
      <c r="AJ24" s="104"/>
      <c r="AK24" s="3"/>
      <c r="AL24" s="109"/>
      <c r="AM24" s="110"/>
      <c r="AN24" s="111"/>
      <c r="AP24" s="78"/>
      <c r="AQ24" s="79"/>
      <c r="AR24" s="79"/>
    </row>
    <row r="25" spans="1:44" ht="27.95" customHeight="1" x14ac:dyDescent="0.15">
      <c r="B25" s="112" t="s">
        <v>5</v>
      </c>
      <c r="C25" s="124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21"/>
      <c r="AH25" s="3"/>
      <c r="AI25" s="104"/>
      <c r="AJ25" s="104"/>
      <c r="AK25" s="3"/>
      <c r="AL25" s="97" t="s">
        <v>12</v>
      </c>
      <c r="AM25" s="98"/>
      <c r="AN25" s="34">
        <f>COUNTA(C23:AG23)</f>
        <v>31</v>
      </c>
      <c r="AP25" s="78"/>
      <c r="AQ25" s="79"/>
      <c r="AR25" s="79"/>
    </row>
    <row r="26" spans="1:44" ht="27.95" customHeight="1" x14ac:dyDescent="0.15">
      <c r="B26" s="113"/>
      <c r="C26" s="125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22"/>
      <c r="AH26" s="3"/>
      <c r="AI26" s="104"/>
      <c r="AJ26" s="104"/>
      <c r="AK26" s="3"/>
      <c r="AL26" s="99" t="s">
        <v>14</v>
      </c>
      <c r="AM26" s="100"/>
      <c r="AN26" s="35">
        <f>COUNTA(C28:AG28)</f>
        <v>11</v>
      </c>
      <c r="AP26" s="78"/>
      <c r="AQ26" s="79"/>
      <c r="AR26" s="79"/>
    </row>
    <row r="27" spans="1:44" ht="27.95" customHeight="1" x14ac:dyDescent="0.15">
      <c r="B27" s="114"/>
      <c r="C27" s="12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3"/>
      <c r="AH27" s="3"/>
      <c r="AI27" s="105"/>
      <c r="AJ27" s="105"/>
      <c r="AK27" s="3"/>
      <c r="AL27" s="99" t="s">
        <v>15</v>
      </c>
      <c r="AM27" s="100"/>
      <c r="AN27" s="35">
        <f>COUNTA(C29:AG29)</f>
        <v>11</v>
      </c>
      <c r="AP27" s="78"/>
      <c r="AQ27" s="79"/>
      <c r="AR27" s="79"/>
    </row>
    <row r="28" spans="1:44" ht="27.95" customHeight="1" thickBot="1" x14ac:dyDescent="0.2">
      <c r="B28" s="20" t="s">
        <v>2</v>
      </c>
      <c r="C28" s="21"/>
      <c r="D28" s="21"/>
      <c r="E28" s="21" t="s">
        <v>40</v>
      </c>
      <c r="F28" s="21" t="s">
        <v>40</v>
      </c>
      <c r="G28" s="21" t="s">
        <v>40</v>
      </c>
      <c r="H28" s="21" t="s">
        <v>36</v>
      </c>
      <c r="I28" s="21"/>
      <c r="J28" s="21"/>
      <c r="K28" s="21"/>
      <c r="L28" s="21" t="s">
        <v>36</v>
      </c>
      <c r="M28" s="21" t="s">
        <v>36</v>
      </c>
      <c r="N28" s="21"/>
      <c r="O28" s="21"/>
      <c r="P28" s="21"/>
      <c r="Q28" s="21"/>
      <c r="R28" s="21"/>
      <c r="S28" s="21" t="s">
        <v>36</v>
      </c>
      <c r="T28" s="21" t="s">
        <v>36</v>
      </c>
      <c r="U28" s="21"/>
      <c r="V28" s="21"/>
      <c r="W28" s="21"/>
      <c r="X28" s="21"/>
      <c r="Y28" s="21"/>
      <c r="Z28" s="21" t="s">
        <v>36</v>
      </c>
      <c r="AA28" s="21" t="s">
        <v>36</v>
      </c>
      <c r="AB28" s="21"/>
      <c r="AC28" s="21"/>
      <c r="AD28" s="21"/>
      <c r="AE28" s="21"/>
      <c r="AF28" s="21"/>
      <c r="AG28" s="74" t="s">
        <v>36</v>
      </c>
      <c r="AH28" s="3"/>
      <c r="AI28" s="27">
        <f>COUNTIF(C28:AG28,"○")</f>
        <v>11</v>
      </c>
      <c r="AJ28" s="27">
        <f>AJ20+AI28</f>
        <v>14</v>
      </c>
      <c r="AK28" s="3"/>
      <c r="AL28" s="101" t="s">
        <v>16</v>
      </c>
      <c r="AM28" s="102"/>
      <c r="AN28" s="82">
        <f>ROUNDDOWN(AN26/AN25,3)</f>
        <v>0.35399999999999998</v>
      </c>
      <c r="AP28" s="78"/>
      <c r="AQ28" s="79"/>
      <c r="AR28" s="79"/>
    </row>
    <row r="29" spans="1:44" ht="27.95" customHeight="1" thickBot="1" x14ac:dyDescent="0.2">
      <c r="B29" s="18" t="s">
        <v>3</v>
      </c>
      <c r="C29" s="15"/>
      <c r="D29" s="15"/>
      <c r="E29" s="15" t="s">
        <v>11</v>
      </c>
      <c r="F29" s="15" t="s">
        <v>11</v>
      </c>
      <c r="G29" s="15" t="s">
        <v>11</v>
      </c>
      <c r="H29" s="15" t="s">
        <v>11</v>
      </c>
      <c r="I29" s="15"/>
      <c r="J29" s="15"/>
      <c r="K29" s="15"/>
      <c r="L29" s="15" t="s">
        <v>11</v>
      </c>
      <c r="M29" s="15" t="s">
        <v>11</v>
      </c>
      <c r="N29" s="15"/>
      <c r="O29" s="15"/>
      <c r="P29" s="15"/>
      <c r="Q29" s="15"/>
      <c r="R29" s="15"/>
      <c r="S29" s="15" t="s">
        <v>11</v>
      </c>
      <c r="T29" s="15" t="s">
        <v>11</v>
      </c>
      <c r="U29" s="15"/>
      <c r="V29" s="15"/>
      <c r="W29" s="15"/>
      <c r="X29" s="15"/>
      <c r="Y29" s="15"/>
      <c r="Z29" s="15" t="s">
        <v>11</v>
      </c>
      <c r="AA29" s="15" t="s">
        <v>11</v>
      </c>
      <c r="AB29" s="15"/>
      <c r="AC29" s="15"/>
      <c r="AD29" s="15"/>
      <c r="AE29" s="15"/>
      <c r="AF29" s="15"/>
      <c r="AG29" s="73" t="s">
        <v>11</v>
      </c>
      <c r="AH29" s="75"/>
      <c r="AI29" s="27">
        <f>COUNTIF(C29:AG29,"●")</f>
        <v>11</v>
      </c>
      <c r="AJ29" s="27">
        <f>AJ21+AI29</f>
        <v>14</v>
      </c>
      <c r="AK29" s="3"/>
      <c r="AL29" s="89" t="s">
        <v>50</v>
      </c>
      <c r="AM29" s="90"/>
      <c r="AN29" s="85">
        <f>ROUNDDOWN(AN27/AN25,3)</f>
        <v>0.35399999999999998</v>
      </c>
      <c r="AP29" s="78"/>
      <c r="AQ29" s="79"/>
      <c r="AR29" s="79"/>
    </row>
    <row r="30" spans="1:44" ht="20.100000000000001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24"/>
      <c r="AL30" s="3"/>
      <c r="AM30" s="3"/>
      <c r="AN30" s="3" t="s">
        <v>45</v>
      </c>
      <c r="AP30" s="78"/>
      <c r="AQ30" s="79"/>
      <c r="AR30" s="79"/>
    </row>
    <row r="31" spans="1:44" ht="20.100000000000001" customHeight="1" x14ac:dyDescent="0.15">
      <c r="A31" s="12">
        <v>6</v>
      </c>
      <c r="B31" s="16" t="s">
        <v>18</v>
      </c>
      <c r="C31" s="13">
        <f>DATE(A15,A31,1)</f>
        <v>45809</v>
      </c>
      <c r="D31" s="7">
        <f>C31+1</f>
        <v>45810</v>
      </c>
      <c r="E31" s="7">
        <f t="shared" ref="E31:AF31" si="4">D31+1</f>
        <v>45811</v>
      </c>
      <c r="F31" s="7">
        <f t="shared" si="4"/>
        <v>45812</v>
      </c>
      <c r="G31" s="7">
        <f t="shared" si="4"/>
        <v>45813</v>
      </c>
      <c r="H31" s="7">
        <f t="shared" si="4"/>
        <v>45814</v>
      </c>
      <c r="I31" s="7">
        <f t="shared" si="4"/>
        <v>45815</v>
      </c>
      <c r="J31" s="7">
        <f t="shared" si="4"/>
        <v>45816</v>
      </c>
      <c r="K31" s="7">
        <f t="shared" si="4"/>
        <v>45817</v>
      </c>
      <c r="L31" s="7">
        <f t="shared" si="4"/>
        <v>45818</v>
      </c>
      <c r="M31" s="7">
        <f t="shared" si="4"/>
        <v>45819</v>
      </c>
      <c r="N31" s="7">
        <f t="shared" si="4"/>
        <v>45820</v>
      </c>
      <c r="O31" s="7">
        <f t="shared" si="4"/>
        <v>45821</v>
      </c>
      <c r="P31" s="7">
        <f t="shared" si="4"/>
        <v>45822</v>
      </c>
      <c r="Q31" s="7">
        <f t="shared" si="4"/>
        <v>45823</v>
      </c>
      <c r="R31" s="7">
        <f t="shared" si="4"/>
        <v>45824</v>
      </c>
      <c r="S31" s="7">
        <f t="shared" si="4"/>
        <v>45825</v>
      </c>
      <c r="T31" s="7">
        <f t="shared" si="4"/>
        <v>45826</v>
      </c>
      <c r="U31" s="7">
        <f t="shared" si="4"/>
        <v>45827</v>
      </c>
      <c r="V31" s="7">
        <f t="shared" si="4"/>
        <v>45828</v>
      </c>
      <c r="W31" s="7">
        <f t="shared" si="4"/>
        <v>45829</v>
      </c>
      <c r="X31" s="7">
        <f t="shared" si="4"/>
        <v>45830</v>
      </c>
      <c r="Y31" s="7">
        <f t="shared" si="4"/>
        <v>45831</v>
      </c>
      <c r="Z31" s="7">
        <f t="shared" si="4"/>
        <v>45832</v>
      </c>
      <c r="AA31" s="7">
        <f t="shared" si="4"/>
        <v>45833</v>
      </c>
      <c r="AB31" s="7">
        <f t="shared" si="4"/>
        <v>45834</v>
      </c>
      <c r="AC31" s="7">
        <f t="shared" si="4"/>
        <v>45835</v>
      </c>
      <c r="AD31" s="7">
        <f t="shared" si="4"/>
        <v>45836</v>
      </c>
      <c r="AE31" s="7">
        <f t="shared" si="4"/>
        <v>45837</v>
      </c>
      <c r="AF31" s="7">
        <f t="shared" si="4"/>
        <v>45838</v>
      </c>
      <c r="AG31" s="11"/>
      <c r="AH31" s="24"/>
      <c r="AI31" s="103" t="s">
        <v>6</v>
      </c>
      <c r="AJ31" s="103" t="s">
        <v>10</v>
      </c>
      <c r="AK31" s="3"/>
      <c r="AL31" s="106">
        <f>MONTH(C31)</f>
        <v>6</v>
      </c>
      <c r="AM31" s="107"/>
      <c r="AN31" s="108"/>
      <c r="AP31" s="78"/>
      <c r="AQ31" s="79"/>
      <c r="AR31" s="79"/>
    </row>
    <row r="32" spans="1:44" ht="20.100000000000001" customHeight="1" x14ac:dyDescent="0.15">
      <c r="B32" s="17" t="s">
        <v>4</v>
      </c>
      <c r="C32" s="14" t="str">
        <f t="shared" ref="C32:AF32" si="5">TEXT(WEEKDAY(C31),"aaa")</f>
        <v>日</v>
      </c>
      <c r="D32" s="4" t="str">
        <f t="shared" si="5"/>
        <v>月</v>
      </c>
      <c r="E32" s="4" t="str">
        <f t="shared" si="5"/>
        <v>火</v>
      </c>
      <c r="F32" s="4" t="str">
        <f t="shared" si="5"/>
        <v>水</v>
      </c>
      <c r="G32" s="4" t="str">
        <f t="shared" si="5"/>
        <v>木</v>
      </c>
      <c r="H32" s="4" t="str">
        <f t="shared" si="5"/>
        <v>金</v>
      </c>
      <c r="I32" s="4" t="str">
        <f t="shared" si="5"/>
        <v>土</v>
      </c>
      <c r="J32" s="4" t="str">
        <f t="shared" si="5"/>
        <v>日</v>
      </c>
      <c r="K32" s="4" t="str">
        <f t="shared" si="5"/>
        <v>月</v>
      </c>
      <c r="L32" s="4" t="str">
        <f t="shared" si="5"/>
        <v>火</v>
      </c>
      <c r="M32" s="4" t="str">
        <f t="shared" si="5"/>
        <v>水</v>
      </c>
      <c r="N32" s="4" t="str">
        <f t="shared" si="5"/>
        <v>木</v>
      </c>
      <c r="O32" s="4" t="str">
        <f t="shared" si="5"/>
        <v>金</v>
      </c>
      <c r="P32" s="4" t="str">
        <f t="shared" si="5"/>
        <v>土</v>
      </c>
      <c r="Q32" s="4" t="str">
        <f t="shared" si="5"/>
        <v>日</v>
      </c>
      <c r="R32" s="4" t="str">
        <f t="shared" si="5"/>
        <v>月</v>
      </c>
      <c r="S32" s="4" t="str">
        <f t="shared" si="5"/>
        <v>火</v>
      </c>
      <c r="T32" s="4" t="str">
        <f t="shared" si="5"/>
        <v>水</v>
      </c>
      <c r="U32" s="4" t="str">
        <f t="shared" si="5"/>
        <v>木</v>
      </c>
      <c r="V32" s="4" t="str">
        <f t="shared" si="5"/>
        <v>金</v>
      </c>
      <c r="W32" s="4" t="str">
        <f t="shared" si="5"/>
        <v>土</v>
      </c>
      <c r="X32" s="4" t="str">
        <f t="shared" si="5"/>
        <v>日</v>
      </c>
      <c r="Y32" s="4" t="str">
        <f t="shared" si="5"/>
        <v>月</v>
      </c>
      <c r="Z32" s="4" t="str">
        <f t="shared" si="5"/>
        <v>火</v>
      </c>
      <c r="AA32" s="4" t="str">
        <f t="shared" si="5"/>
        <v>水</v>
      </c>
      <c r="AB32" s="4" t="str">
        <f t="shared" si="5"/>
        <v>木</v>
      </c>
      <c r="AC32" s="4" t="str">
        <f t="shared" si="5"/>
        <v>金</v>
      </c>
      <c r="AD32" s="4" t="str">
        <f t="shared" si="5"/>
        <v>土</v>
      </c>
      <c r="AE32" s="4" t="str">
        <f t="shared" si="5"/>
        <v>日</v>
      </c>
      <c r="AF32" s="4" t="str">
        <f t="shared" si="5"/>
        <v>月</v>
      </c>
      <c r="AG32" s="9"/>
      <c r="AH32" s="3"/>
      <c r="AI32" s="104"/>
      <c r="AJ32" s="104"/>
      <c r="AK32" s="3"/>
      <c r="AL32" s="109"/>
      <c r="AM32" s="110"/>
      <c r="AN32" s="111"/>
      <c r="AP32" s="78"/>
      <c r="AQ32" s="79"/>
      <c r="AR32" s="79"/>
    </row>
    <row r="33" spans="1:44" ht="27.95" customHeight="1" x14ac:dyDescent="0.15">
      <c r="B33" s="112" t="s">
        <v>5</v>
      </c>
      <c r="C33" s="124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21"/>
      <c r="AH33" s="3"/>
      <c r="AI33" s="104"/>
      <c r="AJ33" s="104"/>
      <c r="AK33" s="3"/>
      <c r="AL33" s="97" t="s">
        <v>12</v>
      </c>
      <c r="AM33" s="98"/>
      <c r="AN33" s="36">
        <f>COUNTA(C31:AG31)</f>
        <v>30</v>
      </c>
      <c r="AP33" s="78"/>
      <c r="AQ33" s="79"/>
      <c r="AR33" s="79"/>
    </row>
    <row r="34" spans="1:44" ht="27.95" customHeight="1" x14ac:dyDescent="0.15">
      <c r="B34" s="113"/>
      <c r="C34" s="125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22"/>
      <c r="AH34" s="3"/>
      <c r="AI34" s="104"/>
      <c r="AJ34" s="104"/>
      <c r="AK34" s="3"/>
      <c r="AL34" s="99" t="s">
        <v>14</v>
      </c>
      <c r="AM34" s="100"/>
      <c r="AN34" s="36">
        <f>COUNTA(C36:AG36)</f>
        <v>9</v>
      </c>
      <c r="AP34" s="78"/>
      <c r="AQ34" s="79"/>
      <c r="AR34" s="79"/>
    </row>
    <row r="35" spans="1:44" ht="27.95" customHeight="1" x14ac:dyDescent="0.15">
      <c r="B35" s="114"/>
      <c r="C35" s="126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3"/>
      <c r="AH35" s="3"/>
      <c r="AI35" s="105"/>
      <c r="AJ35" s="105"/>
      <c r="AK35" s="3"/>
      <c r="AL35" s="99" t="s">
        <v>15</v>
      </c>
      <c r="AM35" s="100"/>
      <c r="AN35" s="36">
        <f>COUNTA(C37:AG37)</f>
        <v>9</v>
      </c>
      <c r="AP35" s="78"/>
      <c r="AQ35" s="79"/>
      <c r="AR35" s="79"/>
    </row>
    <row r="36" spans="1:44" ht="27.95" customHeight="1" thickBot="1" x14ac:dyDescent="0.2">
      <c r="B36" s="20" t="s">
        <v>2</v>
      </c>
      <c r="C36" s="21" t="s">
        <v>36</v>
      </c>
      <c r="D36" s="21"/>
      <c r="E36" s="21"/>
      <c r="F36" s="21"/>
      <c r="G36" s="21"/>
      <c r="H36" s="21"/>
      <c r="I36" s="21" t="s">
        <v>36</v>
      </c>
      <c r="J36" s="21" t="s">
        <v>36</v>
      </c>
      <c r="K36" s="21"/>
      <c r="L36" s="21"/>
      <c r="M36" s="21"/>
      <c r="N36" s="21"/>
      <c r="O36" s="21"/>
      <c r="P36" s="21" t="s">
        <v>36</v>
      </c>
      <c r="Q36" s="21" t="s">
        <v>36</v>
      </c>
      <c r="R36" s="21"/>
      <c r="S36" s="21"/>
      <c r="T36" s="21"/>
      <c r="U36" s="21"/>
      <c r="V36" s="21"/>
      <c r="W36" s="21" t="s">
        <v>36</v>
      </c>
      <c r="X36" s="21" t="s">
        <v>36</v>
      </c>
      <c r="Y36" s="21"/>
      <c r="Z36" s="21"/>
      <c r="AA36" s="21"/>
      <c r="AB36" s="21"/>
      <c r="AC36" s="21"/>
      <c r="AD36" s="21" t="s">
        <v>36</v>
      </c>
      <c r="AE36" s="21" t="s">
        <v>36</v>
      </c>
      <c r="AF36" s="21"/>
      <c r="AG36" s="22"/>
      <c r="AH36" s="3"/>
      <c r="AI36" s="27">
        <f>COUNTIF(C36:AG36,"○")</f>
        <v>9</v>
      </c>
      <c r="AJ36" s="27">
        <f>AJ28+AI36</f>
        <v>23</v>
      </c>
      <c r="AK36" s="3"/>
      <c r="AL36" s="101" t="s">
        <v>16</v>
      </c>
      <c r="AM36" s="102"/>
      <c r="AN36" s="84">
        <f>ROUNDDOWN(AN34/AN33,3)</f>
        <v>0.3</v>
      </c>
      <c r="AP36" s="78"/>
      <c r="AQ36" s="79"/>
      <c r="AR36" s="79"/>
    </row>
    <row r="37" spans="1:44" ht="27.95" customHeight="1" thickBot="1" x14ac:dyDescent="0.2">
      <c r="B37" s="18" t="s">
        <v>3</v>
      </c>
      <c r="C37" s="15" t="s">
        <v>11</v>
      </c>
      <c r="D37" s="15"/>
      <c r="E37" s="15"/>
      <c r="F37" s="15"/>
      <c r="G37" s="15"/>
      <c r="H37" s="15"/>
      <c r="I37" s="15" t="s">
        <v>11</v>
      </c>
      <c r="J37" s="15" t="s">
        <v>11</v>
      </c>
      <c r="K37" s="15"/>
      <c r="L37" s="15"/>
      <c r="M37" s="15"/>
      <c r="N37" s="15"/>
      <c r="O37" s="15"/>
      <c r="P37" s="15" t="s">
        <v>11</v>
      </c>
      <c r="Q37" s="15" t="s">
        <v>11</v>
      </c>
      <c r="R37" s="15"/>
      <c r="S37" s="15"/>
      <c r="T37" s="15"/>
      <c r="U37" s="15"/>
      <c r="V37" s="15"/>
      <c r="W37" s="15" t="s">
        <v>11</v>
      </c>
      <c r="X37" s="15" t="s">
        <v>11</v>
      </c>
      <c r="Y37" s="15"/>
      <c r="Z37" s="15"/>
      <c r="AA37" s="15"/>
      <c r="AB37" s="15"/>
      <c r="AC37" s="15"/>
      <c r="AD37" s="15" t="s">
        <v>11</v>
      </c>
      <c r="AE37" s="15" t="s">
        <v>11</v>
      </c>
      <c r="AF37" s="15"/>
      <c r="AG37" s="10"/>
      <c r="AH37" s="3"/>
      <c r="AI37" s="27">
        <f>COUNTIF(C37:AG37,"●")</f>
        <v>9</v>
      </c>
      <c r="AJ37" s="27">
        <f>AJ29+AI37</f>
        <v>23</v>
      </c>
      <c r="AK37" s="3"/>
      <c r="AL37" s="89" t="s">
        <v>50</v>
      </c>
      <c r="AM37" s="90"/>
      <c r="AN37" s="85">
        <f>ROUNDDOWN(AN35/AN33,3)</f>
        <v>0.3</v>
      </c>
      <c r="AP37" s="78"/>
      <c r="AQ37" s="79"/>
      <c r="AR37" s="79"/>
    </row>
    <row r="38" spans="1:44" ht="20.100000000000001" customHeight="1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24"/>
      <c r="AL38" s="3"/>
      <c r="AM38" s="3"/>
      <c r="AN38" s="3" t="s">
        <v>45</v>
      </c>
      <c r="AP38" s="78"/>
      <c r="AQ38" s="79"/>
      <c r="AR38" s="79"/>
    </row>
    <row r="39" spans="1:44" ht="20.100000000000001" customHeight="1" x14ac:dyDescent="0.15">
      <c r="A39" s="12">
        <v>7</v>
      </c>
      <c r="B39" s="16" t="s">
        <v>18</v>
      </c>
      <c r="C39" s="13">
        <f>DATE(A15,A39,1)</f>
        <v>45839</v>
      </c>
      <c r="D39" s="7">
        <f>C39+1</f>
        <v>45840</v>
      </c>
      <c r="E39" s="7">
        <f t="shared" ref="E39:AG39" si="6">D39+1</f>
        <v>45841</v>
      </c>
      <c r="F39" s="7">
        <f t="shared" si="6"/>
        <v>45842</v>
      </c>
      <c r="G39" s="7">
        <f t="shared" si="6"/>
        <v>45843</v>
      </c>
      <c r="H39" s="7">
        <f t="shared" si="6"/>
        <v>45844</v>
      </c>
      <c r="I39" s="7">
        <f t="shared" si="6"/>
        <v>45845</v>
      </c>
      <c r="J39" s="7">
        <f t="shared" si="6"/>
        <v>45846</v>
      </c>
      <c r="K39" s="7">
        <f t="shared" si="6"/>
        <v>45847</v>
      </c>
      <c r="L39" s="7">
        <f t="shared" si="6"/>
        <v>45848</v>
      </c>
      <c r="M39" s="7">
        <f t="shared" si="6"/>
        <v>45849</v>
      </c>
      <c r="N39" s="7">
        <f t="shared" si="6"/>
        <v>45850</v>
      </c>
      <c r="O39" s="7">
        <f t="shared" si="6"/>
        <v>45851</v>
      </c>
      <c r="P39" s="7">
        <f t="shared" si="6"/>
        <v>45852</v>
      </c>
      <c r="Q39" s="7">
        <f t="shared" si="6"/>
        <v>45853</v>
      </c>
      <c r="R39" s="7">
        <f t="shared" si="6"/>
        <v>45854</v>
      </c>
      <c r="S39" s="7">
        <f t="shared" si="6"/>
        <v>45855</v>
      </c>
      <c r="T39" s="7">
        <f t="shared" si="6"/>
        <v>45856</v>
      </c>
      <c r="U39" s="7">
        <f t="shared" si="6"/>
        <v>45857</v>
      </c>
      <c r="V39" s="7">
        <f t="shared" si="6"/>
        <v>45858</v>
      </c>
      <c r="W39" s="71">
        <f t="shared" si="6"/>
        <v>45859</v>
      </c>
      <c r="X39" s="7">
        <f t="shared" si="6"/>
        <v>45860</v>
      </c>
      <c r="Y39" s="7">
        <f t="shared" si="6"/>
        <v>45861</v>
      </c>
      <c r="Z39" s="7">
        <f t="shared" si="6"/>
        <v>45862</v>
      </c>
      <c r="AA39" s="7">
        <f t="shared" si="6"/>
        <v>45863</v>
      </c>
      <c r="AB39" s="7">
        <f t="shared" si="6"/>
        <v>45864</v>
      </c>
      <c r="AC39" s="7">
        <f t="shared" si="6"/>
        <v>45865</v>
      </c>
      <c r="AD39" s="7">
        <f t="shared" si="6"/>
        <v>45866</v>
      </c>
      <c r="AE39" s="7">
        <f t="shared" si="6"/>
        <v>45867</v>
      </c>
      <c r="AF39" s="7">
        <f t="shared" si="6"/>
        <v>45868</v>
      </c>
      <c r="AG39" s="11">
        <f t="shared" si="6"/>
        <v>45869</v>
      </c>
      <c r="AH39" s="24"/>
      <c r="AI39" s="103" t="s">
        <v>6</v>
      </c>
      <c r="AJ39" s="103" t="s">
        <v>10</v>
      </c>
      <c r="AK39" s="3"/>
      <c r="AL39" s="106">
        <f>MONTH(C39)</f>
        <v>7</v>
      </c>
      <c r="AM39" s="107"/>
      <c r="AN39" s="108"/>
      <c r="AP39" s="78"/>
      <c r="AQ39" s="79"/>
      <c r="AR39" s="79"/>
    </row>
    <row r="40" spans="1:44" ht="20.100000000000001" customHeight="1" x14ac:dyDescent="0.15">
      <c r="B40" s="17" t="s">
        <v>4</v>
      </c>
      <c r="C40" s="14" t="str">
        <f t="shared" ref="C40:AG40" si="7">TEXT(WEEKDAY(C39),"aaa")</f>
        <v>火</v>
      </c>
      <c r="D40" s="4" t="str">
        <f t="shared" si="7"/>
        <v>水</v>
      </c>
      <c r="E40" s="4" t="str">
        <f t="shared" si="7"/>
        <v>木</v>
      </c>
      <c r="F40" s="4" t="str">
        <f t="shared" si="7"/>
        <v>金</v>
      </c>
      <c r="G40" s="4" t="str">
        <f t="shared" si="7"/>
        <v>土</v>
      </c>
      <c r="H40" s="4" t="str">
        <f t="shared" si="7"/>
        <v>日</v>
      </c>
      <c r="I40" s="4" t="str">
        <f t="shared" si="7"/>
        <v>月</v>
      </c>
      <c r="J40" s="4" t="str">
        <f t="shared" si="7"/>
        <v>火</v>
      </c>
      <c r="K40" s="4" t="str">
        <f t="shared" si="7"/>
        <v>水</v>
      </c>
      <c r="L40" s="4" t="str">
        <f t="shared" si="7"/>
        <v>木</v>
      </c>
      <c r="M40" s="4" t="str">
        <f t="shared" si="7"/>
        <v>金</v>
      </c>
      <c r="N40" s="4" t="str">
        <f t="shared" si="7"/>
        <v>土</v>
      </c>
      <c r="O40" s="4" t="str">
        <f t="shared" si="7"/>
        <v>日</v>
      </c>
      <c r="P40" s="4" t="str">
        <f t="shared" si="7"/>
        <v>月</v>
      </c>
      <c r="Q40" s="4" t="str">
        <f t="shared" si="7"/>
        <v>火</v>
      </c>
      <c r="R40" s="4" t="str">
        <f t="shared" si="7"/>
        <v>水</v>
      </c>
      <c r="S40" s="4" t="str">
        <f t="shared" si="7"/>
        <v>木</v>
      </c>
      <c r="T40" s="4" t="str">
        <f t="shared" si="7"/>
        <v>金</v>
      </c>
      <c r="U40" s="4" t="str">
        <f t="shared" si="7"/>
        <v>土</v>
      </c>
      <c r="V40" s="4" t="str">
        <f t="shared" si="7"/>
        <v>日</v>
      </c>
      <c r="W40" s="72" t="str">
        <f t="shared" si="7"/>
        <v>月</v>
      </c>
      <c r="X40" s="4" t="str">
        <f t="shared" si="7"/>
        <v>火</v>
      </c>
      <c r="Y40" s="4" t="str">
        <f t="shared" si="7"/>
        <v>水</v>
      </c>
      <c r="Z40" s="4" t="str">
        <f t="shared" si="7"/>
        <v>木</v>
      </c>
      <c r="AA40" s="4" t="str">
        <f t="shared" si="7"/>
        <v>金</v>
      </c>
      <c r="AB40" s="4" t="str">
        <f t="shared" si="7"/>
        <v>土</v>
      </c>
      <c r="AC40" s="4" t="str">
        <f t="shared" si="7"/>
        <v>日</v>
      </c>
      <c r="AD40" s="4" t="str">
        <f t="shared" si="7"/>
        <v>月</v>
      </c>
      <c r="AE40" s="4" t="str">
        <f t="shared" si="7"/>
        <v>火</v>
      </c>
      <c r="AF40" s="4" t="str">
        <f t="shared" si="7"/>
        <v>水</v>
      </c>
      <c r="AG40" s="9" t="str">
        <f t="shared" si="7"/>
        <v>木</v>
      </c>
      <c r="AH40" s="3"/>
      <c r="AI40" s="104"/>
      <c r="AJ40" s="104"/>
      <c r="AK40" s="3"/>
      <c r="AL40" s="109"/>
      <c r="AM40" s="110"/>
      <c r="AN40" s="111"/>
      <c r="AP40" s="78"/>
      <c r="AQ40" s="79"/>
      <c r="AR40" s="79"/>
    </row>
    <row r="41" spans="1:44" ht="27.95" customHeight="1" x14ac:dyDescent="0.15">
      <c r="B41" s="112" t="s">
        <v>5</v>
      </c>
      <c r="C41" s="124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21"/>
      <c r="AH41" s="3"/>
      <c r="AI41" s="104"/>
      <c r="AJ41" s="104"/>
      <c r="AK41" s="3"/>
      <c r="AL41" s="97" t="s">
        <v>12</v>
      </c>
      <c r="AM41" s="98"/>
      <c r="AN41" s="36">
        <f>COUNTA(C39:AG39)</f>
        <v>31</v>
      </c>
      <c r="AP41" s="78"/>
      <c r="AQ41" s="79"/>
      <c r="AR41" s="79"/>
    </row>
    <row r="42" spans="1:44" ht="27.95" customHeight="1" x14ac:dyDescent="0.15">
      <c r="B42" s="113"/>
      <c r="C42" s="125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22"/>
      <c r="AH42" s="3"/>
      <c r="AI42" s="104"/>
      <c r="AJ42" s="104"/>
      <c r="AK42" s="3"/>
      <c r="AL42" s="99" t="s">
        <v>14</v>
      </c>
      <c r="AM42" s="100"/>
      <c r="AN42" s="36">
        <f>COUNTA(C44:AG44)</f>
        <v>9</v>
      </c>
      <c r="AP42" s="78"/>
      <c r="AQ42" s="79"/>
      <c r="AR42" s="79"/>
    </row>
    <row r="43" spans="1:44" ht="27.95" customHeight="1" x14ac:dyDescent="0.15">
      <c r="B43" s="114"/>
      <c r="C43" s="126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3"/>
      <c r="AH43" s="3"/>
      <c r="AI43" s="105"/>
      <c r="AJ43" s="105"/>
      <c r="AK43" s="3"/>
      <c r="AL43" s="99" t="s">
        <v>15</v>
      </c>
      <c r="AM43" s="100"/>
      <c r="AN43" s="36">
        <f>COUNTA(C45:AG45)</f>
        <v>9</v>
      </c>
      <c r="AP43" s="78"/>
      <c r="AQ43" s="79"/>
      <c r="AR43" s="79"/>
    </row>
    <row r="44" spans="1:44" ht="27.95" customHeight="1" thickBot="1" x14ac:dyDescent="0.2">
      <c r="B44" s="20" t="s">
        <v>2</v>
      </c>
      <c r="C44" s="21"/>
      <c r="D44" s="21"/>
      <c r="E44" s="21"/>
      <c r="F44" s="21"/>
      <c r="G44" s="21" t="s">
        <v>36</v>
      </c>
      <c r="H44" s="21" t="s">
        <v>36</v>
      </c>
      <c r="I44" s="21"/>
      <c r="J44" s="21"/>
      <c r="K44" s="21"/>
      <c r="L44" s="21"/>
      <c r="M44" s="21"/>
      <c r="N44" s="21" t="s">
        <v>36</v>
      </c>
      <c r="O44" s="21" t="s">
        <v>36</v>
      </c>
      <c r="P44" s="21"/>
      <c r="Q44" s="21"/>
      <c r="R44" s="21"/>
      <c r="S44" s="21"/>
      <c r="T44" s="21"/>
      <c r="U44" s="21" t="s">
        <v>36</v>
      </c>
      <c r="V44" s="21" t="s">
        <v>36</v>
      </c>
      <c r="W44" s="21" t="s">
        <v>36</v>
      </c>
      <c r="X44" s="21"/>
      <c r="Y44" s="21"/>
      <c r="Z44" s="21"/>
      <c r="AA44" s="21"/>
      <c r="AB44" s="21" t="s">
        <v>36</v>
      </c>
      <c r="AC44" s="21" t="s">
        <v>36</v>
      </c>
      <c r="AD44" s="21"/>
      <c r="AE44" s="21"/>
      <c r="AF44" s="21"/>
      <c r="AG44" s="22"/>
      <c r="AH44" s="3"/>
      <c r="AI44" s="27">
        <f>COUNTIF(C44:AG44,"○")</f>
        <v>9</v>
      </c>
      <c r="AJ44" s="27">
        <f>AJ36+AI44</f>
        <v>32</v>
      </c>
      <c r="AK44" s="3"/>
      <c r="AL44" s="101" t="s">
        <v>16</v>
      </c>
      <c r="AM44" s="102"/>
      <c r="AN44" s="84">
        <f>ROUNDDOWN(AN42/AN41,3)</f>
        <v>0.28999999999999998</v>
      </c>
      <c r="AP44" s="78"/>
      <c r="AQ44" s="79"/>
      <c r="AR44" s="79"/>
    </row>
    <row r="45" spans="1:44" ht="27.95" customHeight="1" thickBot="1" x14ac:dyDescent="0.2">
      <c r="B45" s="18" t="s">
        <v>3</v>
      </c>
      <c r="C45" s="15"/>
      <c r="D45" s="15"/>
      <c r="E45" s="15"/>
      <c r="F45" s="15"/>
      <c r="G45" s="15" t="s">
        <v>11</v>
      </c>
      <c r="H45" s="15" t="s">
        <v>11</v>
      </c>
      <c r="I45" s="15"/>
      <c r="J45" s="15"/>
      <c r="K45" s="15"/>
      <c r="L45" s="15"/>
      <c r="M45" s="15"/>
      <c r="N45" s="15" t="s">
        <v>11</v>
      </c>
      <c r="O45" s="15" t="s">
        <v>11</v>
      </c>
      <c r="P45" s="15"/>
      <c r="Q45" s="15"/>
      <c r="R45" s="15"/>
      <c r="S45" s="15"/>
      <c r="T45" s="15"/>
      <c r="U45" s="15" t="s">
        <v>11</v>
      </c>
      <c r="V45" s="15" t="s">
        <v>11</v>
      </c>
      <c r="W45" s="15" t="s">
        <v>11</v>
      </c>
      <c r="X45" s="15"/>
      <c r="Y45" s="15"/>
      <c r="Z45" s="15"/>
      <c r="AA45" s="15"/>
      <c r="AB45" s="15" t="s">
        <v>11</v>
      </c>
      <c r="AC45" s="15" t="s">
        <v>11</v>
      </c>
      <c r="AD45" s="15"/>
      <c r="AE45" s="15"/>
      <c r="AF45" s="15"/>
      <c r="AG45" s="10"/>
      <c r="AH45" s="3"/>
      <c r="AI45" s="27">
        <f>COUNTIF(C45:AG45,"●")</f>
        <v>9</v>
      </c>
      <c r="AJ45" s="27">
        <f>AJ37+AI45</f>
        <v>32</v>
      </c>
      <c r="AK45" s="3"/>
      <c r="AL45" s="89" t="s">
        <v>50</v>
      </c>
      <c r="AM45" s="90"/>
      <c r="AN45" s="85">
        <f>ROUNDDOWN(AN43/AN41,3)</f>
        <v>0.28999999999999998</v>
      </c>
      <c r="AP45" s="78"/>
      <c r="AQ45" s="79"/>
      <c r="AR45" s="79"/>
    </row>
    <row r="46" spans="1:44" ht="20.100000000000001" customHeight="1" x14ac:dyDescent="0.1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24"/>
      <c r="AL46" s="3"/>
      <c r="AM46" s="3"/>
      <c r="AN46" s="3" t="s">
        <v>45</v>
      </c>
      <c r="AP46" s="78"/>
      <c r="AQ46" s="79"/>
      <c r="AR46" s="79"/>
    </row>
    <row r="47" spans="1:44" ht="20.100000000000001" customHeight="1" x14ac:dyDescent="0.15">
      <c r="A47" s="12">
        <v>8</v>
      </c>
      <c r="B47" s="16" t="s">
        <v>18</v>
      </c>
      <c r="C47" s="13">
        <f>DATE(A15,A47,1)</f>
        <v>45870</v>
      </c>
      <c r="D47" s="7">
        <f>C47+1</f>
        <v>45871</v>
      </c>
      <c r="E47" s="7">
        <f t="shared" ref="E47:AG47" si="8">D47+1</f>
        <v>45872</v>
      </c>
      <c r="F47" s="7">
        <f t="shared" si="8"/>
        <v>45873</v>
      </c>
      <c r="G47" s="7">
        <f t="shared" si="8"/>
        <v>45874</v>
      </c>
      <c r="H47" s="7">
        <f t="shared" si="8"/>
        <v>45875</v>
      </c>
      <c r="I47" s="7">
        <f t="shared" si="8"/>
        <v>45876</v>
      </c>
      <c r="J47" s="7">
        <f t="shared" si="8"/>
        <v>45877</v>
      </c>
      <c r="K47" s="7">
        <f t="shared" si="8"/>
        <v>45878</v>
      </c>
      <c r="L47" s="7">
        <f t="shared" si="8"/>
        <v>45879</v>
      </c>
      <c r="M47" s="71">
        <f t="shared" si="8"/>
        <v>45880</v>
      </c>
      <c r="N47" s="7">
        <f t="shared" si="8"/>
        <v>45881</v>
      </c>
      <c r="O47" s="7">
        <f t="shared" si="8"/>
        <v>45882</v>
      </c>
      <c r="P47" s="7">
        <f t="shared" si="8"/>
        <v>45883</v>
      </c>
      <c r="Q47" s="7">
        <f t="shared" si="8"/>
        <v>45884</v>
      </c>
      <c r="R47" s="7">
        <f t="shared" si="8"/>
        <v>45885</v>
      </c>
      <c r="S47" s="7">
        <f t="shared" si="8"/>
        <v>45886</v>
      </c>
      <c r="T47" s="7">
        <f t="shared" si="8"/>
        <v>45887</v>
      </c>
      <c r="U47" s="7">
        <f t="shared" si="8"/>
        <v>45888</v>
      </c>
      <c r="V47" s="7">
        <f t="shared" si="8"/>
        <v>45889</v>
      </c>
      <c r="W47" s="7">
        <f t="shared" si="8"/>
        <v>45890</v>
      </c>
      <c r="X47" s="7">
        <f t="shared" si="8"/>
        <v>45891</v>
      </c>
      <c r="Y47" s="7">
        <f t="shared" si="8"/>
        <v>45892</v>
      </c>
      <c r="Z47" s="7">
        <f t="shared" si="8"/>
        <v>45893</v>
      </c>
      <c r="AA47" s="7">
        <f t="shared" si="8"/>
        <v>45894</v>
      </c>
      <c r="AB47" s="7">
        <f t="shared" si="8"/>
        <v>45895</v>
      </c>
      <c r="AC47" s="7">
        <f t="shared" si="8"/>
        <v>45896</v>
      </c>
      <c r="AD47" s="7">
        <f t="shared" si="8"/>
        <v>45897</v>
      </c>
      <c r="AE47" s="7">
        <f t="shared" si="8"/>
        <v>45898</v>
      </c>
      <c r="AF47" s="7">
        <f t="shared" si="8"/>
        <v>45899</v>
      </c>
      <c r="AG47" s="11">
        <f t="shared" si="8"/>
        <v>45900</v>
      </c>
      <c r="AH47" s="24"/>
      <c r="AI47" s="103" t="s">
        <v>6</v>
      </c>
      <c r="AJ47" s="103" t="s">
        <v>10</v>
      </c>
      <c r="AK47" s="3"/>
      <c r="AL47" s="106">
        <f>MONTH(C47)</f>
        <v>8</v>
      </c>
      <c r="AM47" s="107"/>
      <c r="AN47" s="108"/>
      <c r="AP47" s="78"/>
      <c r="AQ47" s="79"/>
      <c r="AR47" s="79"/>
    </row>
    <row r="48" spans="1:44" ht="20.100000000000001" customHeight="1" x14ac:dyDescent="0.15">
      <c r="B48" s="17" t="s">
        <v>4</v>
      </c>
      <c r="C48" s="14" t="str">
        <f t="shared" ref="C48:AG48" si="9">TEXT(WEEKDAY(C47),"aaa")</f>
        <v>金</v>
      </c>
      <c r="D48" s="4" t="str">
        <f t="shared" si="9"/>
        <v>土</v>
      </c>
      <c r="E48" s="4" t="str">
        <f t="shared" si="9"/>
        <v>日</v>
      </c>
      <c r="F48" s="4" t="str">
        <f t="shared" si="9"/>
        <v>月</v>
      </c>
      <c r="G48" s="4" t="str">
        <f t="shared" si="9"/>
        <v>火</v>
      </c>
      <c r="H48" s="4" t="str">
        <f t="shared" si="9"/>
        <v>水</v>
      </c>
      <c r="I48" s="4" t="str">
        <f t="shared" si="9"/>
        <v>木</v>
      </c>
      <c r="J48" s="4" t="str">
        <f t="shared" si="9"/>
        <v>金</v>
      </c>
      <c r="K48" s="4" t="str">
        <f t="shared" si="9"/>
        <v>土</v>
      </c>
      <c r="L48" s="4" t="str">
        <f t="shared" si="9"/>
        <v>日</v>
      </c>
      <c r="M48" s="72" t="str">
        <f t="shared" si="9"/>
        <v>月</v>
      </c>
      <c r="N48" s="4" t="str">
        <f t="shared" si="9"/>
        <v>火</v>
      </c>
      <c r="O48" s="54" t="str">
        <f t="shared" si="9"/>
        <v>水</v>
      </c>
      <c r="P48" s="54" t="str">
        <f t="shared" si="9"/>
        <v>木</v>
      </c>
      <c r="Q48" s="54" t="str">
        <f t="shared" si="9"/>
        <v>金</v>
      </c>
      <c r="R48" s="4" t="str">
        <f t="shared" si="9"/>
        <v>土</v>
      </c>
      <c r="S48" s="4" t="str">
        <f t="shared" si="9"/>
        <v>日</v>
      </c>
      <c r="T48" s="4" t="str">
        <f t="shared" si="9"/>
        <v>月</v>
      </c>
      <c r="U48" s="4" t="str">
        <f t="shared" si="9"/>
        <v>火</v>
      </c>
      <c r="V48" s="4" t="str">
        <f t="shared" si="9"/>
        <v>水</v>
      </c>
      <c r="W48" s="4" t="str">
        <f t="shared" si="9"/>
        <v>木</v>
      </c>
      <c r="X48" s="4" t="str">
        <f t="shared" si="9"/>
        <v>金</v>
      </c>
      <c r="Y48" s="4" t="str">
        <f t="shared" si="9"/>
        <v>土</v>
      </c>
      <c r="Z48" s="4" t="str">
        <f t="shared" si="9"/>
        <v>日</v>
      </c>
      <c r="AA48" s="4" t="str">
        <f t="shared" si="9"/>
        <v>月</v>
      </c>
      <c r="AB48" s="4" t="str">
        <f t="shared" si="9"/>
        <v>火</v>
      </c>
      <c r="AC48" s="4" t="str">
        <f t="shared" si="9"/>
        <v>水</v>
      </c>
      <c r="AD48" s="4" t="str">
        <f t="shared" si="9"/>
        <v>木</v>
      </c>
      <c r="AE48" s="4" t="str">
        <f t="shared" si="9"/>
        <v>金</v>
      </c>
      <c r="AF48" s="4" t="str">
        <f t="shared" si="9"/>
        <v>土</v>
      </c>
      <c r="AG48" s="9" t="str">
        <f t="shared" si="9"/>
        <v>日</v>
      </c>
      <c r="AH48" s="3"/>
      <c r="AI48" s="104"/>
      <c r="AJ48" s="104"/>
      <c r="AK48" s="3"/>
      <c r="AL48" s="109"/>
      <c r="AM48" s="110"/>
      <c r="AN48" s="111"/>
      <c r="AP48" s="78"/>
      <c r="AQ48" s="79"/>
      <c r="AR48" s="79"/>
    </row>
    <row r="49" spans="1:44" ht="27.95" customHeight="1" x14ac:dyDescent="0.15">
      <c r="B49" s="112" t="s">
        <v>5</v>
      </c>
      <c r="C49" s="124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216"/>
      <c r="P49" s="216"/>
      <c r="Q49" s="216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21"/>
      <c r="AH49" s="3"/>
      <c r="AI49" s="104"/>
      <c r="AJ49" s="104"/>
      <c r="AK49" s="3"/>
      <c r="AL49" s="97" t="s">
        <v>12</v>
      </c>
      <c r="AM49" s="98"/>
      <c r="AN49" s="36">
        <f>COUNTA(C47:N47,R47:AG47)</f>
        <v>28</v>
      </c>
      <c r="AP49" s="78"/>
      <c r="AQ49" s="79"/>
      <c r="AR49" s="79"/>
    </row>
    <row r="50" spans="1:44" ht="27.95" customHeight="1" x14ac:dyDescent="0.15">
      <c r="B50" s="113"/>
      <c r="C50" s="125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217"/>
      <c r="P50" s="217"/>
      <c r="Q50" s="217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22"/>
      <c r="AH50" s="3"/>
      <c r="AI50" s="104"/>
      <c r="AJ50" s="104"/>
      <c r="AK50" s="3"/>
      <c r="AL50" s="99" t="s">
        <v>14</v>
      </c>
      <c r="AM50" s="100"/>
      <c r="AN50" s="36">
        <f>COUNTA(C52:N52,R52:AG52)</f>
        <v>11</v>
      </c>
      <c r="AP50" s="78"/>
      <c r="AQ50" s="79"/>
      <c r="AR50" s="79"/>
    </row>
    <row r="51" spans="1:44" ht="27.95" customHeight="1" x14ac:dyDescent="0.15">
      <c r="B51" s="114"/>
      <c r="C51" s="126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218"/>
      <c r="P51" s="218"/>
      <c r="Q51" s="218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3"/>
      <c r="AH51" s="3"/>
      <c r="AI51" s="105"/>
      <c r="AJ51" s="105"/>
      <c r="AK51" s="3"/>
      <c r="AL51" s="99" t="s">
        <v>15</v>
      </c>
      <c r="AM51" s="100"/>
      <c r="AN51" s="36">
        <f>COUNTA(C53:N53,R53:AG53)</f>
        <v>11</v>
      </c>
      <c r="AP51" s="78"/>
      <c r="AQ51" s="79"/>
      <c r="AR51" s="79"/>
    </row>
    <row r="52" spans="1:44" ht="27.95" customHeight="1" thickBot="1" x14ac:dyDescent="0.2">
      <c r="B52" s="20" t="s">
        <v>2</v>
      </c>
      <c r="C52" s="21"/>
      <c r="D52" s="21" t="s">
        <v>36</v>
      </c>
      <c r="E52" s="21" t="s">
        <v>36</v>
      </c>
      <c r="F52" s="21"/>
      <c r="G52" s="21"/>
      <c r="H52" s="21"/>
      <c r="I52" s="21"/>
      <c r="J52" s="21"/>
      <c r="K52" s="21" t="s">
        <v>36</v>
      </c>
      <c r="L52" s="21" t="s">
        <v>36</v>
      </c>
      <c r="M52" s="21" t="s">
        <v>36</v>
      </c>
      <c r="N52" s="21"/>
      <c r="O52" s="52"/>
      <c r="P52" s="52"/>
      <c r="Q52" s="52"/>
      <c r="R52" s="21" t="s">
        <v>36</v>
      </c>
      <c r="S52" s="21" t="s">
        <v>36</v>
      </c>
      <c r="T52" s="21"/>
      <c r="U52" s="21"/>
      <c r="V52" s="21"/>
      <c r="W52" s="21"/>
      <c r="X52" s="21"/>
      <c r="Y52" s="21" t="s">
        <v>36</v>
      </c>
      <c r="Z52" s="21" t="s">
        <v>36</v>
      </c>
      <c r="AA52" s="21"/>
      <c r="AB52" s="21"/>
      <c r="AC52" s="21"/>
      <c r="AD52" s="21"/>
      <c r="AE52" s="21"/>
      <c r="AF52" s="21" t="s">
        <v>36</v>
      </c>
      <c r="AG52" s="22" t="s">
        <v>40</v>
      </c>
      <c r="AH52" s="3"/>
      <c r="AI52" s="27">
        <f>COUNTIF(C52:AG52,"○")</f>
        <v>11</v>
      </c>
      <c r="AJ52" s="27">
        <f>AJ44+AI52</f>
        <v>43</v>
      </c>
      <c r="AK52" s="3"/>
      <c r="AL52" s="101" t="s">
        <v>16</v>
      </c>
      <c r="AM52" s="102"/>
      <c r="AN52" s="84">
        <f>ROUNDDOWN(AN50/AN49,3)</f>
        <v>0.39200000000000002</v>
      </c>
      <c r="AP52" s="78"/>
      <c r="AQ52" s="79"/>
      <c r="AR52" s="79"/>
    </row>
    <row r="53" spans="1:44" ht="27.95" customHeight="1" thickBot="1" x14ac:dyDescent="0.2">
      <c r="B53" s="18" t="s">
        <v>3</v>
      </c>
      <c r="C53" s="15"/>
      <c r="D53" s="15" t="s">
        <v>11</v>
      </c>
      <c r="E53" s="15" t="s">
        <v>11</v>
      </c>
      <c r="F53" s="15"/>
      <c r="G53" s="15"/>
      <c r="H53" s="15"/>
      <c r="I53" s="15"/>
      <c r="J53" s="15"/>
      <c r="K53" s="15" t="s">
        <v>11</v>
      </c>
      <c r="L53" s="15" t="s">
        <v>11</v>
      </c>
      <c r="M53" s="15" t="s">
        <v>11</v>
      </c>
      <c r="N53" s="15"/>
      <c r="O53" s="53"/>
      <c r="P53" s="53"/>
      <c r="Q53" s="53"/>
      <c r="R53" s="15" t="s">
        <v>11</v>
      </c>
      <c r="S53" s="15" t="s">
        <v>11</v>
      </c>
      <c r="T53" s="15"/>
      <c r="U53" s="15"/>
      <c r="V53" s="15"/>
      <c r="W53" s="15"/>
      <c r="X53" s="15"/>
      <c r="Y53" s="15" t="s">
        <v>11</v>
      </c>
      <c r="Z53" s="15" t="s">
        <v>11</v>
      </c>
      <c r="AA53" s="15"/>
      <c r="AB53" s="15"/>
      <c r="AC53" s="15"/>
      <c r="AD53" s="15"/>
      <c r="AE53" s="15"/>
      <c r="AF53" s="15" t="s">
        <v>11</v>
      </c>
      <c r="AG53" s="10" t="s">
        <v>11</v>
      </c>
      <c r="AH53" s="3"/>
      <c r="AI53" s="27">
        <f>COUNTIF(C53:AG53,"●")</f>
        <v>11</v>
      </c>
      <c r="AJ53" s="27">
        <f>AJ45+AI53</f>
        <v>43</v>
      </c>
      <c r="AK53" s="3"/>
      <c r="AL53" s="89" t="s">
        <v>50</v>
      </c>
      <c r="AM53" s="90"/>
      <c r="AN53" s="85">
        <f>ROUNDDOWN(AN51/AN49,3)</f>
        <v>0.39200000000000002</v>
      </c>
      <c r="AP53" s="78"/>
      <c r="AQ53" s="79"/>
      <c r="AR53" s="79"/>
    </row>
    <row r="54" spans="1:44" ht="20.100000000000001" customHeight="1" x14ac:dyDescent="0.1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24"/>
      <c r="AL54" s="3"/>
      <c r="AM54" s="3"/>
      <c r="AN54" s="3" t="s">
        <v>45</v>
      </c>
      <c r="AP54" s="78"/>
      <c r="AQ54" s="79"/>
      <c r="AR54" s="79"/>
    </row>
    <row r="55" spans="1:44" ht="20.100000000000001" customHeight="1" x14ac:dyDescent="0.15">
      <c r="A55" s="12">
        <v>9</v>
      </c>
      <c r="B55" s="16" t="s">
        <v>18</v>
      </c>
      <c r="C55" s="13">
        <f>DATE(A15,A55,1)</f>
        <v>45901</v>
      </c>
      <c r="D55" s="7">
        <f>C55+1</f>
        <v>45902</v>
      </c>
      <c r="E55" s="7">
        <f t="shared" ref="E55:AF55" si="10">D55+1</f>
        <v>45903</v>
      </c>
      <c r="F55" s="7">
        <f t="shared" si="10"/>
        <v>45904</v>
      </c>
      <c r="G55" s="7">
        <f t="shared" si="10"/>
        <v>45905</v>
      </c>
      <c r="H55" s="7">
        <f t="shared" si="10"/>
        <v>45906</v>
      </c>
      <c r="I55" s="7">
        <f t="shared" si="10"/>
        <v>45907</v>
      </c>
      <c r="J55" s="7">
        <f t="shared" si="10"/>
        <v>45908</v>
      </c>
      <c r="K55" s="7">
        <f t="shared" si="10"/>
        <v>45909</v>
      </c>
      <c r="L55" s="7">
        <f t="shared" si="10"/>
        <v>45910</v>
      </c>
      <c r="M55" s="7">
        <f t="shared" si="10"/>
        <v>45911</v>
      </c>
      <c r="N55" s="7">
        <f t="shared" si="10"/>
        <v>45912</v>
      </c>
      <c r="O55" s="7">
        <f t="shared" si="10"/>
        <v>45913</v>
      </c>
      <c r="P55" s="7">
        <f t="shared" si="10"/>
        <v>45914</v>
      </c>
      <c r="Q55" s="71">
        <f t="shared" si="10"/>
        <v>45915</v>
      </c>
      <c r="R55" s="7">
        <f t="shared" si="10"/>
        <v>45916</v>
      </c>
      <c r="S55" s="7">
        <f t="shared" si="10"/>
        <v>45917</v>
      </c>
      <c r="T55" s="7">
        <f t="shared" si="10"/>
        <v>45918</v>
      </c>
      <c r="U55" s="7">
        <f t="shared" si="10"/>
        <v>45919</v>
      </c>
      <c r="V55" s="7">
        <f t="shared" si="10"/>
        <v>45920</v>
      </c>
      <c r="W55" s="7">
        <f t="shared" si="10"/>
        <v>45921</v>
      </c>
      <c r="X55" s="7">
        <f t="shared" si="10"/>
        <v>45922</v>
      </c>
      <c r="Y55" s="71">
        <f t="shared" si="10"/>
        <v>45923</v>
      </c>
      <c r="Z55" s="7">
        <f t="shared" si="10"/>
        <v>45924</v>
      </c>
      <c r="AA55" s="7">
        <f t="shared" si="10"/>
        <v>45925</v>
      </c>
      <c r="AB55" s="7">
        <f t="shared" si="10"/>
        <v>45926</v>
      </c>
      <c r="AC55" s="7">
        <f t="shared" si="10"/>
        <v>45927</v>
      </c>
      <c r="AD55" s="7">
        <f t="shared" si="10"/>
        <v>45928</v>
      </c>
      <c r="AE55" s="7">
        <f t="shared" si="10"/>
        <v>45929</v>
      </c>
      <c r="AF55" s="7">
        <f t="shared" si="10"/>
        <v>45930</v>
      </c>
      <c r="AG55" s="11"/>
      <c r="AH55" s="24"/>
      <c r="AI55" s="103" t="s">
        <v>6</v>
      </c>
      <c r="AJ55" s="103" t="s">
        <v>10</v>
      </c>
      <c r="AK55" s="3"/>
      <c r="AL55" s="106">
        <f>MONTH(C55)</f>
        <v>9</v>
      </c>
      <c r="AM55" s="107"/>
      <c r="AN55" s="108"/>
      <c r="AP55" s="78"/>
      <c r="AQ55" s="79"/>
      <c r="AR55" s="79"/>
    </row>
    <row r="56" spans="1:44" ht="20.100000000000001" customHeight="1" x14ac:dyDescent="0.15">
      <c r="B56" s="17" t="s">
        <v>4</v>
      </c>
      <c r="C56" s="14" t="str">
        <f t="shared" ref="C56:AF56" si="11">TEXT(WEEKDAY(C55),"aaa")</f>
        <v>月</v>
      </c>
      <c r="D56" s="4" t="str">
        <f t="shared" si="11"/>
        <v>火</v>
      </c>
      <c r="E56" s="4" t="str">
        <f t="shared" si="11"/>
        <v>水</v>
      </c>
      <c r="F56" s="4" t="str">
        <f t="shared" si="11"/>
        <v>木</v>
      </c>
      <c r="G56" s="4" t="str">
        <f t="shared" si="11"/>
        <v>金</v>
      </c>
      <c r="H56" s="4" t="str">
        <f t="shared" si="11"/>
        <v>土</v>
      </c>
      <c r="I56" s="4" t="str">
        <f t="shared" si="11"/>
        <v>日</v>
      </c>
      <c r="J56" s="4" t="str">
        <f t="shared" si="11"/>
        <v>月</v>
      </c>
      <c r="K56" s="4" t="str">
        <f t="shared" si="11"/>
        <v>火</v>
      </c>
      <c r="L56" s="4" t="str">
        <f t="shared" si="11"/>
        <v>水</v>
      </c>
      <c r="M56" s="4" t="str">
        <f t="shared" si="11"/>
        <v>木</v>
      </c>
      <c r="N56" s="4" t="str">
        <f t="shared" si="11"/>
        <v>金</v>
      </c>
      <c r="O56" s="4" t="str">
        <f t="shared" si="11"/>
        <v>土</v>
      </c>
      <c r="P56" s="4" t="str">
        <f t="shared" si="11"/>
        <v>日</v>
      </c>
      <c r="Q56" s="72" t="str">
        <f t="shared" si="11"/>
        <v>月</v>
      </c>
      <c r="R56" s="4" t="str">
        <f t="shared" si="11"/>
        <v>火</v>
      </c>
      <c r="S56" s="4" t="str">
        <f t="shared" si="11"/>
        <v>水</v>
      </c>
      <c r="T56" s="4" t="str">
        <f t="shared" si="11"/>
        <v>木</v>
      </c>
      <c r="U56" s="4" t="str">
        <f t="shared" si="11"/>
        <v>金</v>
      </c>
      <c r="V56" s="4" t="str">
        <f t="shared" si="11"/>
        <v>土</v>
      </c>
      <c r="W56" s="4" t="str">
        <f t="shared" si="11"/>
        <v>日</v>
      </c>
      <c r="X56" s="4" t="str">
        <f t="shared" si="11"/>
        <v>月</v>
      </c>
      <c r="Y56" s="72" t="str">
        <f t="shared" si="11"/>
        <v>火</v>
      </c>
      <c r="Z56" s="4" t="str">
        <f t="shared" si="11"/>
        <v>水</v>
      </c>
      <c r="AA56" s="4" t="str">
        <f t="shared" si="11"/>
        <v>木</v>
      </c>
      <c r="AB56" s="4" t="str">
        <f t="shared" si="11"/>
        <v>金</v>
      </c>
      <c r="AC56" s="4" t="str">
        <f t="shared" si="11"/>
        <v>土</v>
      </c>
      <c r="AD56" s="4" t="str">
        <f t="shared" si="11"/>
        <v>日</v>
      </c>
      <c r="AE56" s="4" t="str">
        <f t="shared" si="11"/>
        <v>月</v>
      </c>
      <c r="AF56" s="4" t="str">
        <f t="shared" si="11"/>
        <v>火</v>
      </c>
      <c r="AG56" s="9"/>
      <c r="AH56" s="3"/>
      <c r="AI56" s="104"/>
      <c r="AJ56" s="104"/>
      <c r="AK56" s="3"/>
      <c r="AL56" s="109"/>
      <c r="AM56" s="110"/>
      <c r="AN56" s="111"/>
      <c r="AP56" s="78"/>
      <c r="AQ56" s="79"/>
      <c r="AR56" s="79"/>
    </row>
    <row r="57" spans="1:44" ht="27.95" customHeight="1" x14ac:dyDescent="0.15">
      <c r="B57" s="112" t="s">
        <v>5</v>
      </c>
      <c r="C57" s="124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21"/>
      <c r="AH57" s="3"/>
      <c r="AI57" s="104"/>
      <c r="AJ57" s="104"/>
      <c r="AK57" s="3"/>
      <c r="AL57" s="97" t="s">
        <v>12</v>
      </c>
      <c r="AM57" s="98"/>
      <c r="AN57" s="36">
        <f>COUNTA(C55:AG55)</f>
        <v>30</v>
      </c>
      <c r="AP57" s="78"/>
      <c r="AQ57" s="79"/>
      <c r="AR57" s="79"/>
    </row>
    <row r="58" spans="1:44" ht="27.95" customHeight="1" x14ac:dyDescent="0.15">
      <c r="B58" s="113"/>
      <c r="C58" s="125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22"/>
      <c r="AH58" s="3"/>
      <c r="AI58" s="104"/>
      <c r="AJ58" s="104"/>
      <c r="AK58" s="3"/>
      <c r="AL58" s="99" t="s">
        <v>14</v>
      </c>
      <c r="AM58" s="100"/>
      <c r="AN58" s="36">
        <f>COUNTA(C60:AG60)</f>
        <v>10</v>
      </c>
      <c r="AP58" s="78"/>
      <c r="AQ58" s="79"/>
      <c r="AR58" s="79"/>
    </row>
    <row r="59" spans="1:44" ht="27.95" customHeight="1" x14ac:dyDescent="0.15">
      <c r="B59" s="114"/>
      <c r="C59" s="126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3"/>
      <c r="AH59" s="3"/>
      <c r="AI59" s="105"/>
      <c r="AJ59" s="105"/>
      <c r="AK59" s="3"/>
      <c r="AL59" s="99" t="s">
        <v>15</v>
      </c>
      <c r="AM59" s="100"/>
      <c r="AN59" s="36">
        <f>COUNTA(C61:AG61)</f>
        <v>10</v>
      </c>
      <c r="AP59" s="78"/>
      <c r="AQ59" s="79"/>
      <c r="AR59" s="79"/>
    </row>
    <row r="60" spans="1:44" ht="27.95" customHeight="1" thickBot="1" x14ac:dyDescent="0.2">
      <c r="B60" s="20" t="s">
        <v>2</v>
      </c>
      <c r="C60" s="21"/>
      <c r="D60" s="21"/>
      <c r="E60" s="21"/>
      <c r="F60" s="21"/>
      <c r="G60" s="21"/>
      <c r="H60" s="21" t="s">
        <v>36</v>
      </c>
      <c r="I60" s="21" t="s">
        <v>36</v>
      </c>
      <c r="J60" s="21"/>
      <c r="K60" s="21"/>
      <c r="L60" s="21"/>
      <c r="M60" s="21"/>
      <c r="N60" s="21"/>
      <c r="O60" s="21" t="s">
        <v>36</v>
      </c>
      <c r="P60" s="21" t="s">
        <v>36</v>
      </c>
      <c r="Q60" s="21" t="s">
        <v>36</v>
      </c>
      <c r="R60" s="21"/>
      <c r="S60" s="21"/>
      <c r="T60" s="21"/>
      <c r="U60" s="21"/>
      <c r="V60" s="21" t="s">
        <v>36</v>
      </c>
      <c r="W60" s="21" t="s">
        <v>36</v>
      </c>
      <c r="X60" s="21"/>
      <c r="Y60" s="21" t="s">
        <v>36</v>
      </c>
      <c r="Z60" s="21"/>
      <c r="AA60" s="21"/>
      <c r="AB60" s="21"/>
      <c r="AC60" s="21" t="s">
        <v>36</v>
      </c>
      <c r="AD60" s="21" t="s">
        <v>36</v>
      </c>
      <c r="AE60" s="21"/>
      <c r="AF60" s="21"/>
      <c r="AG60" s="21"/>
      <c r="AH60" s="3"/>
      <c r="AI60" s="27">
        <f>COUNTIF(C60:AG60,"○")</f>
        <v>10</v>
      </c>
      <c r="AJ60" s="27">
        <f>AJ52+AI60</f>
        <v>53</v>
      </c>
      <c r="AK60" s="3"/>
      <c r="AL60" s="101" t="s">
        <v>16</v>
      </c>
      <c r="AM60" s="102"/>
      <c r="AN60" s="84">
        <f>ROUNDDOWN(AN58/AN57,3)</f>
        <v>0.33300000000000002</v>
      </c>
      <c r="AP60" s="78"/>
      <c r="AQ60" s="79"/>
      <c r="AR60" s="79"/>
    </row>
    <row r="61" spans="1:44" ht="27.95" customHeight="1" thickBot="1" x14ac:dyDescent="0.2">
      <c r="B61" s="18" t="s">
        <v>3</v>
      </c>
      <c r="C61" s="15"/>
      <c r="D61" s="15"/>
      <c r="E61" s="15"/>
      <c r="F61" s="15"/>
      <c r="G61" s="15"/>
      <c r="H61" s="15" t="s">
        <v>11</v>
      </c>
      <c r="I61" s="15" t="s">
        <v>11</v>
      </c>
      <c r="J61" s="15"/>
      <c r="K61" s="15"/>
      <c r="L61" s="15"/>
      <c r="M61" s="15"/>
      <c r="N61" s="15"/>
      <c r="O61" s="15" t="s">
        <v>11</v>
      </c>
      <c r="P61" s="15" t="s">
        <v>11</v>
      </c>
      <c r="Q61" s="15" t="s">
        <v>11</v>
      </c>
      <c r="R61" s="15"/>
      <c r="S61" s="15"/>
      <c r="T61" s="15"/>
      <c r="U61" s="15"/>
      <c r="V61" s="15" t="s">
        <v>11</v>
      </c>
      <c r="W61" s="15" t="s">
        <v>11</v>
      </c>
      <c r="X61" s="15"/>
      <c r="Y61" s="15" t="s">
        <v>11</v>
      </c>
      <c r="Z61" s="15"/>
      <c r="AA61" s="15"/>
      <c r="AB61" s="15"/>
      <c r="AC61" s="15" t="s">
        <v>11</v>
      </c>
      <c r="AD61" s="15" t="s">
        <v>11</v>
      </c>
      <c r="AE61" s="15"/>
      <c r="AF61" s="15"/>
      <c r="AG61" s="15"/>
      <c r="AH61" s="3"/>
      <c r="AI61" s="27">
        <f>COUNTIF(C61:AG61,"●")</f>
        <v>10</v>
      </c>
      <c r="AJ61" s="27">
        <f>AJ53+AI61</f>
        <v>53</v>
      </c>
      <c r="AK61" s="3"/>
      <c r="AL61" s="89" t="s">
        <v>50</v>
      </c>
      <c r="AM61" s="90"/>
      <c r="AN61" s="85">
        <f>ROUNDDOWN(AN59/AN57,3)</f>
        <v>0.33300000000000002</v>
      </c>
      <c r="AP61" s="78"/>
      <c r="AQ61" s="79"/>
      <c r="AR61" s="79"/>
    </row>
    <row r="62" spans="1:44" ht="20.100000000000001" customHeight="1" x14ac:dyDescent="0.1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24"/>
      <c r="AL62" s="3"/>
      <c r="AM62" s="3"/>
      <c r="AN62" s="3" t="s">
        <v>45</v>
      </c>
      <c r="AP62" s="78"/>
      <c r="AQ62" s="79"/>
      <c r="AR62" s="79"/>
    </row>
    <row r="63" spans="1:44" ht="20.100000000000001" customHeight="1" x14ac:dyDescent="0.15">
      <c r="A63" s="12">
        <v>10</v>
      </c>
      <c r="B63" s="16" t="s">
        <v>18</v>
      </c>
      <c r="C63" s="13">
        <f>DATE(A15,A63,1)</f>
        <v>45931</v>
      </c>
      <c r="D63" s="7">
        <f>C63+1</f>
        <v>45932</v>
      </c>
      <c r="E63" s="7">
        <f t="shared" ref="E63:AG63" si="12">D63+1</f>
        <v>45933</v>
      </c>
      <c r="F63" s="7">
        <f t="shared" si="12"/>
        <v>45934</v>
      </c>
      <c r="G63" s="7">
        <f t="shared" si="12"/>
        <v>45935</v>
      </c>
      <c r="H63" s="7">
        <f t="shared" si="12"/>
        <v>45936</v>
      </c>
      <c r="I63" s="7">
        <f t="shared" si="12"/>
        <v>45937</v>
      </c>
      <c r="J63" s="7">
        <f t="shared" si="12"/>
        <v>45938</v>
      </c>
      <c r="K63" s="7">
        <f t="shared" si="12"/>
        <v>45939</v>
      </c>
      <c r="L63" s="7">
        <f t="shared" si="12"/>
        <v>45940</v>
      </c>
      <c r="M63" s="7">
        <f t="shared" si="12"/>
        <v>45941</v>
      </c>
      <c r="N63" s="7">
        <f t="shared" si="12"/>
        <v>45942</v>
      </c>
      <c r="O63" s="71">
        <f t="shared" si="12"/>
        <v>45943</v>
      </c>
      <c r="P63" s="7">
        <f t="shared" si="12"/>
        <v>45944</v>
      </c>
      <c r="Q63" s="7">
        <f t="shared" si="12"/>
        <v>45945</v>
      </c>
      <c r="R63" s="7">
        <f t="shared" si="12"/>
        <v>45946</v>
      </c>
      <c r="S63" s="7">
        <f t="shared" si="12"/>
        <v>45947</v>
      </c>
      <c r="T63" s="7">
        <f t="shared" si="12"/>
        <v>45948</v>
      </c>
      <c r="U63" s="7">
        <f t="shared" si="12"/>
        <v>45949</v>
      </c>
      <c r="V63" s="7">
        <f t="shared" si="12"/>
        <v>45950</v>
      </c>
      <c r="W63" s="7">
        <f t="shared" si="12"/>
        <v>45951</v>
      </c>
      <c r="X63" s="7">
        <f t="shared" si="12"/>
        <v>45952</v>
      </c>
      <c r="Y63" s="7">
        <f t="shared" si="12"/>
        <v>45953</v>
      </c>
      <c r="Z63" s="7">
        <f t="shared" si="12"/>
        <v>45954</v>
      </c>
      <c r="AA63" s="7">
        <f t="shared" si="12"/>
        <v>45955</v>
      </c>
      <c r="AB63" s="7">
        <f t="shared" si="12"/>
        <v>45956</v>
      </c>
      <c r="AC63" s="7">
        <f t="shared" si="12"/>
        <v>45957</v>
      </c>
      <c r="AD63" s="7">
        <f t="shared" si="12"/>
        <v>45958</v>
      </c>
      <c r="AE63" s="7">
        <f t="shared" si="12"/>
        <v>45959</v>
      </c>
      <c r="AF63" s="7">
        <f t="shared" si="12"/>
        <v>45960</v>
      </c>
      <c r="AG63" s="11">
        <f t="shared" si="12"/>
        <v>45961</v>
      </c>
      <c r="AH63" s="24"/>
      <c r="AI63" s="103" t="s">
        <v>6</v>
      </c>
      <c r="AJ63" s="103" t="s">
        <v>10</v>
      </c>
      <c r="AK63" s="3"/>
      <c r="AL63" s="106">
        <f>MONTH(C63)</f>
        <v>10</v>
      </c>
      <c r="AM63" s="107"/>
      <c r="AN63" s="108"/>
      <c r="AP63" s="78"/>
      <c r="AQ63" s="79"/>
      <c r="AR63" s="79"/>
    </row>
    <row r="64" spans="1:44" ht="20.100000000000001" customHeight="1" x14ac:dyDescent="0.15">
      <c r="B64" s="17" t="s">
        <v>4</v>
      </c>
      <c r="C64" s="14" t="str">
        <f t="shared" ref="C64:AG64" si="13">TEXT(WEEKDAY(C63),"aaa")</f>
        <v>水</v>
      </c>
      <c r="D64" s="4" t="str">
        <f t="shared" si="13"/>
        <v>木</v>
      </c>
      <c r="E64" s="4" t="str">
        <f t="shared" si="13"/>
        <v>金</v>
      </c>
      <c r="F64" s="4" t="str">
        <f t="shared" si="13"/>
        <v>土</v>
      </c>
      <c r="G64" s="4" t="str">
        <f t="shared" si="13"/>
        <v>日</v>
      </c>
      <c r="H64" s="4" t="str">
        <f t="shared" si="13"/>
        <v>月</v>
      </c>
      <c r="I64" s="4" t="str">
        <f t="shared" si="13"/>
        <v>火</v>
      </c>
      <c r="J64" s="4" t="str">
        <f t="shared" si="13"/>
        <v>水</v>
      </c>
      <c r="K64" s="4" t="str">
        <f t="shared" si="13"/>
        <v>木</v>
      </c>
      <c r="L64" s="4" t="str">
        <f t="shared" si="13"/>
        <v>金</v>
      </c>
      <c r="M64" s="4" t="str">
        <f t="shared" si="13"/>
        <v>土</v>
      </c>
      <c r="N64" s="4" t="str">
        <f t="shared" si="13"/>
        <v>日</v>
      </c>
      <c r="O64" s="72" t="str">
        <f t="shared" si="13"/>
        <v>月</v>
      </c>
      <c r="P64" s="4" t="str">
        <f t="shared" si="13"/>
        <v>火</v>
      </c>
      <c r="Q64" s="4" t="str">
        <f t="shared" si="13"/>
        <v>水</v>
      </c>
      <c r="R64" s="4" t="str">
        <f t="shared" si="13"/>
        <v>木</v>
      </c>
      <c r="S64" s="4" t="str">
        <f t="shared" si="13"/>
        <v>金</v>
      </c>
      <c r="T64" s="4" t="str">
        <f t="shared" si="13"/>
        <v>土</v>
      </c>
      <c r="U64" s="4" t="str">
        <f t="shared" si="13"/>
        <v>日</v>
      </c>
      <c r="V64" s="4" t="str">
        <f t="shared" si="13"/>
        <v>月</v>
      </c>
      <c r="W64" s="4" t="str">
        <f t="shared" si="13"/>
        <v>火</v>
      </c>
      <c r="X64" s="4" t="str">
        <f t="shared" si="13"/>
        <v>水</v>
      </c>
      <c r="Y64" s="4" t="str">
        <f t="shared" si="13"/>
        <v>木</v>
      </c>
      <c r="Z64" s="4" t="str">
        <f t="shared" si="13"/>
        <v>金</v>
      </c>
      <c r="AA64" s="4" t="str">
        <f t="shared" si="13"/>
        <v>土</v>
      </c>
      <c r="AB64" s="4" t="str">
        <f t="shared" si="13"/>
        <v>日</v>
      </c>
      <c r="AC64" s="4" t="str">
        <f t="shared" si="13"/>
        <v>月</v>
      </c>
      <c r="AD64" s="4" t="str">
        <f t="shared" si="13"/>
        <v>火</v>
      </c>
      <c r="AE64" s="4" t="str">
        <f t="shared" si="13"/>
        <v>水</v>
      </c>
      <c r="AF64" s="4" t="str">
        <f t="shared" si="13"/>
        <v>木</v>
      </c>
      <c r="AG64" s="9" t="str">
        <f t="shared" si="13"/>
        <v>金</v>
      </c>
      <c r="AH64" s="3"/>
      <c r="AI64" s="104"/>
      <c r="AJ64" s="104"/>
      <c r="AK64" s="3"/>
      <c r="AL64" s="109"/>
      <c r="AM64" s="110"/>
      <c r="AN64" s="111"/>
      <c r="AP64" s="78"/>
      <c r="AQ64" s="79"/>
      <c r="AR64" s="79"/>
    </row>
    <row r="65" spans="1:40" ht="27.95" customHeight="1" x14ac:dyDescent="0.15">
      <c r="B65" s="112" t="s">
        <v>5</v>
      </c>
      <c r="C65" s="124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21"/>
      <c r="AH65" s="3"/>
      <c r="AI65" s="104"/>
      <c r="AJ65" s="104"/>
      <c r="AK65" s="3"/>
      <c r="AL65" s="97" t="s">
        <v>12</v>
      </c>
      <c r="AM65" s="98"/>
      <c r="AN65" s="36">
        <f>COUNTA(C63:AG63)</f>
        <v>31</v>
      </c>
    </row>
    <row r="66" spans="1:40" ht="27.95" customHeight="1" x14ac:dyDescent="0.15">
      <c r="B66" s="113"/>
      <c r="C66" s="125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22"/>
      <c r="AH66" s="3"/>
      <c r="AI66" s="104"/>
      <c r="AJ66" s="104"/>
      <c r="AK66" s="3"/>
      <c r="AL66" s="99" t="s">
        <v>14</v>
      </c>
      <c r="AM66" s="100"/>
      <c r="AN66" s="36">
        <f>COUNTA(C68:AG68)</f>
        <v>9</v>
      </c>
    </row>
    <row r="67" spans="1:40" ht="27.95" customHeight="1" x14ac:dyDescent="0.15">
      <c r="B67" s="114"/>
      <c r="C67" s="126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3"/>
      <c r="AH67" s="3"/>
      <c r="AI67" s="105"/>
      <c r="AJ67" s="105"/>
      <c r="AK67" s="3"/>
      <c r="AL67" s="99" t="s">
        <v>15</v>
      </c>
      <c r="AM67" s="100"/>
      <c r="AN67" s="36">
        <f>COUNTA(C69:AG69)</f>
        <v>9</v>
      </c>
    </row>
    <row r="68" spans="1:40" ht="27.95" customHeight="1" thickBot="1" x14ac:dyDescent="0.2">
      <c r="B68" s="20" t="s">
        <v>2</v>
      </c>
      <c r="C68" s="21"/>
      <c r="D68" s="21"/>
      <c r="E68" s="21"/>
      <c r="F68" s="21" t="s">
        <v>36</v>
      </c>
      <c r="G68" s="21" t="s">
        <v>36</v>
      </c>
      <c r="H68" s="21"/>
      <c r="I68" s="21"/>
      <c r="J68" s="21"/>
      <c r="K68" s="21"/>
      <c r="L68" s="21"/>
      <c r="M68" s="21" t="s">
        <v>36</v>
      </c>
      <c r="N68" s="21" t="s">
        <v>36</v>
      </c>
      <c r="O68" s="21" t="s">
        <v>36</v>
      </c>
      <c r="P68" s="21"/>
      <c r="Q68" s="21"/>
      <c r="R68" s="21"/>
      <c r="S68" s="21"/>
      <c r="T68" s="21" t="s">
        <v>36</v>
      </c>
      <c r="U68" s="21" t="s">
        <v>36</v>
      </c>
      <c r="V68" s="21"/>
      <c r="W68" s="21"/>
      <c r="X68" s="21"/>
      <c r="Y68" s="21"/>
      <c r="Z68" s="21"/>
      <c r="AA68" s="21" t="s">
        <v>36</v>
      </c>
      <c r="AB68" s="21" t="s">
        <v>36</v>
      </c>
      <c r="AC68" s="21"/>
      <c r="AD68" s="21"/>
      <c r="AE68" s="21"/>
      <c r="AF68" s="21"/>
      <c r="AG68" s="22"/>
      <c r="AH68" s="3"/>
      <c r="AI68" s="27">
        <f>COUNTIF(C68:AG68,"○")</f>
        <v>9</v>
      </c>
      <c r="AJ68" s="27">
        <f>AJ60+AI68</f>
        <v>62</v>
      </c>
      <c r="AK68" s="3"/>
      <c r="AL68" s="101" t="s">
        <v>16</v>
      </c>
      <c r="AM68" s="102"/>
      <c r="AN68" s="84">
        <f>ROUNDDOWN(AN66/AN65,3)</f>
        <v>0.28999999999999998</v>
      </c>
    </row>
    <row r="69" spans="1:40" ht="27.95" customHeight="1" thickBot="1" x14ac:dyDescent="0.2">
      <c r="B69" s="18" t="s">
        <v>3</v>
      </c>
      <c r="C69" s="15"/>
      <c r="D69" s="15"/>
      <c r="E69" s="15"/>
      <c r="F69" s="15" t="s">
        <v>11</v>
      </c>
      <c r="G69" s="15" t="s">
        <v>11</v>
      </c>
      <c r="H69" s="15"/>
      <c r="I69" s="15"/>
      <c r="J69" s="15"/>
      <c r="K69" s="15"/>
      <c r="L69" s="15"/>
      <c r="M69" s="15" t="s">
        <v>11</v>
      </c>
      <c r="N69" s="15" t="s">
        <v>11</v>
      </c>
      <c r="O69" s="15" t="s">
        <v>11</v>
      </c>
      <c r="P69" s="15"/>
      <c r="Q69" s="15"/>
      <c r="R69" s="15"/>
      <c r="S69" s="15"/>
      <c r="T69" s="15" t="s">
        <v>11</v>
      </c>
      <c r="U69" s="15" t="s">
        <v>11</v>
      </c>
      <c r="V69" s="15"/>
      <c r="W69" s="15"/>
      <c r="X69" s="15"/>
      <c r="Y69" s="15"/>
      <c r="Z69" s="15"/>
      <c r="AA69" s="15" t="s">
        <v>11</v>
      </c>
      <c r="AB69" s="15" t="s">
        <v>11</v>
      </c>
      <c r="AC69" s="15"/>
      <c r="AD69" s="15"/>
      <c r="AE69" s="15"/>
      <c r="AF69" s="15"/>
      <c r="AG69" s="10"/>
      <c r="AH69" s="3"/>
      <c r="AI69" s="27">
        <f>COUNTIF(C69:AG69,"●")</f>
        <v>9</v>
      </c>
      <c r="AJ69" s="27">
        <f>AJ61+AI69</f>
        <v>62</v>
      </c>
      <c r="AK69" s="3"/>
      <c r="AL69" s="89" t="s">
        <v>50</v>
      </c>
      <c r="AM69" s="90"/>
      <c r="AN69" s="85">
        <f>ROUNDDOWN(AN67/AN65,3)</f>
        <v>0.28999999999999998</v>
      </c>
    </row>
    <row r="70" spans="1:40" ht="20.100000000000001" customHeight="1" x14ac:dyDescent="0.1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24"/>
      <c r="AL70" s="3"/>
      <c r="AM70" s="3"/>
      <c r="AN70" s="3" t="s">
        <v>45</v>
      </c>
    </row>
    <row r="71" spans="1:40" ht="20.100000000000001" customHeight="1" x14ac:dyDescent="0.15">
      <c r="A71" s="12">
        <v>11</v>
      </c>
      <c r="B71" s="16" t="s">
        <v>18</v>
      </c>
      <c r="C71" s="13">
        <f>DATE(A15,A71,1)</f>
        <v>45962</v>
      </c>
      <c r="D71" s="7">
        <f>C71+1</f>
        <v>45963</v>
      </c>
      <c r="E71" s="71">
        <f t="shared" ref="E71:AF71" si="14">D71+1</f>
        <v>45964</v>
      </c>
      <c r="F71" s="7">
        <f t="shared" si="14"/>
        <v>45965</v>
      </c>
      <c r="G71" s="7">
        <f t="shared" si="14"/>
        <v>45966</v>
      </c>
      <c r="H71" s="7">
        <f t="shared" si="14"/>
        <v>45967</v>
      </c>
      <c r="I71" s="7">
        <f t="shared" si="14"/>
        <v>45968</v>
      </c>
      <c r="J71" s="7">
        <f t="shared" si="14"/>
        <v>45969</v>
      </c>
      <c r="K71" s="7">
        <f t="shared" si="14"/>
        <v>45970</v>
      </c>
      <c r="L71" s="7">
        <f t="shared" si="14"/>
        <v>45971</v>
      </c>
      <c r="M71" s="7">
        <f t="shared" si="14"/>
        <v>45972</v>
      </c>
      <c r="N71" s="7">
        <f t="shared" si="14"/>
        <v>45973</v>
      </c>
      <c r="O71" s="7">
        <f t="shared" si="14"/>
        <v>45974</v>
      </c>
      <c r="P71" s="7">
        <f t="shared" si="14"/>
        <v>45975</v>
      </c>
      <c r="Q71" s="7">
        <f t="shared" si="14"/>
        <v>45976</v>
      </c>
      <c r="R71" s="7">
        <f t="shared" si="14"/>
        <v>45977</v>
      </c>
      <c r="S71" s="7">
        <f t="shared" si="14"/>
        <v>45978</v>
      </c>
      <c r="T71" s="7">
        <f t="shared" si="14"/>
        <v>45979</v>
      </c>
      <c r="U71" s="7">
        <f t="shared" si="14"/>
        <v>45980</v>
      </c>
      <c r="V71" s="7">
        <f t="shared" si="14"/>
        <v>45981</v>
      </c>
      <c r="W71" s="7">
        <f t="shared" si="14"/>
        <v>45982</v>
      </c>
      <c r="X71" s="7">
        <f t="shared" si="14"/>
        <v>45983</v>
      </c>
      <c r="Y71" s="7">
        <f t="shared" si="14"/>
        <v>45984</v>
      </c>
      <c r="Z71" s="71">
        <f t="shared" si="14"/>
        <v>45985</v>
      </c>
      <c r="AA71" s="7">
        <f t="shared" si="14"/>
        <v>45986</v>
      </c>
      <c r="AB71" s="7">
        <f t="shared" si="14"/>
        <v>45987</v>
      </c>
      <c r="AC71" s="7">
        <f t="shared" si="14"/>
        <v>45988</v>
      </c>
      <c r="AD71" s="7">
        <f t="shared" si="14"/>
        <v>45989</v>
      </c>
      <c r="AE71" s="7">
        <f t="shared" si="14"/>
        <v>45990</v>
      </c>
      <c r="AF71" s="7">
        <f t="shared" si="14"/>
        <v>45991</v>
      </c>
      <c r="AG71" s="11"/>
      <c r="AH71" s="24"/>
      <c r="AI71" s="103" t="s">
        <v>6</v>
      </c>
      <c r="AJ71" s="103" t="s">
        <v>10</v>
      </c>
      <c r="AK71" s="3"/>
      <c r="AL71" s="106">
        <f>MONTH(C71)</f>
        <v>11</v>
      </c>
      <c r="AM71" s="107"/>
      <c r="AN71" s="108"/>
    </row>
    <row r="72" spans="1:40" ht="20.100000000000001" customHeight="1" x14ac:dyDescent="0.15">
      <c r="B72" s="17" t="s">
        <v>4</v>
      </c>
      <c r="C72" s="14" t="str">
        <f t="shared" ref="C72:AF72" si="15">TEXT(WEEKDAY(C71),"aaa")</f>
        <v>土</v>
      </c>
      <c r="D72" s="4" t="str">
        <f t="shared" si="15"/>
        <v>日</v>
      </c>
      <c r="E72" s="72" t="str">
        <f t="shared" si="15"/>
        <v>月</v>
      </c>
      <c r="F72" s="4" t="str">
        <f t="shared" si="15"/>
        <v>火</v>
      </c>
      <c r="G72" s="4" t="str">
        <f t="shared" si="15"/>
        <v>水</v>
      </c>
      <c r="H72" s="4" t="str">
        <f t="shared" si="15"/>
        <v>木</v>
      </c>
      <c r="I72" s="4" t="str">
        <f t="shared" si="15"/>
        <v>金</v>
      </c>
      <c r="J72" s="4" t="str">
        <f t="shared" si="15"/>
        <v>土</v>
      </c>
      <c r="K72" s="4" t="str">
        <f t="shared" si="15"/>
        <v>日</v>
      </c>
      <c r="L72" s="4" t="str">
        <f t="shared" si="15"/>
        <v>月</v>
      </c>
      <c r="M72" s="4" t="str">
        <f t="shared" si="15"/>
        <v>火</v>
      </c>
      <c r="N72" s="4" t="str">
        <f t="shared" si="15"/>
        <v>水</v>
      </c>
      <c r="O72" s="4" t="str">
        <f t="shared" si="15"/>
        <v>木</v>
      </c>
      <c r="P72" s="4" t="str">
        <f t="shared" si="15"/>
        <v>金</v>
      </c>
      <c r="Q72" s="4" t="str">
        <f t="shared" si="15"/>
        <v>土</v>
      </c>
      <c r="R72" s="4" t="str">
        <f t="shared" si="15"/>
        <v>日</v>
      </c>
      <c r="S72" s="4" t="str">
        <f t="shared" si="15"/>
        <v>月</v>
      </c>
      <c r="T72" s="4" t="str">
        <f t="shared" si="15"/>
        <v>火</v>
      </c>
      <c r="U72" s="4" t="str">
        <f t="shared" si="15"/>
        <v>水</v>
      </c>
      <c r="V72" s="4" t="str">
        <f t="shared" si="15"/>
        <v>木</v>
      </c>
      <c r="W72" s="4" t="str">
        <f t="shared" si="15"/>
        <v>金</v>
      </c>
      <c r="X72" s="4" t="str">
        <f t="shared" si="15"/>
        <v>土</v>
      </c>
      <c r="Y72" s="4" t="str">
        <f t="shared" si="15"/>
        <v>日</v>
      </c>
      <c r="Z72" s="72" t="str">
        <f t="shared" si="15"/>
        <v>月</v>
      </c>
      <c r="AA72" s="4" t="str">
        <f t="shared" si="15"/>
        <v>火</v>
      </c>
      <c r="AB72" s="4" t="str">
        <f t="shared" si="15"/>
        <v>水</v>
      </c>
      <c r="AC72" s="4" t="str">
        <f t="shared" si="15"/>
        <v>木</v>
      </c>
      <c r="AD72" s="4" t="str">
        <f t="shared" si="15"/>
        <v>金</v>
      </c>
      <c r="AE72" s="4" t="str">
        <f t="shared" si="15"/>
        <v>土</v>
      </c>
      <c r="AF72" s="4" t="str">
        <f t="shared" si="15"/>
        <v>日</v>
      </c>
      <c r="AG72" s="9"/>
      <c r="AH72" s="3"/>
      <c r="AI72" s="104"/>
      <c r="AJ72" s="104"/>
      <c r="AK72" s="3"/>
      <c r="AL72" s="109"/>
      <c r="AM72" s="110"/>
      <c r="AN72" s="111"/>
    </row>
    <row r="73" spans="1:40" ht="27.95" customHeight="1" x14ac:dyDescent="0.15">
      <c r="B73" s="112" t="s">
        <v>5</v>
      </c>
      <c r="C73" s="124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21"/>
      <c r="AH73" s="3"/>
      <c r="AI73" s="104"/>
      <c r="AJ73" s="104"/>
      <c r="AK73" s="3"/>
      <c r="AL73" s="97" t="s">
        <v>12</v>
      </c>
      <c r="AM73" s="98"/>
      <c r="AN73" s="36">
        <f>COUNTA(C71:AG71)</f>
        <v>30</v>
      </c>
    </row>
    <row r="74" spans="1:40" ht="27.95" customHeight="1" x14ac:dyDescent="0.15">
      <c r="B74" s="113"/>
      <c r="C74" s="125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22"/>
      <c r="AH74" s="3"/>
      <c r="AI74" s="104"/>
      <c r="AJ74" s="104"/>
      <c r="AK74" s="3"/>
      <c r="AL74" s="99" t="s">
        <v>14</v>
      </c>
      <c r="AM74" s="100"/>
      <c r="AN74" s="36">
        <f>COUNTA(C76:AG76)</f>
        <v>12</v>
      </c>
    </row>
    <row r="75" spans="1:40" ht="27.95" customHeight="1" x14ac:dyDescent="0.15">
      <c r="B75" s="114"/>
      <c r="C75" s="126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3"/>
      <c r="AH75" s="3"/>
      <c r="AI75" s="105"/>
      <c r="AJ75" s="105"/>
      <c r="AK75" s="3"/>
      <c r="AL75" s="99" t="s">
        <v>15</v>
      </c>
      <c r="AM75" s="100"/>
      <c r="AN75" s="36">
        <f>COUNTA(C77:AG77)</f>
        <v>12</v>
      </c>
    </row>
    <row r="76" spans="1:40" ht="27.95" customHeight="1" thickBot="1" x14ac:dyDescent="0.2">
      <c r="B76" s="20" t="s">
        <v>2</v>
      </c>
      <c r="C76" s="21" t="s">
        <v>36</v>
      </c>
      <c r="D76" s="21" t="s">
        <v>36</v>
      </c>
      <c r="E76" s="21" t="s">
        <v>36</v>
      </c>
      <c r="F76" s="21"/>
      <c r="G76" s="21"/>
      <c r="H76" s="21"/>
      <c r="I76" s="21"/>
      <c r="J76" s="21" t="s">
        <v>36</v>
      </c>
      <c r="K76" s="21" t="s">
        <v>36</v>
      </c>
      <c r="L76" s="21"/>
      <c r="M76" s="21"/>
      <c r="N76" s="21"/>
      <c r="O76" s="21"/>
      <c r="P76" s="21"/>
      <c r="Q76" s="21" t="s">
        <v>36</v>
      </c>
      <c r="R76" s="21" t="s">
        <v>36</v>
      </c>
      <c r="S76" s="21"/>
      <c r="T76" s="21"/>
      <c r="U76" s="21"/>
      <c r="V76" s="21"/>
      <c r="W76" s="21"/>
      <c r="X76" s="21" t="s">
        <v>36</v>
      </c>
      <c r="Y76" s="21" t="s">
        <v>36</v>
      </c>
      <c r="Z76" s="21" t="s">
        <v>36</v>
      </c>
      <c r="AA76" s="21"/>
      <c r="AB76" s="21"/>
      <c r="AC76" s="21"/>
      <c r="AD76" s="21"/>
      <c r="AE76" s="21" t="s">
        <v>36</v>
      </c>
      <c r="AF76" s="21" t="s">
        <v>36</v>
      </c>
      <c r="AG76" s="22"/>
      <c r="AH76" s="3"/>
      <c r="AI76" s="27">
        <f>COUNTIF(C76:AG76,"○")</f>
        <v>12</v>
      </c>
      <c r="AJ76" s="27">
        <f>AJ68+AI76</f>
        <v>74</v>
      </c>
      <c r="AK76" s="3"/>
      <c r="AL76" s="101" t="s">
        <v>16</v>
      </c>
      <c r="AM76" s="102"/>
      <c r="AN76" s="84">
        <f>ROUNDDOWN(AN74/AN73,3)</f>
        <v>0.4</v>
      </c>
    </row>
    <row r="77" spans="1:40" ht="27.95" customHeight="1" thickBot="1" x14ac:dyDescent="0.2">
      <c r="B77" s="18" t="s">
        <v>3</v>
      </c>
      <c r="C77" s="15" t="s">
        <v>11</v>
      </c>
      <c r="D77" s="15" t="s">
        <v>11</v>
      </c>
      <c r="E77" s="15" t="s">
        <v>11</v>
      </c>
      <c r="F77" s="15"/>
      <c r="G77" s="15"/>
      <c r="H77" s="15"/>
      <c r="I77" s="15"/>
      <c r="J77" s="15" t="s">
        <v>11</v>
      </c>
      <c r="K77" s="15" t="s">
        <v>11</v>
      </c>
      <c r="L77" s="15"/>
      <c r="M77" s="15"/>
      <c r="N77" s="15"/>
      <c r="O77" s="15"/>
      <c r="P77" s="15"/>
      <c r="Q77" s="15" t="s">
        <v>11</v>
      </c>
      <c r="R77" s="15" t="s">
        <v>11</v>
      </c>
      <c r="S77" s="15"/>
      <c r="T77" s="15"/>
      <c r="U77" s="15"/>
      <c r="V77" s="15"/>
      <c r="W77" s="15"/>
      <c r="X77" s="15" t="s">
        <v>11</v>
      </c>
      <c r="Y77" s="15" t="s">
        <v>11</v>
      </c>
      <c r="Z77" s="15" t="s">
        <v>11</v>
      </c>
      <c r="AA77" s="15"/>
      <c r="AB77" s="15"/>
      <c r="AC77" s="15"/>
      <c r="AD77" s="15"/>
      <c r="AE77" s="15" t="s">
        <v>11</v>
      </c>
      <c r="AF77" s="15" t="s">
        <v>11</v>
      </c>
      <c r="AG77" s="10"/>
      <c r="AH77" s="3"/>
      <c r="AI77" s="27">
        <f>COUNTIF(C77:AG77,"●")</f>
        <v>12</v>
      </c>
      <c r="AJ77" s="27">
        <f>AJ69+AI77</f>
        <v>74</v>
      </c>
      <c r="AK77" s="3"/>
      <c r="AL77" s="89" t="s">
        <v>50</v>
      </c>
      <c r="AM77" s="90"/>
      <c r="AN77" s="85">
        <f>ROUNDDOWN(AN75/AN73,3)</f>
        <v>0.4</v>
      </c>
    </row>
    <row r="78" spans="1:40" ht="20.100000000000001" customHeight="1" x14ac:dyDescent="0.1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24"/>
      <c r="AL78" s="3"/>
      <c r="AM78" s="3"/>
      <c r="AN78" s="3" t="s">
        <v>45</v>
      </c>
    </row>
    <row r="79" spans="1:40" ht="20.100000000000001" customHeight="1" x14ac:dyDescent="0.15">
      <c r="A79" s="12">
        <v>12</v>
      </c>
      <c r="B79" s="16" t="s">
        <v>18</v>
      </c>
      <c r="C79" s="13">
        <f>DATE(A15,A79,1)</f>
        <v>45992</v>
      </c>
      <c r="D79" s="7">
        <f>C79+1</f>
        <v>45993</v>
      </c>
      <c r="E79" s="7">
        <f t="shared" ref="E79:AG79" si="16">D79+1</f>
        <v>45994</v>
      </c>
      <c r="F79" s="7">
        <f t="shared" si="16"/>
        <v>45995</v>
      </c>
      <c r="G79" s="7">
        <f t="shared" si="16"/>
        <v>45996</v>
      </c>
      <c r="H79" s="7">
        <f t="shared" si="16"/>
        <v>45997</v>
      </c>
      <c r="I79" s="7">
        <f t="shared" si="16"/>
        <v>45998</v>
      </c>
      <c r="J79" s="7">
        <f t="shared" si="16"/>
        <v>45999</v>
      </c>
      <c r="K79" s="7">
        <f t="shared" si="16"/>
        <v>46000</v>
      </c>
      <c r="L79" s="7">
        <f t="shared" si="16"/>
        <v>46001</v>
      </c>
      <c r="M79" s="7">
        <f t="shared" si="16"/>
        <v>46002</v>
      </c>
      <c r="N79" s="7">
        <f t="shared" si="16"/>
        <v>46003</v>
      </c>
      <c r="O79" s="7">
        <f t="shared" si="16"/>
        <v>46004</v>
      </c>
      <c r="P79" s="7">
        <f t="shared" si="16"/>
        <v>46005</v>
      </c>
      <c r="Q79" s="7">
        <f t="shared" si="16"/>
        <v>46006</v>
      </c>
      <c r="R79" s="7">
        <f t="shared" si="16"/>
        <v>46007</v>
      </c>
      <c r="S79" s="7">
        <f t="shared" si="16"/>
        <v>46008</v>
      </c>
      <c r="T79" s="7">
        <f t="shared" si="16"/>
        <v>46009</v>
      </c>
      <c r="U79" s="7">
        <f t="shared" si="16"/>
        <v>46010</v>
      </c>
      <c r="V79" s="7">
        <f t="shared" si="16"/>
        <v>46011</v>
      </c>
      <c r="W79" s="7">
        <f t="shared" si="16"/>
        <v>46012</v>
      </c>
      <c r="X79" s="7">
        <f t="shared" si="16"/>
        <v>46013</v>
      </c>
      <c r="Y79" s="7">
        <f t="shared" si="16"/>
        <v>46014</v>
      </c>
      <c r="Z79" s="7">
        <f t="shared" si="16"/>
        <v>46015</v>
      </c>
      <c r="AA79" s="7">
        <f t="shared" si="16"/>
        <v>46016</v>
      </c>
      <c r="AB79" s="7">
        <f t="shared" si="16"/>
        <v>46017</v>
      </c>
      <c r="AC79" s="7">
        <f t="shared" si="16"/>
        <v>46018</v>
      </c>
      <c r="AD79" s="7">
        <f t="shared" si="16"/>
        <v>46019</v>
      </c>
      <c r="AE79" s="7">
        <f t="shared" si="16"/>
        <v>46020</v>
      </c>
      <c r="AF79" s="7">
        <f t="shared" si="16"/>
        <v>46021</v>
      </c>
      <c r="AG79" s="11">
        <f t="shared" si="16"/>
        <v>46022</v>
      </c>
      <c r="AH79" s="24"/>
      <c r="AI79" s="103" t="s">
        <v>6</v>
      </c>
      <c r="AJ79" s="103" t="s">
        <v>10</v>
      </c>
      <c r="AK79" s="3"/>
      <c r="AL79" s="106">
        <f>MONTH(C79)</f>
        <v>12</v>
      </c>
      <c r="AM79" s="107"/>
      <c r="AN79" s="108"/>
    </row>
    <row r="80" spans="1:40" ht="20.100000000000001" customHeight="1" x14ac:dyDescent="0.15">
      <c r="B80" s="17" t="s">
        <v>4</v>
      </c>
      <c r="C80" s="14" t="str">
        <f t="shared" ref="C80:AG80" si="17">TEXT(WEEKDAY(C79),"aaa")</f>
        <v>月</v>
      </c>
      <c r="D80" s="4" t="str">
        <f t="shared" si="17"/>
        <v>火</v>
      </c>
      <c r="E80" s="4" t="str">
        <f t="shared" si="17"/>
        <v>水</v>
      </c>
      <c r="F80" s="4" t="str">
        <f t="shared" si="17"/>
        <v>木</v>
      </c>
      <c r="G80" s="4" t="str">
        <f t="shared" si="17"/>
        <v>金</v>
      </c>
      <c r="H80" s="4" t="str">
        <f t="shared" si="17"/>
        <v>土</v>
      </c>
      <c r="I80" s="4" t="str">
        <f t="shared" si="17"/>
        <v>日</v>
      </c>
      <c r="J80" s="4" t="str">
        <f t="shared" si="17"/>
        <v>月</v>
      </c>
      <c r="K80" s="4" t="str">
        <f t="shared" si="17"/>
        <v>火</v>
      </c>
      <c r="L80" s="4" t="str">
        <f t="shared" si="17"/>
        <v>水</v>
      </c>
      <c r="M80" s="4" t="str">
        <f t="shared" si="17"/>
        <v>木</v>
      </c>
      <c r="N80" s="4" t="str">
        <f t="shared" si="17"/>
        <v>金</v>
      </c>
      <c r="O80" s="4" t="str">
        <f t="shared" si="17"/>
        <v>土</v>
      </c>
      <c r="P80" s="4" t="str">
        <f t="shared" si="17"/>
        <v>日</v>
      </c>
      <c r="Q80" s="4" t="str">
        <f t="shared" si="17"/>
        <v>月</v>
      </c>
      <c r="R80" s="4" t="str">
        <f t="shared" si="17"/>
        <v>火</v>
      </c>
      <c r="S80" s="4" t="str">
        <f t="shared" si="17"/>
        <v>水</v>
      </c>
      <c r="T80" s="4" t="str">
        <f t="shared" si="17"/>
        <v>木</v>
      </c>
      <c r="U80" s="4" t="str">
        <f t="shared" si="17"/>
        <v>金</v>
      </c>
      <c r="V80" s="4" t="str">
        <f t="shared" si="17"/>
        <v>土</v>
      </c>
      <c r="W80" s="4" t="str">
        <f t="shared" si="17"/>
        <v>日</v>
      </c>
      <c r="X80" s="4" t="str">
        <f t="shared" si="17"/>
        <v>月</v>
      </c>
      <c r="Y80" s="4" t="str">
        <f t="shared" si="17"/>
        <v>火</v>
      </c>
      <c r="Z80" s="4" t="str">
        <f t="shared" si="17"/>
        <v>水</v>
      </c>
      <c r="AA80" s="4" t="str">
        <f t="shared" si="17"/>
        <v>木</v>
      </c>
      <c r="AB80" s="4" t="str">
        <f t="shared" si="17"/>
        <v>金</v>
      </c>
      <c r="AC80" s="4" t="str">
        <f t="shared" si="17"/>
        <v>土</v>
      </c>
      <c r="AD80" s="4" t="str">
        <f t="shared" si="17"/>
        <v>日</v>
      </c>
      <c r="AE80" s="54" t="str">
        <f t="shared" si="17"/>
        <v>月</v>
      </c>
      <c r="AF80" s="77" t="str">
        <f t="shared" si="17"/>
        <v>火</v>
      </c>
      <c r="AG80" s="76" t="str">
        <f t="shared" si="17"/>
        <v>水</v>
      </c>
      <c r="AH80" s="3"/>
      <c r="AI80" s="104"/>
      <c r="AJ80" s="104"/>
      <c r="AK80" s="3"/>
      <c r="AL80" s="109"/>
      <c r="AM80" s="110"/>
      <c r="AN80" s="111"/>
    </row>
    <row r="81" spans="1:41" ht="27.95" customHeight="1" x14ac:dyDescent="0.15">
      <c r="B81" s="112" t="s">
        <v>5</v>
      </c>
      <c r="C81" s="124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216"/>
      <c r="AF81" s="216"/>
      <c r="AG81" s="219"/>
      <c r="AH81" s="3"/>
      <c r="AI81" s="104"/>
      <c r="AJ81" s="104"/>
      <c r="AK81" s="25"/>
      <c r="AL81" s="97" t="s">
        <v>12</v>
      </c>
      <c r="AM81" s="98"/>
      <c r="AN81" s="36">
        <f>COUNTA(C79:AD79)</f>
        <v>28</v>
      </c>
    </row>
    <row r="82" spans="1:41" ht="27.95" customHeight="1" x14ac:dyDescent="0.15">
      <c r="B82" s="113"/>
      <c r="C82" s="125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217"/>
      <c r="AF82" s="217"/>
      <c r="AG82" s="220"/>
      <c r="AH82" s="3"/>
      <c r="AI82" s="104"/>
      <c r="AJ82" s="104"/>
      <c r="AK82" s="3"/>
      <c r="AL82" s="99" t="s">
        <v>14</v>
      </c>
      <c r="AM82" s="100"/>
      <c r="AN82" s="36">
        <f>COUNTA(C84:AD84)</f>
        <v>8</v>
      </c>
    </row>
    <row r="83" spans="1:41" ht="27.95" customHeight="1" x14ac:dyDescent="0.15">
      <c r="B83" s="114"/>
      <c r="C83" s="126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218"/>
      <c r="AF83" s="218"/>
      <c r="AG83" s="221"/>
      <c r="AH83" s="3"/>
      <c r="AI83" s="105"/>
      <c r="AJ83" s="105"/>
      <c r="AK83" s="3"/>
      <c r="AL83" s="99" t="s">
        <v>15</v>
      </c>
      <c r="AM83" s="100"/>
      <c r="AN83" s="36">
        <f>COUNTA(C85:AD85)</f>
        <v>8</v>
      </c>
    </row>
    <row r="84" spans="1:41" ht="27.95" customHeight="1" thickBot="1" x14ac:dyDescent="0.2">
      <c r="B84" s="20" t="s">
        <v>2</v>
      </c>
      <c r="C84" s="21"/>
      <c r="D84" s="21"/>
      <c r="E84" s="21"/>
      <c r="F84" s="21"/>
      <c r="G84" s="21"/>
      <c r="H84" s="21" t="s">
        <v>36</v>
      </c>
      <c r="I84" s="21" t="s">
        <v>36</v>
      </c>
      <c r="J84" s="21"/>
      <c r="K84" s="21"/>
      <c r="L84" s="21"/>
      <c r="M84" s="21"/>
      <c r="N84" s="21"/>
      <c r="O84" s="21" t="s">
        <v>36</v>
      </c>
      <c r="P84" s="21" t="s">
        <v>36</v>
      </c>
      <c r="Q84" s="21"/>
      <c r="R84" s="21"/>
      <c r="S84" s="21"/>
      <c r="T84" s="21"/>
      <c r="U84" s="21"/>
      <c r="V84" s="21" t="s">
        <v>36</v>
      </c>
      <c r="W84" s="21" t="s">
        <v>36</v>
      </c>
      <c r="X84" s="21"/>
      <c r="Y84" s="21"/>
      <c r="Z84" s="21"/>
      <c r="AA84" s="21"/>
      <c r="AB84" s="21"/>
      <c r="AC84" s="21" t="s">
        <v>36</v>
      </c>
      <c r="AD84" s="21" t="s">
        <v>36</v>
      </c>
      <c r="AE84" s="52"/>
      <c r="AF84" s="52"/>
      <c r="AG84" s="55"/>
      <c r="AH84" s="25"/>
      <c r="AI84" s="27">
        <f>COUNTIF(C84:AG84,"○")</f>
        <v>8</v>
      </c>
      <c r="AJ84" s="27">
        <f>AJ76+AI84</f>
        <v>82</v>
      </c>
      <c r="AK84" s="3"/>
      <c r="AL84" s="101" t="s">
        <v>16</v>
      </c>
      <c r="AM84" s="102"/>
      <c r="AN84" s="84">
        <f>ROUNDDOWN(AN82/AN81,3)</f>
        <v>0.28499999999999998</v>
      </c>
      <c r="AO84" s="21"/>
    </row>
    <row r="85" spans="1:41" ht="27.95" customHeight="1" thickBot="1" x14ac:dyDescent="0.2">
      <c r="B85" s="18" t="s">
        <v>3</v>
      </c>
      <c r="C85" s="15"/>
      <c r="D85" s="15"/>
      <c r="E85" s="15"/>
      <c r="F85" s="15"/>
      <c r="G85" s="15"/>
      <c r="H85" s="15" t="s">
        <v>11</v>
      </c>
      <c r="I85" s="15"/>
      <c r="J85" s="15"/>
      <c r="K85" s="15"/>
      <c r="L85" s="15"/>
      <c r="M85" s="15"/>
      <c r="N85" s="15"/>
      <c r="O85" s="15" t="s">
        <v>11</v>
      </c>
      <c r="P85" s="15" t="s">
        <v>11</v>
      </c>
      <c r="Q85" s="15"/>
      <c r="R85" s="15"/>
      <c r="S85" s="15"/>
      <c r="T85" s="15"/>
      <c r="U85" s="15"/>
      <c r="V85" s="15" t="s">
        <v>11</v>
      </c>
      <c r="W85" s="15" t="s">
        <v>11</v>
      </c>
      <c r="X85" s="15" t="s">
        <v>11</v>
      </c>
      <c r="Y85" s="15"/>
      <c r="Z85" s="15"/>
      <c r="AA85" s="15"/>
      <c r="AB85" s="15"/>
      <c r="AC85" s="15" t="s">
        <v>11</v>
      </c>
      <c r="AD85" s="15" t="s">
        <v>11</v>
      </c>
      <c r="AE85" s="53"/>
      <c r="AF85" s="53"/>
      <c r="AG85" s="56"/>
      <c r="AH85" s="3"/>
      <c r="AI85" s="27">
        <f>COUNTIF(C85:AG85,"●")</f>
        <v>8</v>
      </c>
      <c r="AJ85" s="27">
        <f>AJ77+AI85</f>
        <v>82</v>
      </c>
      <c r="AK85" s="3"/>
      <c r="AL85" s="89" t="s">
        <v>50</v>
      </c>
      <c r="AM85" s="90"/>
      <c r="AN85" s="85">
        <f>ROUNDDOWN(AN83/AN81,3)</f>
        <v>0.28499999999999998</v>
      </c>
    </row>
    <row r="86" spans="1:41" ht="20.100000000000001" customHeight="1" x14ac:dyDescent="0.15">
      <c r="A86" s="12">
        <f>A15+1</f>
        <v>2026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24"/>
      <c r="AL86" s="3"/>
      <c r="AM86" s="3"/>
      <c r="AN86" s="3" t="s">
        <v>45</v>
      </c>
    </row>
    <row r="87" spans="1:41" ht="20.100000000000001" customHeight="1" x14ac:dyDescent="0.15">
      <c r="A87" s="12">
        <v>1</v>
      </c>
      <c r="B87" s="16" t="s">
        <v>18</v>
      </c>
      <c r="C87" s="13">
        <f>DATE(A86,A87,1)</f>
        <v>46023</v>
      </c>
      <c r="D87" s="7">
        <f>C87+1</f>
        <v>46024</v>
      </c>
      <c r="E87" s="7">
        <f t="shared" ref="E87:AG87" si="18">D87+1</f>
        <v>46025</v>
      </c>
      <c r="F87" s="7">
        <f t="shared" si="18"/>
        <v>46026</v>
      </c>
      <c r="G87" s="7">
        <f t="shared" si="18"/>
        <v>46027</v>
      </c>
      <c r="H87" s="7">
        <f t="shared" si="18"/>
        <v>46028</v>
      </c>
      <c r="I87" s="7">
        <f t="shared" si="18"/>
        <v>46029</v>
      </c>
      <c r="J87" s="7">
        <f t="shared" si="18"/>
        <v>46030</v>
      </c>
      <c r="K87" s="7">
        <f t="shared" si="18"/>
        <v>46031</v>
      </c>
      <c r="L87" s="7">
        <f t="shared" si="18"/>
        <v>46032</v>
      </c>
      <c r="M87" s="7">
        <f t="shared" si="18"/>
        <v>46033</v>
      </c>
      <c r="N87" s="71">
        <f t="shared" si="18"/>
        <v>46034</v>
      </c>
      <c r="O87" s="7">
        <f t="shared" si="18"/>
        <v>46035</v>
      </c>
      <c r="P87" s="7">
        <f t="shared" si="18"/>
        <v>46036</v>
      </c>
      <c r="Q87" s="7">
        <f t="shared" si="18"/>
        <v>46037</v>
      </c>
      <c r="R87" s="7">
        <f t="shared" si="18"/>
        <v>46038</v>
      </c>
      <c r="S87" s="7">
        <f t="shared" si="18"/>
        <v>46039</v>
      </c>
      <c r="T87" s="7">
        <f t="shared" si="18"/>
        <v>46040</v>
      </c>
      <c r="U87" s="7">
        <f t="shared" si="18"/>
        <v>46041</v>
      </c>
      <c r="V87" s="7">
        <f t="shared" si="18"/>
        <v>46042</v>
      </c>
      <c r="W87" s="7">
        <f t="shared" si="18"/>
        <v>46043</v>
      </c>
      <c r="X87" s="7">
        <f t="shared" si="18"/>
        <v>46044</v>
      </c>
      <c r="Y87" s="7">
        <f t="shared" si="18"/>
        <v>46045</v>
      </c>
      <c r="Z87" s="7">
        <f t="shared" si="18"/>
        <v>46046</v>
      </c>
      <c r="AA87" s="7">
        <f t="shared" si="18"/>
        <v>46047</v>
      </c>
      <c r="AB87" s="7">
        <f t="shared" si="18"/>
        <v>46048</v>
      </c>
      <c r="AC87" s="7">
        <f t="shared" si="18"/>
        <v>46049</v>
      </c>
      <c r="AD87" s="7">
        <f t="shared" si="18"/>
        <v>46050</v>
      </c>
      <c r="AE87" s="7">
        <f t="shared" si="18"/>
        <v>46051</v>
      </c>
      <c r="AF87" s="7">
        <f t="shared" si="18"/>
        <v>46052</v>
      </c>
      <c r="AG87" s="11">
        <f t="shared" si="18"/>
        <v>46053</v>
      </c>
      <c r="AH87" s="24"/>
      <c r="AI87" s="103" t="s">
        <v>6</v>
      </c>
      <c r="AJ87" s="103" t="s">
        <v>10</v>
      </c>
      <c r="AK87" s="3"/>
      <c r="AL87" s="106">
        <f>MONTH(C87)</f>
        <v>1</v>
      </c>
      <c r="AM87" s="107"/>
      <c r="AN87" s="108"/>
    </row>
    <row r="88" spans="1:41" ht="20.100000000000001" customHeight="1" x14ac:dyDescent="0.15">
      <c r="B88" s="17" t="s">
        <v>4</v>
      </c>
      <c r="C88" s="57" t="str">
        <f t="shared" ref="C88:AG88" si="19">TEXT(WEEKDAY(C87),"aaa")</f>
        <v>木</v>
      </c>
      <c r="D88" s="54" t="str">
        <f t="shared" si="19"/>
        <v>金</v>
      </c>
      <c r="E88" s="54" t="str">
        <f t="shared" si="19"/>
        <v>土</v>
      </c>
      <c r="F88" s="4" t="str">
        <f t="shared" si="19"/>
        <v>日</v>
      </c>
      <c r="G88" s="4" t="str">
        <f t="shared" si="19"/>
        <v>月</v>
      </c>
      <c r="H88" s="4" t="str">
        <f t="shared" si="19"/>
        <v>火</v>
      </c>
      <c r="I88" s="4" t="str">
        <f t="shared" si="19"/>
        <v>水</v>
      </c>
      <c r="J88" s="4" t="str">
        <f t="shared" si="19"/>
        <v>木</v>
      </c>
      <c r="K88" s="4" t="str">
        <f t="shared" si="19"/>
        <v>金</v>
      </c>
      <c r="L88" s="4" t="str">
        <f t="shared" si="19"/>
        <v>土</v>
      </c>
      <c r="M88" s="4" t="str">
        <f t="shared" si="19"/>
        <v>日</v>
      </c>
      <c r="N88" s="72" t="str">
        <f t="shared" si="19"/>
        <v>月</v>
      </c>
      <c r="O88" s="4" t="str">
        <f t="shared" si="19"/>
        <v>火</v>
      </c>
      <c r="P88" s="4" t="str">
        <f t="shared" si="19"/>
        <v>水</v>
      </c>
      <c r="Q88" s="4" t="str">
        <f t="shared" si="19"/>
        <v>木</v>
      </c>
      <c r="R88" s="4" t="str">
        <f t="shared" si="19"/>
        <v>金</v>
      </c>
      <c r="S88" s="4" t="str">
        <f t="shared" si="19"/>
        <v>土</v>
      </c>
      <c r="T88" s="4" t="str">
        <f t="shared" si="19"/>
        <v>日</v>
      </c>
      <c r="U88" s="4" t="str">
        <f t="shared" si="19"/>
        <v>月</v>
      </c>
      <c r="V88" s="4" t="str">
        <f t="shared" si="19"/>
        <v>火</v>
      </c>
      <c r="W88" s="4" t="str">
        <f t="shared" si="19"/>
        <v>水</v>
      </c>
      <c r="X88" s="4" t="str">
        <f t="shared" si="19"/>
        <v>木</v>
      </c>
      <c r="Y88" s="4" t="str">
        <f t="shared" si="19"/>
        <v>金</v>
      </c>
      <c r="Z88" s="4" t="str">
        <f t="shared" si="19"/>
        <v>土</v>
      </c>
      <c r="AA88" s="4" t="str">
        <f t="shared" si="19"/>
        <v>日</v>
      </c>
      <c r="AB88" s="4" t="str">
        <f t="shared" si="19"/>
        <v>月</v>
      </c>
      <c r="AC88" s="4" t="str">
        <f t="shared" si="19"/>
        <v>火</v>
      </c>
      <c r="AD88" s="4" t="str">
        <f t="shared" si="19"/>
        <v>水</v>
      </c>
      <c r="AE88" s="4" t="str">
        <f t="shared" si="19"/>
        <v>木</v>
      </c>
      <c r="AF88" s="4" t="str">
        <f t="shared" si="19"/>
        <v>金</v>
      </c>
      <c r="AG88" s="9" t="str">
        <f t="shared" si="19"/>
        <v>土</v>
      </c>
      <c r="AH88" s="3"/>
      <c r="AI88" s="104"/>
      <c r="AJ88" s="104"/>
      <c r="AK88" s="3"/>
      <c r="AL88" s="109"/>
      <c r="AM88" s="110"/>
      <c r="AN88" s="111"/>
    </row>
    <row r="89" spans="1:41" ht="27.95" customHeight="1" x14ac:dyDescent="0.15">
      <c r="B89" s="112" t="s">
        <v>5</v>
      </c>
      <c r="C89" s="213"/>
      <c r="D89" s="216"/>
      <c r="E89" s="216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21"/>
      <c r="AH89" s="3"/>
      <c r="AI89" s="104"/>
      <c r="AJ89" s="104"/>
      <c r="AK89" s="3"/>
      <c r="AL89" s="97" t="s">
        <v>12</v>
      </c>
      <c r="AM89" s="98"/>
      <c r="AN89" s="36">
        <f>COUNTA(F87:AG87)</f>
        <v>28</v>
      </c>
    </row>
    <row r="90" spans="1:41" ht="27.95" customHeight="1" x14ac:dyDescent="0.15">
      <c r="B90" s="113"/>
      <c r="C90" s="214"/>
      <c r="D90" s="217"/>
      <c r="E90" s="217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22"/>
      <c r="AH90" s="3"/>
      <c r="AI90" s="104"/>
      <c r="AJ90" s="104"/>
      <c r="AK90" s="3"/>
      <c r="AL90" s="99" t="s">
        <v>14</v>
      </c>
      <c r="AM90" s="100"/>
      <c r="AN90" s="36">
        <f>COUNTA(F92:AG92)</f>
        <v>9</v>
      </c>
    </row>
    <row r="91" spans="1:41" ht="27.95" customHeight="1" x14ac:dyDescent="0.15">
      <c r="B91" s="114"/>
      <c r="C91" s="215"/>
      <c r="D91" s="218"/>
      <c r="E91" s="218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3"/>
      <c r="AH91" s="3"/>
      <c r="AI91" s="105"/>
      <c r="AJ91" s="105"/>
      <c r="AK91" s="3"/>
      <c r="AL91" s="99" t="s">
        <v>15</v>
      </c>
      <c r="AM91" s="100"/>
      <c r="AN91" s="36">
        <f>COUNTA(F93:AG93)</f>
        <v>9</v>
      </c>
    </row>
    <row r="92" spans="1:41" ht="27.95" customHeight="1" thickBot="1" x14ac:dyDescent="0.2">
      <c r="B92" s="20" t="s">
        <v>2</v>
      </c>
      <c r="C92" s="52"/>
      <c r="D92" s="52"/>
      <c r="E92" s="52"/>
      <c r="F92" s="21" t="s">
        <v>36</v>
      </c>
      <c r="G92" s="21"/>
      <c r="H92" s="21"/>
      <c r="I92" s="21"/>
      <c r="J92" s="21"/>
      <c r="K92" s="21"/>
      <c r="L92" s="21" t="s">
        <v>36</v>
      </c>
      <c r="M92" s="21" t="s">
        <v>36</v>
      </c>
      <c r="N92" s="21" t="s">
        <v>36</v>
      </c>
      <c r="O92" s="21"/>
      <c r="P92" s="21"/>
      <c r="Q92" s="21"/>
      <c r="R92" s="21"/>
      <c r="S92" s="21" t="s">
        <v>36</v>
      </c>
      <c r="T92" s="21" t="s">
        <v>36</v>
      </c>
      <c r="U92" s="21"/>
      <c r="V92" s="21"/>
      <c r="W92" s="21"/>
      <c r="X92" s="21"/>
      <c r="Y92" s="21"/>
      <c r="Z92" s="21" t="s">
        <v>36</v>
      </c>
      <c r="AA92" s="21" t="s">
        <v>40</v>
      </c>
      <c r="AB92" s="21"/>
      <c r="AC92" s="21"/>
      <c r="AD92" s="21"/>
      <c r="AE92" s="21"/>
      <c r="AF92" s="21"/>
      <c r="AG92" s="22" t="s">
        <v>40</v>
      </c>
      <c r="AH92" s="3"/>
      <c r="AI92" s="27">
        <f>COUNTIF(C92:AG92,"○")</f>
        <v>9</v>
      </c>
      <c r="AJ92" s="27">
        <f>AJ84+AI92</f>
        <v>91</v>
      </c>
      <c r="AK92" s="3"/>
      <c r="AL92" s="101" t="s">
        <v>16</v>
      </c>
      <c r="AM92" s="102"/>
      <c r="AN92" s="84">
        <f>ROUNDDOWN(AN90/AN89,3)</f>
        <v>0.32100000000000001</v>
      </c>
    </row>
    <row r="93" spans="1:41" ht="27.95" customHeight="1" thickBot="1" x14ac:dyDescent="0.2">
      <c r="B93" s="18" t="s">
        <v>3</v>
      </c>
      <c r="C93" s="53"/>
      <c r="D93" s="53"/>
      <c r="E93" s="53"/>
      <c r="F93" s="15" t="s">
        <v>11</v>
      </c>
      <c r="G93" s="15"/>
      <c r="H93" s="15"/>
      <c r="I93" s="15"/>
      <c r="J93" s="15"/>
      <c r="K93" s="15"/>
      <c r="L93" s="15" t="s">
        <v>11</v>
      </c>
      <c r="M93" s="15" t="s">
        <v>11</v>
      </c>
      <c r="N93" s="15"/>
      <c r="O93" s="15" t="s">
        <v>11</v>
      </c>
      <c r="P93" s="15"/>
      <c r="Q93" s="15"/>
      <c r="R93" s="15"/>
      <c r="S93" s="15" t="s">
        <v>11</v>
      </c>
      <c r="T93" s="15" t="s">
        <v>11</v>
      </c>
      <c r="U93" s="15"/>
      <c r="V93" s="15"/>
      <c r="W93" s="15"/>
      <c r="X93" s="15"/>
      <c r="Y93" s="15"/>
      <c r="Z93" s="15" t="s">
        <v>11</v>
      </c>
      <c r="AA93" s="15" t="s">
        <v>11</v>
      </c>
      <c r="AB93" s="15"/>
      <c r="AC93" s="15"/>
      <c r="AD93" s="15"/>
      <c r="AE93" s="15"/>
      <c r="AF93" s="15"/>
      <c r="AG93" s="10" t="s">
        <v>11</v>
      </c>
      <c r="AH93" s="3"/>
      <c r="AI93" s="27">
        <f>COUNTIF(C93:AG93,"●")</f>
        <v>9</v>
      </c>
      <c r="AJ93" s="27">
        <f>AJ85+AI93</f>
        <v>91</v>
      </c>
      <c r="AK93" s="3"/>
      <c r="AL93" s="89" t="s">
        <v>50</v>
      </c>
      <c r="AM93" s="90"/>
      <c r="AN93" s="85">
        <f>ROUNDDOWN(AN91/AN89,3)</f>
        <v>0.32100000000000001</v>
      </c>
    </row>
    <row r="94" spans="1:41" ht="20.100000000000001" customHeight="1" x14ac:dyDescent="0.1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24"/>
      <c r="AL94" s="3"/>
      <c r="AM94" s="3"/>
      <c r="AN94" s="3" t="s">
        <v>45</v>
      </c>
    </row>
    <row r="95" spans="1:41" ht="20.100000000000001" customHeight="1" x14ac:dyDescent="0.15">
      <c r="A95" s="12">
        <v>2</v>
      </c>
      <c r="B95" s="16" t="s">
        <v>18</v>
      </c>
      <c r="C95" s="13">
        <f>DATE(A86,A95,1)</f>
        <v>46054</v>
      </c>
      <c r="D95" s="7">
        <f>C95+1</f>
        <v>46055</v>
      </c>
      <c r="E95" s="7">
        <f t="shared" ref="E95:AD95" si="20">D95+1</f>
        <v>46056</v>
      </c>
      <c r="F95" s="7">
        <f t="shared" si="20"/>
        <v>46057</v>
      </c>
      <c r="G95" s="7">
        <f t="shared" si="20"/>
        <v>46058</v>
      </c>
      <c r="H95" s="7">
        <f t="shared" si="20"/>
        <v>46059</v>
      </c>
      <c r="I95" s="7">
        <f t="shared" si="20"/>
        <v>46060</v>
      </c>
      <c r="J95" s="7">
        <f t="shared" si="20"/>
        <v>46061</v>
      </c>
      <c r="K95" s="7">
        <f t="shared" si="20"/>
        <v>46062</v>
      </c>
      <c r="L95" s="7">
        <f t="shared" si="20"/>
        <v>46063</v>
      </c>
      <c r="M95" s="7">
        <f t="shared" si="20"/>
        <v>46064</v>
      </c>
      <c r="N95" s="7">
        <f t="shared" si="20"/>
        <v>46065</v>
      </c>
      <c r="O95" s="7">
        <f t="shared" si="20"/>
        <v>46066</v>
      </c>
      <c r="P95" s="7">
        <f t="shared" si="20"/>
        <v>46067</v>
      </c>
      <c r="Q95" s="7">
        <f t="shared" si="20"/>
        <v>46068</v>
      </c>
      <c r="R95" s="7">
        <f t="shared" si="20"/>
        <v>46069</v>
      </c>
      <c r="S95" s="7">
        <f t="shared" si="20"/>
        <v>46070</v>
      </c>
      <c r="T95" s="7">
        <f t="shared" si="20"/>
        <v>46071</v>
      </c>
      <c r="U95" s="7">
        <f t="shared" si="20"/>
        <v>46072</v>
      </c>
      <c r="V95" s="7">
        <f t="shared" si="20"/>
        <v>46073</v>
      </c>
      <c r="W95" s="7">
        <f t="shared" si="20"/>
        <v>46074</v>
      </c>
      <c r="X95" s="7">
        <f t="shared" si="20"/>
        <v>46075</v>
      </c>
      <c r="Y95" s="7">
        <f t="shared" si="20"/>
        <v>46076</v>
      </c>
      <c r="Z95" s="7">
        <f t="shared" si="20"/>
        <v>46077</v>
      </c>
      <c r="AA95" s="7">
        <f t="shared" si="20"/>
        <v>46078</v>
      </c>
      <c r="AB95" s="7">
        <f t="shared" si="20"/>
        <v>46079</v>
      </c>
      <c r="AC95" s="7">
        <f t="shared" si="20"/>
        <v>46080</v>
      </c>
      <c r="AD95" s="7">
        <f t="shared" si="20"/>
        <v>46081</v>
      </c>
      <c r="AE95" s="7"/>
      <c r="AF95" s="7"/>
      <c r="AG95" s="11"/>
      <c r="AH95" s="24"/>
      <c r="AI95" s="103" t="s">
        <v>6</v>
      </c>
      <c r="AJ95" s="103" t="s">
        <v>10</v>
      </c>
      <c r="AK95" s="3"/>
      <c r="AL95" s="106">
        <f>MONTH(C95)</f>
        <v>2</v>
      </c>
      <c r="AM95" s="107"/>
      <c r="AN95" s="108"/>
    </row>
    <row r="96" spans="1:41" ht="20.100000000000001" customHeight="1" x14ac:dyDescent="0.15">
      <c r="B96" s="17" t="s">
        <v>4</v>
      </c>
      <c r="C96" s="14" t="str">
        <f t="shared" ref="C96:AD96" si="21">TEXT(WEEKDAY(C95),"aaa")</f>
        <v>日</v>
      </c>
      <c r="D96" s="4" t="str">
        <f t="shared" si="21"/>
        <v>月</v>
      </c>
      <c r="E96" s="4" t="str">
        <f t="shared" si="21"/>
        <v>火</v>
      </c>
      <c r="F96" s="4" t="str">
        <f t="shared" si="21"/>
        <v>水</v>
      </c>
      <c r="G96" s="4" t="str">
        <f t="shared" si="21"/>
        <v>木</v>
      </c>
      <c r="H96" s="4" t="str">
        <f t="shared" si="21"/>
        <v>金</v>
      </c>
      <c r="I96" s="4" t="str">
        <f t="shared" si="21"/>
        <v>土</v>
      </c>
      <c r="J96" s="4" t="str">
        <f t="shared" si="21"/>
        <v>日</v>
      </c>
      <c r="K96" s="4" t="str">
        <f t="shared" si="21"/>
        <v>月</v>
      </c>
      <c r="L96" s="4" t="str">
        <f t="shared" si="21"/>
        <v>火</v>
      </c>
      <c r="M96" s="4" t="str">
        <f t="shared" si="21"/>
        <v>水</v>
      </c>
      <c r="N96" s="4" t="str">
        <f t="shared" si="21"/>
        <v>木</v>
      </c>
      <c r="O96" s="4" t="str">
        <f t="shared" si="21"/>
        <v>金</v>
      </c>
      <c r="P96" s="4" t="str">
        <f t="shared" si="21"/>
        <v>土</v>
      </c>
      <c r="Q96" s="4" t="str">
        <f t="shared" si="21"/>
        <v>日</v>
      </c>
      <c r="R96" s="4" t="str">
        <f t="shared" si="21"/>
        <v>月</v>
      </c>
      <c r="S96" s="4" t="str">
        <f t="shared" si="21"/>
        <v>火</v>
      </c>
      <c r="T96" s="4" t="str">
        <f t="shared" si="21"/>
        <v>水</v>
      </c>
      <c r="U96" s="4" t="str">
        <f t="shared" si="21"/>
        <v>木</v>
      </c>
      <c r="V96" s="4" t="str">
        <f t="shared" si="21"/>
        <v>金</v>
      </c>
      <c r="W96" s="4" t="str">
        <f t="shared" si="21"/>
        <v>土</v>
      </c>
      <c r="X96" s="4" t="str">
        <f t="shared" si="21"/>
        <v>日</v>
      </c>
      <c r="Y96" s="4" t="str">
        <f t="shared" si="21"/>
        <v>月</v>
      </c>
      <c r="Z96" s="4" t="str">
        <f t="shared" si="21"/>
        <v>火</v>
      </c>
      <c r="AA96" s="4" t="str">
        <f t="shared" si="21"/>
        <v>水</v>
      </c>
      <c r="AB96" s="4" t="str">
        <f t="shared" si="21"/>
        <v>木</v>
      </c>
      <c r="AC96" s="4" t="str">
        <f t="shared" si="21"/>
        <v>金</v>
      </c>
      <c r="AD96" s="4" t="str">
        <f t="shared" si="21"/>
        <v>土</v>
      </c>
      <c r="AE96" s="4"/>
      <c r="AF96" s="4"/>
      <c r="AG96" s="9"/>
      <c r="AH96" s="3"/>
      <c r="AI96" s="104"/>
      <c r="AJ96" s="104"/>
      <c r="AK96" s="3"/>
      <c r="AL96" s="109"/>
      <c r="AM96" s="110"/>
      <c r="AN96" s="111"/>
    </row>
    <row r="97" spans="1:40" ht="27.95" customHeight="1" x14ac:dyDescent="0.15">
      <c r="B97" s="112" t="s">
        <v>5</v>
      </c>
      <c r="C97" s="124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21"/>
      <c r="AH97" s="3"/>
      <c r="AI97" s="104"/>
      <c r="AJ97" s="104"/>
      <c r="AK97" s="3"/>
      <c r="AL97" s="97" t="s">
        <v>12</v>
      </c>
      <c r="AM97" s="98"/>
      <c r="AN97" s="36">
        <f>COUNTA(C95:AG95)</f>
        <v>28</v>
      </c>
    </row>
    <row r="98" spans="1:40" ht="27.95" customHeight="1" x14ac:dyDescent="0.15">
      <c r="B98" s="113"/>
      <c r="C98" s="125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2"/>
      <c r="AH98" s="3"/>
      <c r="AI98" s="104"/>
      <c r="AJ98" s="104"/>
      <c r="AK98" s="3"/>
      <c r="AL98" s="99" t="s">
        <v>14</v>
      </c>
      <c r="AM98" s="100"/>
      <c r="AN98" s="36">
        <f>COUNTA(C100:AG100)</f>
        <v>8</v>
      </c>
    </row>
    <row r="99" spans="1:40" ht="27.95" customHeight="1" x14ac:dyDescent="0.15">
      <c r="B99" s="114"/>
      <c r="C99" s="126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3"/>
      <c r="AH99" s="3"/>
      <c r="AI99" s="105"/>
      <c r="AJ99" s="105"/>
      <c r="AK99" s="3"/>
      <c r="AL99" s="99" t="s">
        <v>15</v>
      </c>
      <c r="AM99" s="100"/>
      <c r="AN99" s="36">
        <f>COUNTA(C101:AG101)</f>
        <v>8</v>
      </c>
    </row>
    <row r="100" spans="1:40" ht="27.95" customHeight="1" thickBot="1" x14ac:dyDescent="0.2">
      <c r="B100" s="20" t="s">
        <v>2</v>
      </c>
      <c r="C100" s="21" t="s">
        <v>40</v>
      </c>
      <c r="D100" s="21"/>
      <c r="E100" s="21"/>
      <c r="F100" s="21"/>
      <c r="G100" s="21"/>
      <c r="H100" s="21"/>
      <c r="I100" s="21" t="s">
        <v>40</v>
      </c>
      <c r="J100" s="21" t="s">
        <v>36</v>
      </c>
      <c r="K100" s="21"/>
      <c r="L100" s="21"/>
      <c r="M100" s="21"/>
      <c r="N100" s="21"/>
      <c r="O100" s="21"/>
      <c r="P100" s="21" t="s">
        <v>36</v>
      </c>
      <c r="Q100" s="21" t="s">
        <v>36</v>
      </c>
      <c r="R100" s="21"/>
      <c r="S100" s="21"/>
      <c r="T100" s="21"/>
      <c r="U100" s="21"/>
      <c r="V100" s="21"/>
      <c r="W100" s="21" t="s">
        <v>36</v>
      </c>
      <c r="X100" s="21" t="s">
        <v>36</v>
      </c>
      <c r="Y100" s="21"/>
      <c r="Z100" s="21"/>
      <c r="AA100" s="21"/>
      <c r="AB100" s="21"/>
      <c r="AC100" s="21"/>
      <c r="AD100" s="21" t="s">
        <v>36</v>
      </c>
      <c r="AE100" s="21"/>
      <c r="AF100" s="21"/>
      <c r="AG100" s="22"/>
      <c r="AH100" s="3"/>
      <c r="AI100" s="27">
        <f>COUNTIF(C100:AG100,"○")</f>
        <v>8</v>
      </c>
      <c r="AJ100" s="27">
        <f>AJ92+AI100</f>
        <v>99</v>
      </c>
      <c r="AK100" s="3"/>
      <c r="AL100" s="101" t="s">
        <v>16</v>
      </c>
      <c r="AM100" s="102"/>
      <c r="AN100" s="84">
        <f>ROUNDDOWN(AN98/AN97,3)</f>
        <v>0.28499999999999998</v>
      </c>
    </row>
    <row r="101" spans="1:40" ht="27.95" customHeight="1" thickBot="1" x14ac:dyDescent="0.2">
      <c r="B101" s="18" t="s">
        <v>3</v>
      </c>
      <c r="C101" s="15" t="s">
        <v>11</v>
      </c>
      <c r="D101" s="15"/>
      <c r="E101" s="15"/>
      <c r="F101" s="15"/>
      <c r="G101" s="15"/>
      <c r="H101" s="15"/>
      <c r="I101" s="15"/>
      <c r="J101" s="15" t="s">
        <v>11</v>
      </c>
      <c r="K101" s="15"/>
      <c r="L101" s="15"/>
      <c r="M101" s="15" t="s">
        <v>11</v>
      </c>
      <c r="N101" s="15"/>
      <c r="O101" s="15"/>
      <c r="P101" s="15" t="s">
        <v>11</v>
      </c>
      <c r="Q101" s="15" t="s">
        <v>11</v>
      </c>
      <c r="R101" s="15"/>
      <c r="S101" s="15"/>
      <c r="T101" s="15"/>
      <c r="U101" s="15"/>
      <c r="V101" s="15"/>
      <c r="W101" s="15" t="s">
        <v>11</v>
      </c>
      <c r="X101" s="15" t="s">
        <v>11</v>
      </c>
      <c r="Y101" s="15"/>
      <c r="Z101" s="15"/>
      <c r="AA101" s="15"/>
      <c r="AB101" s="15"/>
      <c r="AC101" s="15"/>
      <c r="AD101" s="15" t="s">
        <v>11</v>
      </c>
      <c r="AE101" s="15"/>
      <c r="AF101" s="15"/>
      <c r="AG101" s="10"/>
      <c r="AH101" s="3"/>
      <c r="AI101" s="27">
        <f>COUNTIF(C101:AG101,"●")</f>
        <v>8</v>
      </c>
      <c r="AJ101" s="27">
        <f>AJ93+AI101</f>
        <v>99</v>
      </c>
      <c r="AK101" s="3"/>
      <c r="AL101" s="89" t="s">
        <v>50</v>
      </c>
      <c r="AM101" s="90"/>
      <c r="AN101" s="85">
        <f>ROUNDDOWN(AN99/AN97,3)</f>
        <v>0.28499999999999998</v>
      </c>
    </row>
    <row r="102" spans="1:40" ht="20.100000000000001" customHeight="1" x14ac:dyDescent="0.1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24"/>
      <c r="AL102" s="3"/>
      <c r="AM102" s="3"/>
      <c r="AN102" s="3" t="s">
        <v>45</v>
      </c>
    </row>
    <row r="103" spans="1:40" ht="20.100000000000001" customHeight="1" x14ac:dyDescent="0.15">
      <c r="A103" s="12">
        <v>3</v>
      </c>
      <c r="B103" s="16" t="s">
        <v>18</v>
      </c>
      <c r="C103" s="13">
        <f>DATE(A86,A103,1)</f>
        <v>46082</v>
      </c>
      <c r="D103" s="7">
        <f>C103+1</f>
        <v>46083</v>
      </c>
      <c r="E103" s="7">
        <f t="shared" ref="E103:AG103" si="22">D103+1</f>
        <v>46084</v>
      </c>
      <c r="F103" s="7">
        <f t="shared" si="22"/>
        <v>46085</v>
      </c>
      <c r="G103" s="7">
        <f t="shared" si="22"/>
        <v>46086</v>
      </c>
      <c r="H103" s="7">
        <f t="shared" si="22"/>
        <v>46087</v>
      </c>
      <c r="I103" s="7">
        <f t="shared" si="22"/>
        <v>46088</v>
      </c>
      <c r="J103" s="7">
        <f t="shared" si="22"/>
        <v>46089</v>
      </c>
      <c r="K103" s="7">
        <f t="shared" si="22"/>
        <v>46090</v>
      </c>
      <c r="L103" s="7">
        <f t="shared" si="22"/>
        <v>46091</v>
      </c>
      <c r="M103" s="7">
        <f t="shared" si="22"/>
        <v>46092</v>
      </c>
      <c r="N103" s="7">
        <f t="shared" si="22"/>
        <v>46093</v>
      </c>
      <c r="O103" s="7">
        <f t="shared" si="22"/>
        <v>46094</v>
      </c>
      <c r="P103" s="7">
        <f t="shared" si="22"/>
        <v>46095</v>
      </c>
      <c r="Q103" s="7">
        <f t="shared" si="22"/>
        <v>46096</v>
      </c>
      <c r="R103" s="7">
        <f t="shared" si="22"/>
        <v>46097</v>
      </c>
      <c r="S103" s="7">
        <f t="shared" si="22"/>
        <v>46098</v>
      </c>
      <c r="T103" s="7">
        <f t="shared" si="22"/>
        <v>46099</v>
      </c>
      <c r="U103" s="7">
        <f t="shared" si="22"/>
        <v>46100</v>
      </c>
      <c r="V103" s="7">
        <f t="shared" si="22"/>
        <v>46101</v>
      </c>
      <c r="W103" s="7">
        <f t="shared" si="22"/>
        <v>46102</v>
      </c>
      <c r="X103" s="7">
        <f t="shared" si="22"/>
        <v>46103</v>
      </c>
      <c r="Y103" s="7">
        <f t="shared" si="22"/>
        <v>46104</v>
      </c>
      <c r="Z103" s="7">
        <f t="shared" si="22"/>
        <v>46105</v>
      </c>
      <c r="AA103" s="7">
        <f t="shared" si="22"/>
        <v>46106</v>
      </c>
      <c r="AB103" s="7">
        <f t="shared" si="22"/>
        <v>46107</v>
      </c>
      <c r="AC103" s="7">
        <f t="shared" si="22"/>
        <v>46108</v>
      </c>
      <c r="AD103" s="7">
        <f t="shared" si="22"/>
        <v>46109</v>
      </c>
      <c r="AE103" s="7">
        <f t="shared" si="22"/>
        <v>46110</v>
      </c>
      <c r="AF103" s="7">
        <f t="shared" si="22"/>
        <v>46111</v>
      </c>
      <c r="AG103" s="11">
        <f t="shared" si="22"/>
        <v>46112</v>
      </c>
      <c r="AH103" s="24"/>
      <c r="AI103" s="103" t="s">
        <v>6</v>
      </c>
      <c r="AJ103" s="103" t="s">
        <v>10</v>
      </c>
      <c r="AK103" s="3"/>
      <c r="AL103" s="106">
        <f>MONTH(C103)</f>
        <v>3</v>
      </c>
      <c r="AM103" s="107"/>
      <c r="AN103" s="108"/>
    </row>
    <row r="104" spans="1:40" ht="20.100000000000001" customHeight="1" x14ac:dyDescent="0.15">
      <c r="B104" s="17" t="s">
        <v>4</v>
      </c>
      <c r="C104" s="14" t="str">
        <f t="shared" ref="C104:AG104" si="23">TEXT(WEEKDAY(C103),"aaa")</f>
        <v>日</v>
      </c>
      <c r="D104" s="4" t="str">
        <f t="shared" si="23"/>
        <v>月</v>
      </c>
      <c r="E104" s="4" t="str">
        <f t="shared" si="23"/>
        <v>火</v>
      </c>
      <c r="F104" s="4" t="str">
        <f t="shared" si="23"/>
        <v>水</v>
      </c>
      <c r="G104" s="4" t="str">
        <f t="shared" si="23"/>
        <v>木</v>
      </c>
      <c r="H104" s="4" t="str">
        <f t="shared" si="23"/>
        <v>金</v>
      </c>
      <c r="I104" s="4" t="str">
        <f t="shared" si="23"/>
        <v>土</v>
      </c>
      <c r="J104" s="4" t="str">
        <f t="shared" si="23"/>
        <v>日</v>
      </c>
      <c r="K104" s="4" t="str">
        <f t="shared" si="23"/>
        <v>月</v>
      </c>
      <c r="L104" s="4" t="str">
        <f t="shared" si="23"/>
        <v>火</v>
      </c>
      <c r="M104" s="4" t="str">
        <f t="shared" si="23"/>
        <v>水</v>
      </c>
      <c r="N104" s="4" t="str">
        <f t="shared" si="23"/>
        <v>木</v>
      </c>
      <c r="O104" s="4" t="str">
        <f t="shared" si="23"/>
        <v>金</v>
      </c>
      <c r="P104" s="4" t="str">
        <f t="shared" si="23"/>
        <v>土</v>
      </c>
      <c r="Q104" s="4" t="str">
        <f t="shared" si="23"/>
        <v>日</v>
      </c>
      <c r="R104" s="4" t="str">
        <f t="shared" si="23"/>
        <v>月</v>
      </c>
      <c r="S104" s="4" t="str">
        <f t="shared" si="23"/>
        <v>火</v>
      </c>
      <c r="T104" s="4" t="str">
        <f t="shared" si="23"/>
        <v>水</v>
      </c>
      <c r="U104" s="4" t="str">
        <f t="shared" si="23"/>
        <v>木</v>
      </c>
      <c r="V104" s="4" t="str">
        <f t="shared" si="23"/>
        <v>金</v>
      </c>
      <c r="W104" s="4" t="str">
        <f t="shared" si="23"/>
        <v>土</v>
      </c>
      <c r="X104" s="4" t="str">
        <f t="shared" si="23"/>
        <v>日</v>
      </c>
      <c r="Y104" s="4" t="str">
        <f t="shared" si="23"/>
        <v>月</v>
      </c>
      <c r="Z104" s="4" t="str">
        <f t="shared" si="23"/>
        <v>火</v>
      </c>
      <c r="AA104" s="4" t="str">
        <f t="shared" si="23"/>
        <v>水</v>
      </c>
      <c r="AB104" s="4" t="str">
        <f t="shared" si="23"/>
        <v>木</v>
      </c>
      <c r="AC104" s="4" t="str">
        <f t="shared" si="23"/>
        <v>金</v>
      </c>
      <c r="AD104" s="4" t="str">
        <f t="shared" si="23"/>
        <v>土</v>
      </c>
      <c r="AE104" s="4" t="str">
        <f t="shared" si="23"/>
        <v>日</v>
      </c>
      <c r="AF104" s="4" t="str">
        <f t="shared" si="23"/>
        <v>月</v>
      </c>
      <c r="AG104" s="9" t="str">
        <f t="shared" si="23"/>
        <v>火</v>
      </c>
      <c r="AH104" s="3"/>
      <c r="AI104" s="104"/>
      <c r="AJ104" s="104"/>
      <c r="AL104" s="109"/>
      <c r="AM104" s="110"/>
      <c r="AN104" s="111"/>
    </row>
    <row r="105" spans="1:40" ht="27.95" customHeight="1" x14ac:dyDescent="0.15">
      <c r="B105" s="112" t="s">
        <v>5</v>
      </c>
      <c r="C105" s="115"/>
      <c r="D105" s="91"/>
      <c r="E105" s="91"/>
      <c r="F105" s="91"/>
      <c r="G105" s="91"/>
      <c r="H105" s="91"/>
      <c r="I105" s="91"/>
      <c r="J105" s="207"/>
      <c r="K105" s="91"/>
      <c r="L105" s="91"/>
      <c r="M105" s="91"/>
      <c r="N105" s="91"/>
      <c r="O105" s="91"/>
      <c r="P105" s="91"/>
      <c r="Q105" s="91"/>
      <c r="R105" s="207" t="s">
        <v>51</v>
      </c>
      <c r="S105" s="210"/>
      <c r="T105" s="91"/>
      <c r="U105" s="91"/>
      <c r="V105" s="91"/>
      <c r="W105" s="91"/>
      <c r="X105" s="207"/>
      <c r="Y105" s="91"/>
      <c r="Z105" s="91"/>
      <c r="AA105" s="91"/>
      <c r="AB105" s="91"/>
      <c r="AC105" s="207"/>
      <c r="AD105" s="91"/>
      <c r="AE105" s="91"/>
      <c r="AF105" s="207" t="s">
        <v>41</v>
      </c>
      <c r="AG105" s="94"/>
      <c r="AI105" s="104"/>
      <c r="AJ105" s="104"/>
      <c r="AL105" s="97" t="s">
        <v>12</v>
      </c>
      <c r="AM105" s="98"/>
      <c r="AN105" s="36">
        <f>COUNTA(C103:R103)</f>
        <v>16</v>
      </c>
    </row>
    <row r="106" spans="1:40" ht="27.95" customHeight="1" x14ac:dyDescent="0.15">
      <c r="B106" s="113"/>
      <c r="C106" s="116"/>
      <c r="D106" s="92"/>
      <c r="E106" s="92"/>
      <c r="F106" s="92"/>
      <c r="G106" s="92"/>
      <c r="H106" s="92"/>
      <c r="I106" s="92"/>
      <c r="J106" s="208"/>
      <c r="K106" s="92"/>
      <c r="L106" s="92"/>
      <c r="M106" s="92"/>
      <c r="N106" s="92"/>
      <c r="O106" s="92"/>
      <c r="P106" s="92"/>
      <c r="Q106" s="92"/>
      <c r="R106" s="208"/>
      <c r="S106" s="211"/>
      <c r="T106" s="92"/>
      <c r="U106" s="92"/>
      <c r="V106" s="92"/>
      <c r="W106" s="92"/>
      <c r="X106" s="208"/>
      <c r="Y106" s="92"/>
      <c r="Z106" s="92"/>
      <c r="AA106" s="92"/>
      <c r="AB106" s="92"/>
      <c r="AC106" s="208"/>
      <c r="AD106" s="92"/>
      <c r="AE106" s="92"/>
      <c r="AF106" s="208"/>
      <c r="AG106" s="95"/>
      <c r="AI106" s="104"/>
      <c r="AJ106" s="104"/>
      <c r="AL106" s="99" t="s">
        <v>14</v>
      </c>
      <c r="AM106" s="100"/>
      <c r="AN106" s="36">
        <f>COUNTA(C108:R108)</f>
        <v>5</v>
      </c>
    </row>
    <row r="107" spans="1:40" ht="27.95" customHeight="1" x14ac:dyDescent="0.15">
      <c r="B107" s="114"/>
      <c r="C107" s="117"/>
      <c r="D107" s="93"/>
      <c r="E107" s="93"/>
      <c r="F107" s="93"/>
      <c r="G107" s="93"/>
      <c r="H107" s="93"/>
      <c r="I107" s="93"/>
      <c r="J107" s="209"/>
      <c r="K107" s="93"/>
      <c r="L107" s="93"/>
      <c r="M107" s="93"/>
      <c r="N107" s="93"/>
      <c r="O107" s="93"/>
      <c r="P107" s="93"/>
      <c r="Q107" s="93"/>
      <c r="R107" s="209"/>
      <c r="S107" s="212"/>
      <c r="T107" s="93"/>
      <c r="U107" s="93"/>
      <c r="V107" s="93"/>
      <c r="W107" s="93"/>
      <c r="X107" s="209"/>
      <c r="Y107" s="93"/>
      <c r="Z107" s="93"/>
      <c r="AA107" s="93"/>
      <c r="AB107" s="93"/>
      <c r="AC107" s="209"/>
      <c r="AD107" s="93"/>
      <c r="AE107" s="93"/>
      <c r="AF107" s="209"/>
      <c r="AG107" s="96"/>
      <c r="AI107" s="105"/>
      <c r="AJ107" s="105"/>
      <c r="AL107" s="99" t="s">
        <v>15</v>
      </c>
      <c r="AM107" s="100"/>
      <c r="AN107" s="36">
        <f>COUNTA(C109:R109)</f>
        <v>5</v>
      </c>
    </row>
    <row r="108" spans="1:40" ht="27.95" customHeight="1" thickBot="1" x14ac:dyDescent="0.2">
      <c r="B108" s="20" t="s">
        <v>2</v>
      </c>
      <c r="C108" s="23" t="s">
        <v>40</v>
      </c>
      <c r="D108" s="21"/>
      <c r="E108" s="21"/>
      <c r="F108" s="23"/>
      <c r="G108" s="23"/>
      <c r="H108" s="23"/>
      <c r="I108" s="21" t="s">
        <v>36</v>
      </c>
      <c r="J108" s="21" t="s">
        <v>36</v>
      </c>
      <c r="K108" s="23"/>
      <c r="L108" s="23"/>
      <c r="M108" s="23"/>
      <c r="N108" s="23"/>
      <c r="O108" s="23"/>
      <c r="P108" s="21" t="s">
        <v>36</v>
      </c>
      <c r="Q108" s="21" t="s">
        <v>36</v>
      </c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47"/>
      <c r="AH108" s="26"/>
      <c r="AI108" s="27">
        <f>COUNTIF(C108:AG108,"○")</f>
        <v>5</v>
      </c>
      <c r="AJ108" s="27">
        <f>AJ100+AI108</f>
        <v>104</v>
      </c>
      <c r="AL108" s="101" t="s">
        <v>16</v>
      </c>
      <c r="AM108" s="102"/>
      <c r="AN108" s="84">
        <f>ROUNDDOWN(AN106/AN105,3)</f>
        <v>0.312</v>
      </c>
    </row>
    <row r="109" spans="1:40" ht="27.95" customHeight="1" thickBot="1" x14ac:dyDescent="0.2">
      <c r="B109" s="18" t="s">
        <v>3</v>
      </c>
      <c r="C109" s="19" t="s">
        <v>11</v>
      </c>
      <c r="D109" s="15"/>
      <c r="E109" s="15"/>
      <c r="F109" s="19"/>
      <c r="G109" s="19"/>
      <c r="H109" s="19"/>
      <c r="I109" s="15" t="s">
        <v>11</v>
      </c>
      <c r="J109" s="15" t="s">
        <v>11</v>
      </c>
      <c r="K109" s="19"/>
      <c r="L109" s="19"/>
      <c r="M109" s="19"/>
      <c r="N109" s="19"/>
      <c r="O109" s="19"/>
      <c r="P109" s="15" t="s">
        <v>11</v>
      </c>
      <c r="Q109" s="15" t="s">
        <v>11</v>
      </c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48"/>
      <c r="AH109" s="26"/>
      <c r="AI109" s="27">
        <f>COUNTIF(C109:AG109,"●")</f>
        <v>5</v>
      </c>
      <c r="AJ109" s="27">
        <f>AJ101+AI109</f>
        <v>104</v>
      </c>
      <c r="AL109" s="89" t="s">
        <v>50</v>
      </c>
      <c r="AM109" s="90"/>
      <c r="AN109" s="85">
        <f>ROUNDDOWN(AN107/AN105,3)</f>
        <v>0.312</v>
      </c>
    </row>
    <row r="110" spans="1:40" ht="20.100000000000001" customHeight="1" x14ac:dyDescent="0.15">
      <c r="AI110" s="3"/>
      <c r="AJ110" s="3"/>
      <c r="AN110" s="12" t="s">
        <v>45</v>
      </c>
    </row>
    <row r="111" spans="1:40" ht="20.100000000000001" customHeight="1" x14ac:dyDescent="0.15"/>
    <row r="112" spans="1:40" ht="20.100000000000001" customHeight="1" x14ac:dyDescent="0.15"/>
    <row r="113" spans="41:45" s="12" customFormat="1" ht="20.100000000000001" customHeight="1" x14ac:dyDescent="0.15">
      <c r="AO113"/>
      <c r="AP113"/>
      <c r="AQ113"/>
      <c r="AR113"/>
      <c r="AS113"/>
    </row>
    <row r="114" spans="41:45" s="12" customFormat="1" ht="20.100000000000001" customHeight="1" x14ac:dyDescent="0.15">
      <c r="AO114"/>
      <c r="AP114"/>
      <c r="AQ114"/>
      <c r="AR114"/>
      <c r="AS114"/>
    </row>
    <row r="115" spans="41:45" s="12" customFormat="1" ht="20.100000000000001" customHeight="1" x14ac:dyDescent="0.15">
      <c r="AO115"/>
      <c r="AP115"/>
      <c r="AQ115"/>
      <c r="AR115"/>
      <c r="AS115"/>
    </row>
    <row r="116" spans="41:45" s="12" customFormat="1" ht="20.100000000000001" customHeight="1" x14ac:dyDescent="0.15">
      <c r="AO116"/>
      <c r="AP116"/>
      <c r="AQ116"/>
      <c r="AR116"/>
      <c r="AS116"/>
    </row>
    <row r="117" spans="41:45" s="12" customFormat="1" ht="20.100000000000001" customHeight="1" x14ac:dyDescent="0.15">
      <c r="AO117"/>
      <c r="AP117"/>
      <c r="AQ117"/>
      <c r="AR117"/>
      <c r="AS117"/>
    </row>
    <row r="118" spans="41:45" s="12" customFormat="1" ht="20.100000000000001" customHeight="1" x14ac:dyDescent="0.15">
      <c r="AO118"/>
      <c r="AP118"/>
      <c r="AQ118"/>
      <c r="AR118"/>
      <c r="AS118"/>
    </row>
    <row r="119" spans="41:45" s="12" customFormat="1" ht="20.100000000000001" customHeight="1" x14ac:dyDescent="0.15">
      <c r="AO119"/>
      <c r="AP119"/>
      <c r="AQ119"/>
      <c r="AR119"/>
      <c r="AS119"/>
    </row>
    <row r="120" spans="41:45" s="12" customFormat="1" ht="20.100000000000001" customHeight="1" x14ac:dyDescent="0.15">
      <c r="AO120"/>
      <c r="AP120"/>
      <c r="AQ120"/>
      <c r="AR120"/>
      <c r="AS120"/>
    </row>
    <row r="121" spans="41:45" s="12" customFormat="1" ht="20.100000000000001" customHeight="1" x14ac:dyDescent="0.15">
      <c r="AO121"/>
      <c r="AP121"/>
      <c r="AQ121"/>
      <c r="AR121"/>
      <c r="AS121"/>
    </row>
    <row r="122" spans="41:45" s="12" customFormat="1" ht="20.100000000000001" customHeight="1" x14ac:dyDescent="0.15">
      <c r="AO122"/>
      <c r="AP122"/>
      <c r="AQ122"/>
      <c r="AR122"/>
      <c r="AS122"/>
    </row>
    <row r="123" spans="41:45" s="12" customFormat="1" ht="20.100000000000001" customHeight="1" x14ac:dyDescent="0.15">
      <c r="AO123"/>
      <c r="AP123"/>
      <c r="AQ123"/>
      <c r="AR123"/>
      <c r="AS123"/>
    </row>
    <row r="124" spans="41:45" s="12" customFormat="1" ht="20.100000000000001" customHeight="1" x14ac:dyDescent="0.15">
      <c r="AO124"/>
      <c r="AP124"/>
      <c r="AQ124"/>
      <c r="AR124"/>
      <c r="AS124"/>
    </row>
    <row r="125" spans="41:45" s="12" customFormat="1" ht="20.100000000000001" customHeight="1" x14ac:dyDescent="0.15">
      <c r="AO125"/>
      <c r="AP125"/>
      <c r="AQ125"/>
      <c r="AR125"/>
      <c r="AS125"/>
    </row>
    <row r="126" spans="41:45" s="12" customFormat="1" ht="20.100000000000001" customHeight="1" x14ac:dyDescent="0.15">
      <c r="AO126"/>
      <c r="AP126"/>
      <c r="AQ126"/>
      <c r="AR126"/>
      <c r="AS126"/>
    </row>
    <row r="127" spans="41:45" s="12" customFormat="1" ht="20.100000000000001" customHeight="1" x14ac:dyDescent="0.15">
      <c r="AO127"/>
      <c r="AP127"/>
      <c r="AQ127"/>
      <c r="AR127"/>
      <c r="AS127"/>
    </row>
    <row r="128" spans="41:45" s="12" customFormat="1" ht="20.100000000000001" customHeight="1" x14ac:dyDescent="0.15">
      <c r="AO128"/>
      <c r="AP128"/>
      <c r="AQ128"/>
      <c r="AR128"/>
      <c r="AS128"/>
    </row>
    <row r="129" spans="41:45" s="12" customFormat="1" ht="20.100000000000001" customHeight="1" x14ac:dyDescent="0.15">
      <c r="AO129"/>
      <c r="AP129"/>
      <c r="AQ129"/>
      <c r="AR129"/>
      <c r="AS129"/>
    </row>
    <row r="130" spans="41:45" s="12" customFormat="1" ht="20.100000000000001" customHeight="1" x14ac:dyDescent="0.15">
      <c r="AO130"/>
      <c r="AP130"/>
      <c r="AQ130"/>
      <c r="AR130"/>
      <c r="AS130"/>
    </row>
    <row r="131" spans="41:45" s="12" customFormat="1" ht="20.100000000000001" customHeight="1" x14ac:dyDescent="0.15">
      <c r="AO131"/>
      <c r="AP131"/>
      <c r="AQ131"/>
      <c r="AR131"/>
      <c r="AS131"/>
    </row>
    <row r="132" spans="41:45" s="12" customFormat="1" ht="20.100000000000001" customHeight="1" x14ac:dyDescent="0.15">
      <c r="AO132"/>
      <c r="AP132"/>
      <c r="AQ132"/>
      <c r="AR132"/>
      <c r="AS132"/>
    </row>
    <row r="133" spans="41:45" s="12" customFormat="1" ht="20.100000000000001" customHeight="1" x14ac:dyDescent="0.15">
      <c r="AO133"/>
      <c r="AP133"/>
      <c r="AQ133"/>
      <c r="AR133"/>
      <c r="AS133"/>
    </row>
    <row r="134" spans="41:45" s="12" customFormat="1" ht="20.100000000000001" customHeight="1" x14ac:dyDescent="0.15">
      <c r="AO134"/>
      <c r="AP134"/>
      <c r="AQ134"/>
      <c r="AR134"/>
      <c r="AS134"/>
    </row>
    <row r="135" spans="41:45" s="12" customFormat="1" ht="20.100000000000001" customHeight="1" x14ac:dyDescent="0.15">
      <c r="AO135"/>
      <c r="AP135"/>
      <c r="AQ135"/>
      <c r="AR135"/>
      <c r="AS135"/>
    </row>
    <row r="136" spans="41:45" s="12" customFormat="1" ht="20.100000000000001" customHeight="1" x14ac:dyDescent="0.15">
      <c r="AO136"/>
      <c r="AP136"/>
      <c r="AQ136"/>
      <c r="AR136"/>
      <c r="AS136"/>
    </row>
    <row r="137" spans="41:45" s="12" customFormat="1" ht="20.100000000000001" customHeight="1" x14ac:dyDescent="0.15">
      <c r="AO137"/>
      <c r="AP137"/>
      <c r="AQ137"/>
      <c r="AR137"/>
      <c r="AS137"/>
    </row>
    <row r="138" spans="41:45" s="12" customFormat="1" ht="20.100000000000001" customHeight="1" x14ac:dyDescent="0.15">
      <c r="AO138"/>
      <c r="AP138"/>
      <c r="AQ138"/>
      <c r="AR138"/>
      <c r="AS138"/>
    </row>
    <row r="139" spans="41:45" s="12" customFormat="1" ht="20.100000000000001" customHeight="1" x14ac:dyDescent="0.15">
      <c r="AO139"/>
      <c r="AP139"/>
      <c r="AQ139"/>
      <c r="AR139"/>
      <c r="AS139"/>
    </row>
    <row r="140" spans="41:45" s="12" customFormat="1" ht="20.100000000000001" customHeight="1" x14ac:dyDescent="0.15">
      <c r="AO140"/>
      <c r="AP140"/>
      <c r="AQ140"/>
      <c r="AR140"/>
      <c r="AS140"/>
    </row>
    <row r="141" spans="41:45" s="12" customFormat="1" ht="20.100000000000001" customHeight="1" x14ac:dyDescent="0.15">
      <c r="AO141"/>
      <c r="AP141"/>
      <c r="AQ141"/>
      <c r="AR141"/>
      <c r="AS141"/>
    </row>
    <row r="142" spans="41:45" s="12" customFormat="1" ht="20.100000000000001" customHeight="1" x14ac:dyDescent="0.15">
      <c r="AO142"/>
      <c r="AP142"/>
      <c r="AQ142"/>
      <c r="AR142"/>
      <c r="AS142"/>
    </row>
    <row r="143" spans="41:45" s="12" customFormat="1" ht="20.100000000000001" customHeight="1" x14ac:dyDescent="0.15">
      <c r="AO143"/>
      <c r="AP143"/>
      <c r="AQ143"/>
      <c r="AR143"/>
      <c r="AS143"/>
    </row>
    <row r="144" spans="41:45" s="12" customFormat="1" ht="20.100000000000001" customHeight="1" x14ac:dyDescent="0.15">
      <c r="AO144"/>
      <c r="AP144"/>
      <c r="AQ144"/>
      <c r="AR144"/>
      <c r="AS144"/>
    </row>
    <row r="145" spans="41:45" s="12" customFormat="1" ht="20.100000000000001" customHeight="1" x14ac:dyDescent="0.15">
      <c r="AO145"/>
      <c r="AP145"/>
      <c r="AQ145"/>
      <c r="AR145"/>
      <c r="AS145"/>
    </row>
    <row r="146" spans="41:45" s="12" customFormat="1" ht="20.100000000000001" customHeight="1" x14ac:dyDescent="0.15">
      <c r="AO146"/>
      <c r="AP146"/>
      <c r="AQ146"/>
      <c r="AR146"/>
      <c r="AS146"/>
    </row>
    <row r="147" spans="41:45" s="12" customFormat="1" ht="20.100000000000001" customHeight="1" x14ac:dyDescent="0.15">
      <c r="AO147"/>
      <c r="AP147"/>
      <c r="AQ147"/>
      <c r="AR147"/>
      <c r="AS147"/>
    </row>
    <row r="148" spans="41:45" s="12" customFormat="1" ht="20.100000000000001" customHeight="1" x14ac:dyDescent="0.15">
      <c r="AO148"/>
      <c r="AP148"/>
      <c r="AQ148"/>
      <c r="AR148"/>
      <c r="AS148"/>
    </row>
    <row r="149" spans="41:45" s="12" customFormat="1" ht="20.100000000000001" customHeight="1" x14ac:dyDescent="0.15">
      <c r="AO149"/>
      <c r="AP149"/>
      <c r="AQ149"/>
      <c r="AR149"/>
      <c r="AS149"/>
    </row>
    <row r="150" spans="41:45" s="12" customFormat="1" ht="20.100000000000001" customHeight="1" x14ac:dyDescent="0.15">
      <c r="AO150"/>
      <c r="AP150"/>
      <c r="AQ150"/>
      <c r="AR150"/>
      <c r="AS150"/>
    </row>
    <row r="151" spans="41:45" s="12" customFormat="1" ht="20.100000000000001" customHeight="1" x14ac:dyDescent="0.15">
      <c r="AO151"/>
      <c r="AP151"/>
      <c r="AQ151"/>
      <c r="AR151"/>
      <c r="AS151"/>
    </row>
  </sheetData>
  <customSheetViews>
    <customSheetView guid="{3658E3C3-7475-48F8-971E-ADCFE9A128FF}" scale="85" showPageBreaks="1" fitToPage="1" printArea="1" view="pageBreakPreview">
      <selection activeCell="I89" sqref="I89:I91"/>
      <rowBreaks count="1" manualBreakCount="1">
        <brk id="69" min="1" max="39" man="1"/>
      </rowBreaks>
      <pageMargins left="0.7" right="0.7" top="0.75" bottom="0.75" header="0.3" footer="0.3"/>
      <pageSetup paperSize="9" scale="38" fitToHeight="0" orientation="portrait" horizontalDpi="1200" verticalDpi="1200" r:id="rId1"/>
    </customSheetView>
  </customSheetViews>
  <mergeCells count="522">
    <mergeCell ref="B4:C5"/>
    <mergeCell ref="D4:R5"/>
    <mergeCell ref="T4:AG13"/>
    <mergeCell ref="AN4:AN5"/>
    <mergeCell ref="B6:C7"/>
    <mergeCell ref="D6:D7"/>
    <mergeCell ref="E6:E7"/>
    <mergeCell ref="F6:F7"/>
    <mergeCell ref="G6:G7"/>
    <mergeCell ref="B9:C9"/>
    <mergeCell ref="F9:G9"/>
    <mergeCell ref="J9:K9"/>
    <mergeCell ref="AI9:AL10"/>
    <mergeCell ref="AM9:AN10"/>
    <mergeCell ref="B10:C10"/>
    <mergeCell ref="F10:G10"/>
    <mergeCell ref="J10:K10"/>
    <mergeCell ref="N6:N7"/>
    <mergeCell ref="O6:O7"/>
    <mergeCell ref="P6:P7"/>
    <mergeCell ref="Q6:Q7"/>
    <mergeCell ref="R6:R7"/>
    <mergeCell ref="AI6:AK6"/>
    <mergeCell ref="AI7:AK7"/>
    <mergeCell ref="H6:H7"/>
    <mergeCell ref="I6:I7"/>
    <mergeCell ref="J6:J7"/>
    <mergeCell ref="K6:K7"/>
    <mergeCell ref="L6:L7"/>
    <mergeCell ref="M6:M7"/>
    <mergeCell ref="AI15:AI19"/>
    <mergeCell ref="AJ15:AJ19"/>
    <mergeCell ref="AL15:AN16"/>
    <mergeCell ref="N17:N19"/>
    <mergeCell ref="O17:O19"/>
    <mergeCell ref="P17:P19"/>
    <mergeCell ref="Q17:Q19"/>
    <mergeCell ref="R17:R19"/>
    <mergeCell ref="S17:S19"/>
    <mergeCell ref="L17:L19"/>
    <mergeCell ref="M17:M19"/>
    <mergeCell ref="L11:L13"/>
    <mergeCell ref="M11:M13"/>
    <mergeCell ref="N11:N13"/>
    <mergeCell ref="O11:Q13"/>
    <mergeCell ref="AI11:AL13"/>
    <mergeCell ref="AM11:AN13"/>
    <mergeCell ref="B17:B19"/>
    <mergeCell ref="C17:C19"/>
    <mergeCell ref="D17:D19"/>
    <mergeCell ref="E17:E19"/>
    <mergeCell ref="F17:F19"/>
    <mergeCell ref="G17:G19"/>
    <mergeCell ref="B11:C13"/>
    <mergeCell ref="F11:G13"/>
    <mergeCell ref="J11:K13"/>
    <mergeCell ref="D12:E12"/>
    <mergeCell ref="H12:I12"/>
    <mergeCell ref="H17:H19"/>
    <mergeCell ref="I17:I19"/>
    <mergeCell ref="J17:J19"/>
    <mergeCell ref="K17:K19"/>
    <mergeCell ref="B25:B27"/>
    <mergeCell ref="C25:C27"/>
    <mergeCell ref="D25:D27"/>
    <mergeCell ref="E25:E27"/>
    <mergeCell ref="F25:F27"/>
    <mergeCell ref="G25:G27"/>
    <mergeCell ref="AF17:AF19"/>
    <mergeCell ref="AG17:AG19"/>
    <mergeCell ref="AL17:AM17"/>
    <mergeCell ref="AL18:AM18"/>
    <mergeCell ref="AL19:AM19"/>
    <mergeCell ref="AL20:AM20"/>
    <mergeCell ref="Z17:Z19"/>
    <mergeCell ref="AA17:AA19"/>
    <mergeCell ref="AB17:AB19"/>
    <mergeCell ref="AC17:AC19"/>
    <mergeCell ref="AD17:AD19"/>
    <mergeCell ref="AE17:AE19"/>
    <mergeCell ref="T17:T19"/>
    <mergeCell ref="U17:U19"/>
    <mergeCell ref="V17:V19"/>
    <mergeCell ref="W17:W19"/>
    <mergeCell ref="X17:X19"/>
    <mergeCell ref="Y17:Y19"/>
    <mergeCell ref="H25:H27"/>
    <mergeCell ref="I25:I27"/>
    <mergeCell ref="J25:J27"/>
    <mergeCell ref="K25:K27"/>
    <mergeCell ref="L25:L27"/>
    <mergeCell ref="M25:M27"/>
    <mergeCell ref="AL21:AM21"/>
    <mergeCell ref="AI23:AI27"/>
    <mergeCell ref="AJ23:AJ27"/>
    <mergeCell ref="AL23:AN24"/>
    <mergeCell ref="T25:T27"/>
    <mergeCell ref="U25:U27"/>
    <mergeCell ref="V25:V27"/>
    <mergeCell ref="W25:W27"/>
    <mergeCell ref="X25:X27"/>
    <mergeCell ref="Y25:Y27"/>
    <mergeCell ref="N25:N27"/>
    <mergeCell ref="O25:O27"/>
    <mergeCell ref="P25:P27"/>
    <mergeCell ref="Q25:Q27"/>
    <mergeCell ref="R25:R27"/>
    <mergeCell ref="S25:S27"/>
    <mergeCell ref="AF25:AF27"/>
    <mergeCell ref="AG25:AG27"/>
    <mergeCell ref="AL25:AM25"/>
    <mergeCell ref="AL26:AM26"/>
    <mergeCell ref="AL27:AM27"/>
    <mergeCell ref="AL28:AM28"/>
    <mergeCell ref="Z25:Z27"/>
    <mergeCell ref="AA25:AA27"/>
    <mergeCell ref="AB25:AB27"/>
    <mergeCell ref="AC25:AC27"/>
    <mergeCell ref="AD25:AD27"/>
    <mergeCell ref="AE25:AE27"/>
    <mergeCell ref="AL29:AM29"/>
    <mergeCell ref="AI31:AI35"/>
    <mergeCell ref="AJ31:AJ35"/>
    <mergeCell ref="AL31:AN32"/>
    <mergeCell ref="B33:B35"/>
    <mergeCell ref="C33:C35"/>
    <mergeCell ref="D33:D35"/>
    <mergeCell ref="E33:E35"/>
    <mergeCell ref="F33:F35"/>
    <mergeCell ref="G33:G35"/>
    <mergeCell ref="N33:N35"/>
    <mergeCell ref="O33:O35"/>
    <mergeCell ref="P33:P35"/>
    <mergeCell ref="Q33:Q35"/>
    <mergeCell ref="R33:R35"/>
    <mergeCell ref="S33:S35"/>
    <mergeCell ref="H33:H35"/>
    <mergeCell ref="I33:I35"/>
    <mergeCell ref="J33:J35"/>
    <mergeCell ref="K33:K35"/>
    <mergeCell ref="L33:L35"/>
    <mergeCell ref="M33:M35"/>
    <mergeCell ref="B41:B43"/>
    <mergeCell ref="C41:C43"/>
    <mergeCell ref="D41:D43"/>
    <mergeCell ref="E41:E43"/>
    <mergeCell ref="F41:F43"/>
    <mergeCell ref="G41:G43"/>
    <mergeCell ref="AF33:AF35"/>
    <mergeCell ref="AG33:AG35"/>
    <mergeCell ref="AL33:AM33"/>
    <mergeCell ref="AL34:AM34"/>
    <mergeCell ref="AL35:AM35"/>
    <mergeCell ref="AL36:AM36"/>
    <mergeCell ref="Z33:Z35"/>
    <mergeCell ref="AA33:AA35"/>
    <mergeCell ref="AB33:AB35"/>
    <mergeCell ref="AC33:AC35"/>
    <mergeCell ref="AD33:AD35"/>
    <mergeCell ref="AE33:AE35"/>
    <mergeCell ref="T33:T35"/>
    <mergeCell ref="U33:U35"/>
    <mergeCell ref="V33:V35"/>
    <mergeCell ref="W33:W35"/>
    <mergeCell ref="X33:X35"/>
    <mergeCell ref="Y33:Y35"/>
    <mergeCell ref="H41:H43"/>
    <mergeCell ref="I41:I43"/>
    <mergeCell ref="J41:J43"/>
    <mergeCell ref="K41:K43"/>
    <mergeCell ref="L41:L43"/>
    <mergeCell ref="M41:M43"/>
    <mergeCell ref="AL37:AM37"/>
    <mergeCell ref="AI39:AI43"/>
    <mergeCell ref="AJ39:AJ43"/>
    <mergeCell ref="AL39:AN40"/>
    <mergeCell ref="T41:T43"/>
    <mergeCell ref="U41:U43"/>
    <mergeCell ref="V41:V43"/>
    <mergeCell ref="W41:W43"/>
    <mergeCell ref="X41:X43"/>
    <mergeCell ref="Y41:Y43"/>
    <mergeCell ref="N41:N43"/>
    <mergeCell ref="O41:O43"/>
    <mergeCell ref="P41:P43"/>
    <mergeCell ref="Q41:Q43"/>
    <mergeCell ref="R41:R43"/>
    <mergeCell ref="S41:S43"/>
    <mergeCell ref="AF41:AF43"/>
    <mergeCell ref="AG41:AG43"/>
    <mergeCell ref="AL41:AM41"/>
    <mergeCell ref="AL42:AM42"/>
    <mergeCell ref="AL43:AM43"/>
    <mergeCell ref="AL44:AM44"/>
    <mergeCell ref="Z41:Z43"/>
    <mergeCell ref="AA41:AA43"/>
    <mergeCell ref="AB41:AB43"/>
    <mergeCell ref="AC41:AC43"/>
    <mergeCell ref="AD41:AD43"/>
    <mergeCell ref="AE41:AE43"/>
    <mergeCell ref="AL45:AM45"/>
    <mergeCell ref="AI47:AI51"/>
    <mergeCell ref="AJ47:AJ51"/>
    <mergeCell ref="AL47:AN48"/>
    <mergeCell ref="B49:B51"/>
    <mergeCell ref="C49:C51"/>
    <mergeCell ref="D49:D51"/>
    <mergeCell ref="E49:E51"/>
    <mergeCell ref="F49:F51"/>
    <mergeCell ref="G49:G51"/>
    <mergeCell ref="N49:N51"/>
    <mergeCell ref="O49:O51"/>
    <mergeCell ref="P49:P51"/>
    <mergeCell ref="Q49:Q51"/>
    <mergeCell ref="R49:R51"/>
    <mergeCell ref="S49:S51"/>
    <mergeCell ref="H49:H51"/>
    <mergeCell ref="I49:I51"/>
    <mergeCell ref="J49:J51"/>
    <mergeCell ref="K49:K51"/>
    <mergeCell ref="L49:L51"/>
    <mergeCell ref="M49:M51"/>
    <mergeCell ref="B57:B59"/>
    <mergeCell ref="C57:C59"/>
    <mergeCell ref="D57:D59"/>
    <mergeCell ref="E57:E59"/>
    <mergeCell ref="F57:F59"/>
    <mergeCell ref="G57:G59"/>
    <mergeCell ref="AF49:AF51"/>
    <mergeCell ref="AG49:AG51"/>
    <mergeCell ref="AL49:AM49"/>
    <mergeCell ref="AL50:AM50"/>
    <mergeCell ref="AL51:AM51"/>
    <mergeCell ref="AL52:AM52"/>
    <mergeCell ref="Z49:Z51"/>
    <mergeCell ref="AA49:AA51"/>
    <mergeCell ref="AB49:AB51"/>
    <mergeCell ref="AC49:AC51"/>
    <mergeCell ref="AD49:AD51"/>
    <mergeCell ref="AE49:AE51"/>
    <mergeCell ref="T49:T51"/>
    <mergeCell ref="U49:U51"/>
    <mergeCell ref="V49:V51"/>
    <mergeCell ref="W49:W51"/>
    <mergeCell ref="X49:X51"/>
    <mergeCell ref="Y49:Y51"/>
    <mergeCell ref="H57:H59"/>
    <mergeCell ref="I57:I59"/>
    <mergeCell ref="J57:J59"/>
    <mergeCell ref="K57:K59"/>
    <mergeCell ref="L57:L59"/>
    <mergeCell ref="M57:M59"/>
    <mergeCell ref="AL53:AM53"/>
    <mergeCell ref="AI55:AI59"/>
    <mergeCell ref="AJ55:AJ59"/>
    <mergeCell ref="AL55:AN56"/>
    <mergeCell ref="T57:T59"/>
    <mergeCell ref="U57:U59"/>
    <mergeCell ref="V57:V59"/>
    <mergeCell ref="W57:W59"/>
    <mergeCell ref="X57:X59"/>
    <mergeCell ref="Y57:Y59"/>
    <mergeCell ref="N57:N59"/>
    <mergeCell ref="O57:O59"/>
    <mergeCell ref="P57:P59"/>
    <mergeCell ref="Q57:Q59"/>
    <mergeCell ref="R57:R59"/>
    <mergeCell ref="S57:S59"/>
    <mergeCell ref="AF57:AF59"/>
    <mergeCell ref="AG57:AG59"/>
    <mergeCell ref="AL57:AM57"/>
    <mergeCell ref="AL58:AM58"/>
    <mergeCell ref="AL59:AM59"/>
    <mergeCell ref="AL60:AM60"/>
    <mergeCell ref="Z57:Z59"/>
    <mergeCell ref="AA57:AA59"/>
    <mergeCell ref="AB57:AB59"/>
    <mergeCell ref="AC57:AC59"/>
    <mergeCell ref="AD57:AD59"/>
    <mergeCell ref="AE57:AE59"/>
    <mergeCell ref="AL61:AM61"/>
    <mergeCell ref="AI63:AI67"/>
    <mergeCell ref="AJ63:AJ67"/>
    <mergeCell ref="AL63:AN64"/>
    <mergeCell ref="B65:B67"/>
    <mergeCell ref="C65:C67"/>
    <mergeCell ref="D65:D67"/>
    <mergeCell ref="E65:E67"/>
    <mergeCell ref="F65:F67"/>
    <mergeCell ref="G65:G67"/>
    <mergeCell ref="N65:N67"/>
    <mergeCell ref="O65:O67"/>
    <mergeCell ref="P65:P67"/>
    <mergeCell ref="Q65:Q67"/>
    <mergeCell ref="R65:R67"/>
    <mergeCell ref="S65:S67"/>
    <mergeCell ref="H65:H67"/>
    <mergeCell ref="I65:I67"/>
    <mergeCell ref="J65:J67"/>
    <mergeCell ref="K65:K67"/>
    <mergeCell ref="L65:L67"/>
    <mergeCell ref="M65:M67"/>
    <mergeCell ref="B73:B75"/>
    <mergeCell ref="C73:C75"/>
    <mergeCell ref="D73:D75"/>
    <mergeCell ref="E73:E75"/>
    <mergeCell ref="F73:F75"/>
    <mergeCell ref="G73:G75"/>
    <mergeCell ref="AF65:AF67"/>
    <mergeCell ref="AG65:AG67"/>
    <mergeCell ref="AL65:AM65"/>
    <mergeCell ref="AL66:AM66"/>
    <mergeCell ref="AL67:AM67"/>
    <mergeCell ref="AL68:AM68"/>
    <mergeCell ref="Z65:Z67"/>
    <mergeCell ref="AA65:AA67"/>
    <mergeCell ref="AB65:AB67"/>
    <mergeCell ref="AC65:AC67"/>
    <mergeCell ref="AD65:AD67"/>
    <mergeCell ref="AE65:AE67"/>
    <mergeCell ref="T65:T67"/>
    <mergeCell ref="U65:U67"/>
    <mergeCell ref="V65:V67"/>
    <mergeCell ref="W65:W67"/>
    <mergeCell ref="X65:X67"/>
    <mergeCell ref="Y65:Y67"/>
    <mergeCell ref="H73:H75"/>
    <mergeCell ref="I73:I75"/>
    <mergeCell ref="J73:J75"/>
    <mergeCell ref="K73:K75"/>
    <mergeCell ref="L73:L75"/>
    <mergeCell ref="M73:M75"/>
    <mergeCell ref="AL69:AM69"/>
    <mergeCell ref="AI71:AI75"/>
    <mergeCell ref="AJ71:AJ75"/>
    <mergeCell ref="AL71:AN72"/>
    <mergeCell ref="T73:T75"/>
    <mergeCell ref="U73:U75"/>
    <mergeCell ref="V73:V75"/>
    <mergeCell ref="W73:W75"/>
    <mergeCell ref="X73:X75"/>
    <mergeCell ref="Y73:Y75"/>
    <mergeCell ref="N73:N75"/>
    <mergeCell ref="O73:O75"/>
    <mergeCell ref="P73:P75"/>
    <mergeCell ref="Q73:Q75"/>
    <mergeCell ref="R73:R75"/>
    <mergeCell ref="S73:S75"/>
    <mergeCell ref="AF73:AF75"/>
    <mergeCell ref="AG73:AG75"/>
    <mergeCell ref="AL73:AM73"/>
    <mergeCell ref="AL74:AM74"/>
    <mergeCell ref="AL75:AM75"/>
    <mergeCell ref="AL76:AM76"/>
    <mergeCell ref="Z73:Z75"/>
    <mergeCell ref="AA73:AA75"/>
    <mergeCell ref="AB73:AB75"/>
    <mergeCell ref="AC73:AC75"/>
    <mergeCell ref="AD73:AD75"/>
    <mergeCell ref="AE73:AE75"/>
    <mergeCell ref="AL77:AM77"/>
    <mergeCell ref="AI79:AI83"/>
    <mergeCell ref="AJ79:AJ83"/>
    <mergeCell ref="AL79:AN80"/>
    <mergeCell ref="B81:B83"/>
    <mergeCell ref="C81:C83"/>
    <mergeCell ref="D81:D83"/>
    <mergeCell ref="E81:E83"/>
    <mergeCell ref="F81:F83"/>
    <mergeCell ref="G81:G83"/>
    <mergeCell ref="N81:N83"/>
    <mergeCell ref="O81:O83"/>
    <mergeCell ref="P81:P83"/>
    <mergeCell ref="Q81:Q83"/>
    <mergeCell ref="R81:R83"/>
    <mergeCell ref="S81:S83"/>
    <mergeCell ref="H81:H83"/>
    <mergeCell ref="I81:I83"/>
    <mergeCell ref="J81:J83"/>
    <mergeCell ref="K81:K83"/>
    <mergeCell ref="L81:L83"/>
    <mergeCell ref="M81:M83"/>
    <mergeCell ref="B89:B91"/>
    <mergeCell ref="C89:C91"/>
    <mergeCell ref="D89:D91"/>
    <mergeCell ref="E89:E91"/>
    <mergeCell ref="F89:F91"/>
    <mergeCell ref="G89:G91"/>
    <mergeCell ref="AF81:AF83"/>
    <mergeCell ref="AG81:AG83"/>
    <mergeCell ref="AL81:AM81"/>
    <mergeCell ref="AL82:AM82"/>
    <mergeCell ref="AL83:AM83"/>
    <mergeCell ref="AL84:AM84"/>
    <mergeCell ref="Z81:Z83"/>
    <mergeCell ref="AA81:AA83"/>
    <mergeCell ref="AB81:AB83"/>
    <mergeCell ref="AC81:AC83"/>
    <mergeCell ref="AD81:AD83"/>
    <mergeCell ref="AE81:AE83"/>
    <mergeCell ref="T81:T83"/>
    <mergeCell ref="U81:U83"/>
    <mergeCell ref="V81:V83"/>
    <mergeCell ref="W81:W83"/>
    <mergeCell ref="X81:X83"/>
    <mergeCell ref="Y81:Y83"/>
    <mergeCell ref="H89:H91"/>
    <mergeCell ref="I89:I91"/>
    <mergeCell ref="J89:J91"/>
    <mergeCell ref="K89:K91"/>
    <mergeCell ref="L89:L91"/>
    <mergeCell ref="M89:M91"/>
    <mergeCell ref="AL85:AM85"/>
    <mergeCell ref="AI87:AI91"/>
    <mergeCell ref="AJ87:AJ91"/>
    <mergeCell ref="AL87:AN88"/>
    <mergeCell ref="T89:T91"/>
    <mergeCell ref="U89:U91"/>
    <mergeCell ref="V89:V91"/>
    <mergeCell ref="W89:W91"/>
    <mergeCell ref="X89:X91"/>
    <mergeCell ref="Y89:Y91"/>
    <mergeCell ref="N89:N91"/>
    <mergeCell ref="O89:O91"/>
    <mergeCell ref="P89:P91"/>
    <mergeCell ref="Q89:Q91"/>
    <mergeCell ref="R89:R91"/>
    <mergeCell ref="S89:S91"/>
    <mergeCell ref="AF89:AF91"/>
    <mergeCell ref="AG89:AG91"/>
    <mergeCell ref="AL89:AM89"/>
    <mergeCell ref="AL90:AM90"/>
    <mergeCell ref="AL91:AM91"/>
    <mergeCell ref="AL92:AM92"/>
    <mergeCell ref="Z89:Z91"/>
    <mergeCell ref="AA89:AA91"/>
    <mergeCell ref="AB89:AB91"/>
    <mergeCell ref="AC89:AC91"/>
    <mergeCell ref="AD89:AD91"/>
    <mergeCell ref="AE89:AE91"/>
    <mergeCell ref="AL93:AM93"/>
    <mergeCell ref="AI95:AI99"/>
    <mergeCell ref="AJ95:AJ99"/>
    <mergeCell ref="AL95:AN96"/>
    <mergeCell ref="B97:B99"/>
    <mergeCell ref="C97:C99"/>
    <mergeCell ref="D97:D99"/>
    <mergeCell ref="E97:E99"/>
    <mergeCell ref="F97:F99"/>
    <mergeCell ref="G97:G99"/>
    <mergeCell ref="N97:N99"/>
    <mergeCell ref="O97:O99"/>
    <mergeCell ref="P97:P99"/>
    <mergeCell ref="Q97:Q99"/>
    <mergeCell ref="R97:R99"/>
    <mergeCell ref="S97:S99"/>
    <mergeCell ref="H97:H99"/>
    <mergeCell ref="I97:I99"/>
    <mergeCell ref="J97:J99"/>
    <mergeCell ref="K97:K99"/>
    <mergeCell ref="L97:L99"/>
    <mergeCell ref="M97:M99"/>
    <mergeCell ref="B105:B107"/>
    <mergeCell ref="C105:C107"/>
    <mergeCell ref="D105:D107"/>
    <mergeCell ref="E105:E107"/>
    <mergeCell ref="F105:F107"/>
    <mergeCell ref="G105:G107"/>
    <mergeCell ref="AF97:AF99"/>
    <mergeCell ref="AG97:AG99"/>
    <mergeCell ref="AL97:AM97"/>
    <mergeCell ref="AL98:AM98"/>
    <mergeCell ref="AL99:AM99"/>
    <mergeCell ref="AL100:AM100"/>
    <mergeCell ref="Z97:Z99"/>
    <mergeCell ref="AA97:AA99"/>
    <mergeCell ref="AB97:AB99"/>
    <mergeCell ref="AC97:AC99"/>
    <mergeCell ref="AD97:AD99"/>
    <mergeCell ref="AE97:AE99"/>
    <mergeCell ref="T97:T99"/>
    <mergeCell ref="U97:U99"/>
    <mergeCell ref="V97:V99"/>
    <mergeCell ref="W97:W99"/>
    <mergeCell ref="X97:X99"/>
    <mergeCell ref="Y97:Y99"/>
    <mergeCell ref="T105:T107"/>
    <mergeCell ref="U105:U107"/>
    <mergeCell ref="V105:V107"/>
    <mergeCell ref="W105:W107"/>
    <mergeCell ref="X105:X107"/>
    <mergeCell ref="Y105:Y107"/>
    <mergeCell ref="N105:N107"/>
    <mergeCell ref="O105:O107"/>
    <mergeCell ref="P105:P107"/>
    <mergeCell ref="Q105:Q107"/>
    <mergeCell ref="R105:R107"/>
    <mergeCell ref="S105:S107"/>
    <mergeCell ref="D1:AM2"/>
    <mergeCell ref="AL109:AM109"/>
    <mergeCell ref="AF105:AF107"/>
    <mergeCell ref="AG105:AG107"/>
    <mergeCell ref="AL105:AM105"/>
    <mergeCell ref="AL106:AM106"/>
    <mergeCell ref="AL107:AM107"/>
    <mergeCell ref="AL108:AM108"/>
    <mergeCell ref="Z105:Z107"/>
    <mergeCell ref="AA105:AA107"/>
    <mergeCell ref="AB105:AB107"/>
    <mergeCell ref="AC105:AC107"/>
    <mergeCell ref="AD105:AD107"/>
    <mergeCell ref="AE105:AE107"/>
    <mergeCell ref="H105:H107"/>
    <mergeCell ref="I105:I107"/>
    <mergeCell ref="J105:J107"/>
    <mergeCell ref="K105:K107"/>
    <mergeCell ref="L105:L107"/>
    <mergeCell ref="M105:M107"/>
    <mergeCell ref="AL101:AM101"/>
    <mergeCell ref="AI103:AI107"/>
    <mergeCell ref="AJ103:AJ107"/>
    <mergeCell ref="AL103:AN104"/>
  </mergeCells>
  <phoneticPr fontId="1"/>
  <conditionalFormatting sqref="C37">
    <cfRule type="expression" dxfId="519" priority="320">
      <formula>WEEKDAY(C37)=7</formula>
    </cfRule>
    <cfRule type="containsText" dxfId="518" priority="319" operator="containsText" text="土">
      <formula>NOT(ISERROR(SEARCH("土",C37)))</formula>
    </cfRule>
    <cfRule type="containsText" dxfId="517" priority="318" operator="containsText" text="日">
      <formula>NOT(ISERROR(SEARCH("日",C37)))</formula>
    </cfRule>
    <cfRule type="containsText" dxfId="516" priority="317" operator="containsText" text="日">
      <formula>NOT(ISERROR(SEARCH("日",C37)))</formula>
    </cfRule>
  </conditionalFormatting>
  <conditionalFormatting sqref="C68:C69">
    <cfRule type="containsText" dxfId="515" priority="810" operator="containsText" text="土">
      <formula>NOT(ISERROR(SEARCH("土",C68)))</formula>
    </cfRule>
    <cfRule type="containsText" dxfId="514" priority="809" operator="containsText" text="日">
      <formula>NOT(ISERROR(SEARCH("日",C68)))</formula>
    </cfRule>
    <cfRule type="containsText" dxfId="513" priority="808" operator="containsText" text="日">
      <formula>NOT(ISERROR(SEARCH("日",C68)))</formula>
    </cfRule>
    <cfRule type="expression" dxfId="512" priority="811">
      <formula>WEEKDAY(C68)=7</formula>
    </cfRule>
  </conditionalFormatting>
  <conditionalFormatting sqref="C44:D45">
    <cfRule type="containsText" dxfId="511" priority="986" operator="containsText" text="土">
      <formula>NOT(ISERROR(SEARCH("土",C44)))</formula>
    </cfRule>
    <cfRule type="containsText" dxfId="510" priority="984" operator="containsText" text="日">
      <formula>NOT(ISERROR(SEARCH("日",C44)))</formula>
    </cfRule>
    <cfRule type="expression" dxfId="509" priority="987">
      <formula>WEEKDAY(C44)=7</formula>
    </cfRule>
    <cfRule type="containsText" dxfId="508" priority="985" operator="containsText" text="日">
      <formula>NOT(ISERROR(SEARCH("日",C44)))</formula>
    </cfRule>
  </conditionalFormatting>
  <conditionalFormatting sqref="C92:E92 G92 J92:K92 Q92:R92 U92 W92:Y92 AB92 AE92:AH92">
    <cfRule type="expression" dxfId="507" priority="1213">
      <formula>C92="土"</formula>
    </cfRule>
  </conditionalFormatting>
  <conditionalFormatting sqref="C76:G77">
    <cfRule type="containsText" dxfId="506" priority="211" operator="containsText" text="土">
      <formula>NOT(ISERROR(SEARCH("土",C76)))</formula>
    </cfRule>
    <cfRule type="expression" dxfId="505" priority="212">
      <formula>WEEKDAY(C76)=7</formula>
    </cfRule>
    <cfRule type="containsText" dxfId="504" priority="209" operator="containsText" text="日">
      <formula>NOT(ISERROR(SEARCH("日",C76)))</formula>
    </cfRule>
    <cfRule type="containsText" dxfId="503" priority="210" operator="containsText" text="日">
      <formula>NOT(ISERROR(SEARCH("日",C76)))</formula>
    </cfRule>
  </conditionalFormatting>
  <conditionalFormatting sqref="C77:G77">
    <cfRule type="expression" dxfId="502" priority="740">
      <formula>C72="日"</formula>
    </cfRule>
    <cfRule type="expression" dxfId="501" priority="742">
      <formula>C72="土"</formula>
    </cfRule>
  </conditionalFormatting>
  <conditionalFormatting sqref="C84:AE84">
    <cfRule type="expression" dxfId="500" priority="439">
      <formula>C80="土"</formula>
    </cfRule>
    <cfRule type="expression" dxfId="499" priority="440">
      <formula>C80="日"</formula>
    </cfRule>
  </conditionalFormatting>
  <conditionalFormatting sqref="C85:AE85">
    <cfRule type="expression" dxfId="498" priority="441">
      <formula>C80="日"</formula>
    </cfRule>
    <cfRule type="expression" dxfId="497" priority="442">
      <formula>C80="土"</formula>
    </cfRule>
  </conditionalFormatting>
  <conditionalFormatting sqref="C15:AF15 AL21 AK22 AK30 C31:AH31 AK38 C39:AH39 AK46 C47:AH47 AK54 C55:AH55 AK62 C63:AH63 AK70 C71:AH71 AK78 C79:AH79 AK86 C87:AH87 AK94 C95:AH95 AK102 C103:AH103">
    <cfRule type="expression" dxfId="496" priority="1201">
      <formula>WEEKDAY(C15)=1</formula>
    </cfRule>
    <cfRule type="expression" dxfId="495" priority="1204">
      <formula>WEEKDAY(C15)=7</formula>
    </cfRule>
    <cfRule type="expression" priority="1205">
      <formula>WEEKDAY(C15)=7</formula>
    </cfRule>
  </conditionalFormatting>
  <conditionalFormatting sqref="C15:AF15">
    <cfRule type="expression" dxfId="494" priority="1191">
      <formula>COUNTIF(#REF!,$C$15)=1</formula>
    </cfRule>
  </conditionalFormatting>
  <conditionalFormatting sqref="C16:AF16 C17:AG17 AH17:AH19 AK17:AK21 E18 C20:AH21 AI22:AJ22 AL22:AN22 AK23:AK28 C25:AG25 AH25:AH27 C28:AH29 AL30:AN30 AK31 C32:AH32 AK33:AK35 C36:H36 J36:K36 M36:O36 Q36:R36 U36:V36 X36:Y36 AA36:AC36 AE36:AH36 AI38:AJ38 AL38:AN38 AK39:AK43 C40:AH40 C41:AG41 AH41:AH43 E44:F44 H44:I44 K44:M44 O44:P44 R44:T44 V44:W44 Y44:AA44 AC44:AE44 AG44:AH44 AI46:AJ46 AL46:AN46 AK47:AK48 C48:AH48 C49:AG49 AH49:AH51 AL54:AN54 AK55:AK56 C56:AH56 C57:AG57 AH57:AH59 AL62:AN62 AK63:AK64 C64:AH64 C65:AG65 AH65:AH67 AL70:AN70 AK71:AK72 C72:AH72 C73:AG73 AH73:AH75 AL78:AN78 AK79:AK80 C80:AE81 AH80:AH83 AL86:AN86 AK87:AK88 C88:AH88 C89:AG89 AH89:AH91 AL94:AN94 AK95:AK96 C96:AH96 C97:AG97 AH97:AH99 AL102:AN102 AK103 C104:AH104">
    <cfRule type="containsText" dxfId="493" priority="1200" operator="containsText" text="日">
      <formula>NOT(ISERROR(SEARCH("日",C16)))</formula>
    </cfRule>
    <cfRule type="containsText" dxfId="492" priority="1202" operator="containsText" text="土">
      <formula>NOT(ISERROR(SEARCH("土",C16)))</formula>
    </cfRule>
    <cfRule type="expression" dxfId="491" priority="1203">
      <formula>WEEKDAY(C16)=7</formula>
    </cfRule>
  </conditionalFormatting>
  <conditionalFormatting sqref="C16:AF16 AL22:AN22 AK23 AL38:AN38 AK39 C40:AH40 AL46:AN46 AK47 C48:AH48 AL54:AN54 AK55 C56:AH56 AL62:AN62 AK63 C64:AH64 AL78:AN78 AK79 C80:AE80 AH80 AL86:AN86 AK87 C88:AH88 AL94:AN94 AK95 C96:AH96 AL102:AN102 AK103 C104:AH104">
    <cfRule type="expression" dxfId="490" priority="1182">
      <formula>C16="日"</formula>
    </cfRule>
  </conditionalFormatting>
  <conditionalFormatting sqref="C16:AF16 AL22:AN22 AL30:AN30 AK31 C32:AH32 AL38:AN38 AK39 C40:AH40 AL46:AN46 AK47 C48:AH48 AL54:AN54 AK55 C56:AH56 AL62:AN62 AK63 C64:AH64 AL70:AN70 AK71 C72:AH72 AL78:AN78 AK79 C80:AE80 AH80 AL86:AN86 AK87 C88:AH88 AL94:AN94 AK95 C96:AH96 AL102:AN102 AK103 C104:AH104">
    <cfRule type="expression" dxfId="489" priority="1185">
      <formula>C16="土"</formula>
    </cfRule>
  </conditionalFormatting>
  <conditionalFormatting sqref="C16:AF16">
    <cfRule type="expression" dxfId="488" priority="1183">
      <formula>#REF!="日"</formula>
    </cfRule>
  </conditionalFormatting>
  <conditionalFormatting sqref="C32:AF32">
    <cfRule type="expression" dxfId="487" priority="1176">
      <formula>C32="日"</formula>
    </cfRule>
  </conditionalFormatting>
  <conditionalFormatting sqref="C72:AF72">
    <cfRule type="expression" dxfId="486" priority="1175">
      <formula>C72="日"</formula>
    </cfRule>
  </conditionalFormatting>
  <conditionalFormatting sqref="C17:AG17 AH17:AH18 AK17:AK18 E18 C33:AG33 AI38:AJ38 AK40 C41:AG41 AH41:AH42 AI46:AJ46 AK48 C49:AG49 AH49:AH50 AK56 C57:AG57 AH57:AH58 AK64 C65:AG65 AH65:AH66 AK72 C73:AG73 AH73:AH74 AK80 C81:AE81 AH81:AH82 AK96 C97:AG97 AH97:AH98 AK104 C105:AG105 AH105:AH106">
    <cfRule type="expression" dxfId="485" priority="1184">
      <formula>C16="土"</formula>
    </cfRule>
  </conditionalFormatting>
  <conditionalFormatting sqref="C17:AG17 AH17:AH18 AK17:AK18 E18 AI22:AJ22 AK24 C25:AG25 AH25:AH26 C33:AG33 AI38:AJ38 AK40 C41:AG41 AH41:AH42 AI46:AJ46 AK48 C49:AG49 AH49:AH50 AK56 C57:AG57 AH57:AH58 AK64 C65:AG65 AH65:AH66 AK72 C73:AG73 AH73:AH74 AK80 C81:AE81 AH81:AH82 AK88 C89:AG89 AH89:AH90 AK96 C97:AG97 AH97:AH98 AK104 C105:AG105 AH105:AH106">
    <cfRule type="expression" dxfId="484" priority="1181">
      <formula>C16="日"</formula>
    </cfRule>
  </conditionalFormatting>
  <conditionalFormatting sqref="C33:AG33">
    <cfRule type="containsText" dxfId="483" priority="1187" operator="containsText" text="日">
      <formula>NOT(ISERROR(SEARCH("日",C33)))</formula>
    </cfRule>
    <cfRule type="containsText" dxfId="482" priority="1186" operator="containsText" text="日">
      <formula>NOT(ISERROR(SEARCH("日",C33)))</formula>
    </cfRule>
    <cfRule type="containsText" dxfId="481" priority="1188" operator="containsText" text="土">
      <formula>NOT(ISERROR(SEARCH("土",C33)))</formula>
    </cfRule>
    <cfRule type="expression" dxfId="480" priority="1189">
      <formula>WEEKDAY(C33)=7</formula>
    </cfRule>
  </conditionalFormatting>
  <conditionalFormatting sqref="C108:AG108">
    <cfRule type="expression" dxfId="479" priority="525">
      <formula>C104="日"</formula>
    </cfRule>
  </conditionalFormatting>
  <conditionalFormatting sqref="C109:AG109">
    <cfRule type="expression" dxfId="478" priority="524">
      <formula>C104="日"</formula>
    </cfRule>
    <cfRule type="expression" dxfId="477" priority="526">
      <formula>C104="土"</formula>
    </cfRule>
  </conditionalFormatting>
  <conditionalFormatting sqref="C20:AH20 AK20 C28:AH28 AK75 AH84 AO84">
    <cfRule type="expression" dxfId="476" priority="1168">
      <formula>C16="土"</formula>
    </cfRule>
    <cfRule type="expression" dxfId="475" priority="1207">
      <formula>C16="日"</formula>
    </cfRule>
  </conditionalFormatting>
  <conditionalFormatting sqref="C21:AH21 AK21 AK28 C29:AH29 AK36 AK44 AK52 AK60 AK68 H76:I77 L76:L77 O76:P77 S76:S77 V76:W77 AC76:AD77 AG76:AH77 AK84 AH85 AK92">
    <cfRule type="expression" dxfId="474" priority="1206">
      <formula>C16="日"</formula>
    </cfRule>
  </conditionalFormatting>
  <conditionalFormatting sqref="C21:AH21 AK21 AK28 C29:AH29 AK36 AK44 AK52 AK60 AK68 AK76 H76:I77 L76:L77 O76:P77 S76:S77 V76:W77 AC76:AD77 AG76:AH77 AK84 AH85 AK100">
    <cfRule type="expression" dxfId="473" priority="1208">
      <formula>C16="土"</formula>
    </cfRule>
  </conditionalFormatting>
  <conditionalFormatting sqref="C23:AH23 C31:AH31 C39:AH39 C47:AH47 C55:AH55 C63:AH63 C71:AH71 C79:AH79 C87:AH87 C95:AH95 C103:AH103">
    <cfRule type="expression" priority="1234">
      <formula>COUNTIF($AP$15:$AP$64,$C$23)=1</formula>
    </cfRule>
    <cfRule type="expression" priority="1238">
      <formula>COUNTIF(祝日リスト,$C23)=1</formula>
    </cfRule>
  </conditionalFormatting>
  <conditionalFormatting sqref="C23:AH23">
    <cfRule type="expression" priority="1198">
      <formula>WEEKDAY(C23)=7</formula>
    </cfRule>
    <cfRule type="expression" dxfId="472" priority="1197">
      <formula>WEEKDAY(C23)=7</formula>
    </cfRule>
    <cfRule type="expression" dxfId="471" priority="1194">
      <formula>WEEKDAY(C23)=1</formula>
    </cfRule>
  </conditionalFormatting>
  <conditionalFormatting sqref="C24:AH24">
    <cfRule type="expression" dxfId="470" priority="1180">
      <formula>C24="土"</formula>
    </cfRule>
    <cfRule type="containsText" dxfId="469" priority="1192" operator="containsText" text="日">
      <formula>NOT(ISERROR(SEARCH("日",C24)))</formula>
    </cfRule>
    <cfRule type="expression" dxfId="468" priority="1177">
      <formula>C24="日"</formula>
    </cfRule>
    <cfRule type="expression" dxfId="467" priority="1196">
      <formula>WEEKDAY(C24)=7</formula>
    </cfRule>
    <cfRule type="containsText" dxfId="466" priority="1195" operator="containsText" text="土">
      <formula>NOT(ISERROR(SEARCH("土",C24)))</formula>
    </cfRule>
    <cfRule type="containsText" dxfId="465" priority="1193" operator="containsText" text="日">
      <formula>NOT(ISERROR(SEARCH("日",C24)))</formula>
    </cfRule>
  </conditionalFormatting>
  <conditionalFormatting sqref="C31:AH31 C39:AH39 C47:AH47 C55:AH55 C63:AH63 C71:AH71 C79:AH79 C87:AH87 C95:AH95 C103:AH103 C23:AH23">
    <cfRule type="expression" dxfId="464" priority="1232">
      <formula>COUNTIF($AP$15:$AP$64,C$23)=1</formula>
    </cfRule>
    <cfRule type="expression" dxfId="463" priority="1233">
      <formula>COUNTIF($AP$15:$AP$57,$C$23)=1</formula>
    </cfRule>
    <cfRule type="expression" dxfId="462" priority="1235">
      <formula>COUNTIF($AP$15:$AP$64,$C$23)=1</formula>
    </cfRule>
    <cfRule type="expression" dxfId="461" priority="1236">
      <formula>COUNTIF(祝日リスト,$C23)=1</formula>
    </cfRule>
  </conditionalFormatting>
  <conditionalFormatting sqref="C36:AH36">
    <cfRule type="expression" dxfId="460" priority="1005">
      <formula>C32="日"</formula>
    </cfRule>
    <cfRule type="expression" dxfId="459" priority="999">
      <formula>C32="土"</formula>
    </cfRule>
  </conditionalFormatting>
  <conditionalFormatting sqref="C37:AH37">
    <cfRule type="expression" dxfId="458" priority="1006">
      <formula>C32="土"</formula>
    </cfRule>
    <cfRule type="expression" dxfId="457" priority="1004">
      <formula>C32="日"</formula>
    </cfRule>
  </conditionalFormatting>
  <conditionalFormatting sqref="C44:AH44">
    <cfRule type="expression" dxfId="456" priority="935">
      <formula>C40="土"</formula>
    </cfRule>
    <cfRule type="expression" dxfId="455" priority="941">
      <formula>C40="日"</formula>
    </cfRule>
  </conditionalFormatting>
  <conditionalFormatting sqref="C45:AH45">
    <cfRule type="expression" dxfId="454" priority="940">
      <formula>C40="日"</formula>
    </cfRule>
    <cfRule type="expression" dxfId="453" priority="942">
      <formula>C40="土"</formula>
    </cfRule>
  </conditionalFormatting>
  <conditionalFormatting sqref="C52:AH52">
    <cfRule type="expression" dxfId="452" priority="879">
      <formula>C48="土"</formula>
    </cfRule>
    <cfRule type="expression" dxfId="451" priority="885">
      <formula>C48="日"</formula>
    </cfRule>
  </conditionalFormatting>
  <conditionalFormatting sqref="C53:AH53">
    <cfRule type="expression" dxfId="450" priority="884">
      <formula>C48="日"</formula>
    </cfRule>
    <cfRule type="expression" dxfId="449" priority="886">
      <formula>C48="土"</formula>
    </cfRule>
  </conditionalFormatting>
  <conditionalFormatting sqref="C60:AH60">
    <cfRule type="expression" dxfId="448" priority="815">
      <formula>C56="土"</formula>
    </cfRule>
    <cfRule type="expression" dxfId="447" priority="821">
      <formula>C56="日"</formula>
    </cfRule>
  </conditionalFormatting>
  <conditionalFormatting sqref="C61:AH61">
    <cfRule type="expression" dxfId="446" priority="822">
      <formula>C56="土"</formula>
    </cfRule>
    <cfRule type="expression" dxfId="445" priority="820">
      <formula>C56="日"</formula>
    </cfRule>
  </conditionalFormatting>
  <conditionalFormatting sqref="C68:AH68">
    <cfRule type="expression" dxfId="444" priority="759">
      <formula>C64="土"</formula>
    </cfRule>
    <cfRule type="expression" dxfId="443" priority="765">
      <formula>C64="日"</formula>
    </cfRule>
  </conditionalFormatting>
  <conditionalFormatting sqref="C69:AH69">
    <cfRule type="expression" dxfId="442" priority="764">
      <formula>C64="日"</formula>
    </cfRule>
    <cfRule type="expression" dxfId="441" priority="766">
      <formula>C64="土"</formula>
    </cfRule>
  </conditionalFormatting>
  <conditionalFormatting sqref="C76:AH76">
    <cfRule type="expression" dxfId="440" priority="709">
      <formula>C72="日"</formula>
    </cfRule>
    <cfRule type="expression" dxfId="439" priority="703">
      <formula>C72="土"</formula>
    </cfRule>
  </conditionalFormatting>
  <conditionalFormatting sqref="C92:AH92">
    <cfRule type="expression" dxfId="438" priority="597">
      <formula>C88="日"</formula>
    </cfRule>
    <cfRule type="expression" dxfId="437" priority="591">
      <formula>C88="土"</formula>
    </cfRule>
  </conditionalFormatting>
  <conditionalFormatting sqref="C93:AH93">
    <cfRule type="expression" dxfId="436" priority="502">
      <formula>C88="土"</formula>
    </cfRule>
    <cfRule type="expression" dxfId="435" priority="596">
      <formula>C88="日"</formula>
    </cfRule>
  </conditionalFormatting>
  <conditionalFormatting sqref="C100:AH100">
    <cfRule type="expression" dxfId="434" priority="533">
      <formula>C96="日"</formula>
    </cfRule>
    <cfRule type="expression" dxfId="433" priority="527">
      <formula>C96="土"</formula>
    </cfRule>
  </conditionalFormatting>
  <conditionalFormatting sqref="C101:AH101">
    <cfRule type="expression" dxfId="432" priority="534">
      <formula>C96="土"</formula>
    </cfRule>
    <cfRule type="expression" dxfId="431" priority="497">
      <formula>C96="日"</formula>
    </cfRule>
  </conditionalFormatting>
  <conditionalFormatting sqref="C108:AH108">
    <cfRule type="expression" dxfId="430" priority="519">
      <formula>C104="土"</formula>
    </cfRule>
  </conditionalFormatting>
  <conditionalFormatting sqref="D60:E61">
    <cfRule type="expression" dxfId="429" priority="867">
      <formula>WEEKDAY(D60)=7</formula>
    </cfRule>
    <cfRule type="containsText" dxfId="428" priority="866" operator="containsText" text="土">
      <formula>NOT(ISERROR(SEARCH("土",D60)))</formula>
    </cfRule>
    <cfRule type="containsText" dxfId="427" priority="865" operator="containsText" text="日">
      <formula>NOT(ISERROR(SEARCH("日",D60)))</formula>
    </cfRule>
    <cfRule type="containsText" dxfId="426" priority="864" operator="containsText" text="日">
      <formula>NOT(ISERROR(SEARCH("日",D60)))</formula>
    </cfRule>
  </conditionalFormatting>
  <conditionalFormatting sqref="D84:E85">
    <cfRule type="containsText" dxfId="425" priority="689" operator="containsText" text="日">
      <formula>NOT(ISERROR(SEARCH("日",D84)))</formula>
    </cfRule>
    <cfRule type="containsText" dxfId="424" priority="688" operator="containsText" text="日">
      <formula>NOT(ISERROR(SEARCH("日",D84)))</formula>
    </cfRule>
    <cfRule type="containsText" dxfId="423" priority="690" operator="containsText" text="土">
      <formula>NOT(ISERROR(SEARCH("土",D84)))</formula>
    </cfRule>
    <cfRule type="expression" dxfId="422" priority="691">
      <formula>WEEKDAY(D84)=7</formula>
    </cfRule>
  </conditionalFormatting>
  <conditionalFormatting sqref="D108:E109">
    <cfRule type="expression" dxfId="421" priority="434">
      <formula>WEEKDAY(D108)=7</formula>
    </cfRule>
    <cfRule type="containsText" dxfId="420" priority="433" operator="containsText" text="土">
      <formula>NOT(ISERROR(SEARCH("土",D108)))</formula>
    </cfRule>
    <cfRule type="containsText" dxfId="419" priority="432" operator="containsText" text="日">
      <formula>NOT(ISERROR(SEARCH("日",D108)))</formula>
    </cfRule>
    <cfRule type="containsText" dxfId="418" priority="431" operator="containsText" text="日">
      <formula>NOT(ISERROR(SEARCH("日",D108)))</formula>
    </cfRule>
  </conditionalFormatting>
  <conditionalFormatting sqref="D52:H53">
    <cfRule type="expression" dxfId="417" priority="284">
      <formula>WEEKDAY(D52)=7</formula>
    </cfRule>
    <cfRule type="containsText" dxfId="416" priority="281" operator="containsText" text="日">
      <formula>NOT(ISERROR(SEARCH("日",D52)))</formula>
    </cfRule>
    <cfRule type="containsText" dxfId="415" priority="282" operator="containsText" text="日">
      <formula>NOT(ISERROR(SEARCH("日",D52)))</formula>
    </cfRule>
    <cfRule type="containsText" dxfId="414" priority="283" operator="containsText" text="土">
      <formula>NOT(ISERROR(SEARCH("土",D52)))</formula>
    </cfRule>
  </conditionalFormatting>
  <conditionalFormatting sqref="E31 E39 E47 E55 E63 E71 E79 E87 E95 E103 E23">
    <cfRule type="expression" dxfId="413" priority="1225">
      <formula>COUNTIF($AP$15:$AP$38,$E$23)=1</formula>
    </cfRule>
  </conditionalFormatting>
  <conditionalFormatting sqref="E37:F37">
    <cfRule type="containsText" dxfId="412" priority="516" operator="containsText" text="日">
      <formula>NOT(ISERROR(SEARCH("日",E37)))</formula>
    </cfRule>
    <cfRule type="containsText" dxfId="411" priority="517" operator="containsText" text="土">
      <formula>NOT(ISERROR(SEARCH("土",E37)))</formula>
    </cfRule>
    <cfRule type="expression" dxfId="410" priority="518">
      <formula>WEEKDAY(E37)=7</formula>
    </cfRule>
    <cfRule type="containsText" dxfId="409" priority="515" operator="containsText" text="日">
      <formula>NOT(ISERROR(SEARCH("日",E37)))</formula>
    </cfRule>
  </conditionalFormatting>
  <conditionalFormatting sqref="E100:F101">
    <cfRule type="expression" dxfId="408" priority="579">
      <formula>WEEKDAY(E100)=7</formula>
    </cfRule>
    <cfRule type="containsText" dxfId="407" priority="578" operator="containsText" text="土">
      <formula>NOT(ISERROR(SEARCH("土",E100)))</formula>
    </cfRule>
    <cfRule type="containsText" dxfId="406" priority="577" operator="containsText" text="日">
      <formula>NOT(ISERROR(SEARCH("日",E100)))</formula>
    </cfRule>
    <cfRule type="containsText" dxfId="405" priority="576" operator="containsText" text="日">
      <formula>NOT(ISERROR(SEARCH("日",E100)))</formula>
    </cfRule>
  </conditionalFormatting>
  <conditionalFormatting sqref="F92:F93">
    <cfRule type="expression" dxfId="404" priority="22">
      <formula>WEEKDAY(F92)=7</formula>
    </cfRule>
    <cfRule type="containsText" dxfId="403" priority="20" operator="containsText" text="日">
      <formula>NOT(ISERROR(SEARCH("日",F92)))</formula>
    </cfRule>
    <cfRule type="containsText" dxfId="402" priority="19" operator="containsText" text="日">
      <formula>NOT(ISERROR(SEARCH("日",F92)))</formula>
    </cfRule>
    <cfRule type="containsText" dxfId="401" priority="21" operator="containsText" text="土">
      <formula>NOT(ISERROR(SEARCH("土",F92)))</formula>
    </cfRule>
  </conditionalFormatting>
  <conditionalFormatting sqref="F68:G69">
    <cfRule type="containsText" dxfId="400" priority="225" operator="containsText" text="日">
      <formula>NOT(ISERROR(SEARCH("日",F68)))</formula>
    </cfRule>
    <cfRule type="expression" dxfId="399" priority="228">
      <formula>WEEKDAY(F68)=7</formula>
    </cfRule>
    <cfRule type="containsText" dxfId="398" priority="227" operator="containsText" text="土">
      <formula>NOT(ISERROR(SEARCH("土",F68)))</formula>
    </cfRule>
    <cfRule type="containsText" dxfId="397" priority="226" operator="containsText" text="日">
      <formula>NOT(ISERROR(SEARCH("日",F68)))</formula>
    </cfRule>
  </conditionalFormatting>
  <conditionalFormatting sqref="G44:G45">
    <cfRule type="containsText" dxfId="396" priority="297" operator="containsText" text="日">
      <formula>NOT(ISERROR(SEARCH("日",G44)))</formula>
    </cfRule>
    <cfRule type="containsText" dxfId="395" priority="299" operator="containsText" text="土">
      <formula>NOT(ISERROR(SEARCH("土",G44)))</formula>
    </cfRule>
    <cfRule type="expression" dxfId="394" priority="300">
      <formula>WEEKDAY(G44)=7</formula>
    </cfRule>
    <cfRule type="containsText" dxfId="393" priority="298" operator="containsText" text="日">
      <formula>NOT(ISERROR(SEARCH("日",G44)))</formula>
    </cfRule>
  </conditionalFormatting>
  <conditionalFormatting sqref="H60:I61">
    <cfRule type="expression" dxfId="392" priority="252">
      <formula>WEEKDAY(H60)=7</formula>
    </cfRule>
    <cfRule type="containsText" dxfId="391" priority="251" operator="containsText" text="土">
      <formula>NOT(ISERROR(SEARCH("土",H60)))</formula>
    </cfRule>
    <cfRule type="containsText" dxfId="390" priority="250" operator="containsText" text="日">
      <formula>NOT(ISERROR(SEARCH("日",H60)))</formula>
    </cfRule>
    <cfRule type="containsText" dxfId="389" priority="249" operator="containsText" text="日">
      <formula>NOT(ISERROR(SEARCH("日",H60)))</formula>
    </cfRule>
  </conditionalFormatting>
  <conditionalFormatting sqref="H84:I85">
    <cfRule type="containsText" dxfId="388" priority="64" operator="containsText" text="日">
      <formula>NOT(ISERROR(SEARCH("日",H84)))</formula>
    </cfRule>
    <cfRule type="containsText" dxfId="387" priority="65" operator="containsText" text="土">
      <formula>NOT(ISERROR(SEARCH("土",H84)))</formula>
    </cfRule>
    <cfRule type="expression" dxfId="386" priority="66">
      <formula>WEEKDAY(H84)=7</formula>
    </cfRule>
    <cfRule type="containsText" dxfId="385" priority="63" operator="containsText" text="日">
      <formula>NOT(ISERROR(SEARCH("日",H84)))</formula>
    </cfRule>
  </conditionalFormatting>
  <conditionalFormatting sqref="H92:I93">
    <cfRule type="containsText" dxfId="384" priority="640" operator="containsText" text="日">
      <formula>NOT(ISERROR(SEARCH("日",H92)))</formula>
    </cfRule>
    <cfRule type="containsText" dxfId="383" priority="641" operator="containsText" text="日">
      <formula>NOT(ISERROR(SEARCH("日",H92)))</formula>
    </cfRule>
    <cfRule type="expression" dxfId="382" priority="643">
      <formula>WEEKDAY(H92)=7</formula>
    </cfRule>
    <cfRule type="containsText" dxfId="381" priority="642" operator="containsText" text="土">
      <formula>NOT(ISERROR(SEARCH("土",H92)))</formula>
    </cfRule>
  </conditionalFormatting>
  <conditionalFormatting sqref="I36:I37">
    <cfRule type="expression" dxfId="380" priority="316">
      <formula>WEEKDAY(I36)=7</formula>
    </cfRule>
    <cfRule type="containsText" dxfId="379" priority="313" operator="containsText" text="日">
      <formula>NOT(ISERROR(SEARCH("日",I36)))</formula>
    </cfRule>
    <cfRule type="containsText" dxfId="378" priority="314" operator="containsText" text="日">
      <formula>NOT(ISERROR(SEARCH("日",I36)))</formula>
    </cfRule>
    <cfRule type="containsText" dxfId="377" priority="315" operator="containsText" text="土">
      <formula>NOT(ISERROR(SEARCH("土",I36)))</formula>
    </cfRule>
  </conditionalFormatting>
  <conditionalFormatting sqref="I68:J69">
    <cfRule type="expression" dxfId="376" priority="468">
      <formula>WEEKDAY(I68)=7</formula>
    </cfRule>
    <cfRule type="containsText" dxfId="375" priority="465" operator="containsText" text="日">
      <formula>NOT(ISERROR(SEARCH("日",I68)))</formula>
    </cfRule>
    <cfRule type="containsText" dxfId="374" priority="466" operator="containsText" text="日">
      <formula>NOT(ISERROR(SEARCH("日",I68)))</formula>
    </cfRule>
    <cfRule type="containsText" dxfId="373" priority="467" operator="containsText" text="土">
      <formula>NOT(ISERROR(SEARCH("土",I68)))</formula>
    </cfRule>
  </conditionalFormatting>
  <conditionalFormatting sqref="I100:J101">
    <cfRule type="containsText" dxfId="372" priority="31" operator="containsText" text="日">
      <formula>NOT(ISERROR(SEARCH("日",I100)))</formula>
    </cfRule>
    <cfRule type="containsText" dxfId="371" priority="32" operator="containsText" text="日">
      <formula>NOT(ISERROR(SEARCH("日",I100)))</formula>
    </cfRule>
    <cfRule type="containsText" dxfId="370" priority="33" operator="containsText" text="土">
      <formula>NOT(ISERROR(SEARCH("土",I100)))</formula>
    </cfRule>
    <cfRule type="expression" dxfId="369" priority="34">
      <formula>WEEKDAY(I100)=7</formula>
    </cfRule>
  </conditionalFormatting>
  <conditionalFormatting sqref="I108:J109">
    <cfRule type="containsText" dxfId="368" priority="11" operator="containsText" text="日">
      <formula>NOT(ISERROR(SEARCH("日",I108)))</formula>
    </cfRule>
    <cfRule type="containsText" dxfId="367" priority="12" operator="containsText" text="日">
      <formula>NOT(ISERROR(SEARCH("日",I108)))</formula>
    </cfRule>
    <cfRule type="containsText" dxfId="366" priority="13" operator="containsText" text="土">
      <formula>NOT(ISERROR(SEARCH("土",I108)))</formula>
    </cfRule>
    <cfRule type="expression" dxfId="365" priority="14">
      <formula>WEEKDAY(I108)=7</formula>
    </cfRule>
  </conditionalFormatting>
  <conditionalFormatting sqref="J44:J45">
    <cfRule type="expression" dxfId="364" priority="963">
      <formula>WEEKDAY(J44)=7</formula>
    </cfRule>
    <cfRule type="containsText" dxfId="363" priority="962" operator="containsText" text="土">
      <formula>NOT(ISERROR(SEARCH("土",J44)))</formula>
    </cfRule>
    <cfRule type="containsText" dxfId="362" priority="961" operator="containsText" text="日">
      <formula>NOT(ISERROR(SEARCH("日",J44)))</formula>
    </cfRule>
    <cfRule type="containsText" dxfId="361" priority="960" operator="containsText" text="日">
      <formula>NOT(ISERROR(SEARCH("日",J44)))</formula>
    </cfRule>
  </conditionalFormatting>
  <conditionalFormatting sqref="J76:K77">
    <cfRule type="containsText" dxfId="360" priority="204" operator="containsText" text="日">
      <formula>NOT(ISERROR(SEARCH("日",J76)))</formula>
    </cfRule>
    <cfRule type="containsText" dxfId="359" priority="205" operator="containsText" text="土">
      <formula>NOT(ISERROR(SEARCH("土",J76)))</formula>
    </cfRule>
    <cfRule type="containsText" dxfId="358" priority="203" operator="containsText" text="日">
      <formula>NOT(ISERROR(SEARCH("日",J76)))</formula>
    </cfRule>
    <cfRule type="expression" dxfId="357" priority="206">
      <formula>WEEKDAY(J76)=7</formula>
    </cfRule>
  </conditionalFormatting>
  <conditionalFormatting sqref="J77:K77">
    <cfRule type="expression" dxfId="356" priority="207">
      <formula>J72="日"</formula>
    </cfRule>
    <cfRule type="expression" dxfId="355" priority="208">
      <formula>J72="土"</formula>
    </cfRule>
  </conditionalFormatting>
  <conditionalFormatting sqref="K60:L61">
    <cfRule type="containsText" dxfId="354" priority="491" operator="containsText" text="土">
      <formula>NOT(ISERROR(SEARCH("土",K60)))</formula>
    </cfRule>
    <cfRule type="containsText" dxfId="353" priority="490" operator="containsText" text="日">
      <formula>NOT(ISERROR(SEARCH("日",K60)))</formula>
    </cfRule>
    <cfRule type="expression" dxfId="352" priority="492">
      <formula>WEEKDAY(K60)=7</formula>
    </cfRule>
    <cfRule type="containsText" dxfId="351" priority="489" operator="containsText" text="日">
      <formula>NOT(ISERROR(SEARCH("日",K60)))</formula>
    </cfRule>
  </conditionalFormatting>
  <conditionalFormatting sqref="K84:L85">
    <cfRule type="expression" dxfId="350" priority="675">
      <formula>WEEKDAY(K84)=7</formula>
    </cfRule>
    <cfRule type="containsText" dxfId="349" priority="674" operator="containsText" text="土">
      <formula>NOT(ISERROR(SEARCH("土",K84)))</formula>
    </cfRule>
    <cfRule type="containsText" dxfId="348" priority="672" operator="containsText" text="日">
      <formula>NOT(ISERROR(SEARCH("日",K84)))</formula>
    </cfRule>
    <cfRule type="containsText" dxfId="347" priority="673" operator="containsText" text="日">
      <formula>NOT(ISERROR(SEARCH("日",K84)))</formula>
    </cfRule>
  </conditionalFormatting>
  <conditionalFormatting sqref="K52:O53">
    <cfRule type="expression" dxfId="346" priority="256">
      <formula>WEEKDAY(K52)=7</formula>
    </cfRule>
    <cfRule type="containsText" dxfId="345" priority="255" operator="containsText" text="土">
      <formula>NOT(ISERROR(SEARCH("土",K52)))</formula>
    </cfRule>
    <cfRule type="containsText" dxfId="344" priority="254" operator="containsText" text="日">
      <formula>NOT(ISERROR(SEARCH("日",K52)))</formula>
    </cfRule>
    <cfRule type="containsText" dxfId="343" priority="253" operator="containsText" text="日">
      <formula>NOT(ISERROR(SEARCH("日",K52)))</formula>
    </cfRule>
  </conditionalFormatting>
  <conditionalFormatting sqref="L36:L37">
    <cfRule type="expression" dxfId="342" priority="1019">
      <formula>WEEKDAY(L36)=7</formula>
    </cfRule>
    <cfRule type="containsText" dxfId="341" priority="1018" operator="containsText" text="土">
      <formula>NOT(ISERROR(SEARCH("土",L36)))</formula>
    </cfRule>
    <cfRule type="containsText" dxfId="340" priority="1017" operator="containsText" text="日">
      <formula>NOT(ISERROR(SEARCH("日",L36)))</formula>
    </cfRule>
    <cfRule type="containsText" dxfId="339" priority="1016" operator="containsText" text="日">
      <formula>NOT(ISERROR(SEARCH("日",L36)))</formula>
    </cfRule>
  </conditionalFormatting>
  <conditionalFormatting sqref="L100:M101">
    <cfRule type="containsText" dxfId="338" priority="493" operator="containsText" text="日">
      <formula>NOT(ISERROR(SEARCH("日",L100)))</formula>
    </cfRule>
    <cfRule type="expression" dxfId="337" priority="496">
      <formula>WEEKDAY(L100)=7</formula>
    </cfRule>
    <cfRule type="containsText" dxfId="336" priority="495" operator="containsText" text="土">
      <formula>NOT(ISERROR(SEARCH("土",L100)))</formula>
    </cfRule>
    <cfRule type="containsText" dxfId="335" priority="494" operator="containsText" text="日">
      <formula>NOT(ISERROR(SEARCH("日",L100)))</formula>
    </cfRule>
  </conditionalFormatting>
  <conditionalFormatting sqref="L92:P93">
    <cfRule type="expression" dxfId="334" priority="42">
      <formula>WEEKDAY(L92)=7</formula>
    </cfRule>
    <cfRule type="containsText" dxfId="333" priority="39" operator="containsText" text="日">
      <formula>NOT(ISERROR(SEARCH("日",L92)))</formula>
    </cfRule>
    <cfRule type="containsText" dxfId="332" priority="40" operator="containsText" text="日">
      <formula>NOT(ISERROR(SEARCH("日",L92)))</formula>
    </cfRule>
    <cfRule type="containsText" dxfId="331" priority="41" operator="containsText" text="土">
      <formula>NOT(ISERROR(SEARCH("土",L92)))</formula>
    </cfRule>
  </conditionalFormatting>
  <conditionalFormatting sqref="M76:N77">
    <cfRule type="expression" dxfId="330" priority="723">
      <formula>WEEKDAY(M76)=7</formula>
    </cfRule>
    <cfRule type="containsText" dxfId="329" priority="722" operator="containsText" text="土">
      <formula>NOT(ISERROR(SEARCH("土",M76)))</formula>
    </cfRule>
    <cfRule type="containsText" dxfId="328" priority="721" operator="containsText" text="日">
      <formula>NOT(ISERROR(SEARCH("日",M76)))</formula>
    </cfRule>
    <cfRule type="containsText" dxfId="327" priority="720" operator="containsText" text="日">
      <formula>NOT(ISERROR(SEARCH("日",M76)))</formula>
    </cfRule>
  </conditionalFormatting>
  <conditionalFormatting sqref="M77:N77">
    <cfRule type="expression" dxfId="326" priority="724">
      <formula>M72="日"</formula>
    </cfRule>
    <cfRule type="expression" dxfId="325" priority="726">
      <formula>M72="土"</formula>
    </cfRule>
  </conditionalFormatting>
  <conditionalFormatting sqref="M68:Q69">
    <cfRule type="containsText" dxfId="324" priority="221" operator="containsText" text="日">
      <formula>NOT(ISERROR(SEARCH("日",M68)))</formula>
    </cfRule>
    <cfRule type="containsText" dxfId="323" priority="223" operator="containsText" text="土">
      <formula>NOT(ISERROR(SEARCH("土",M68)))</formula>
    </cfRule>
    <cfRule type="expression" dxfId="322" priority="224">
      <formula>WEEKDAY(M68)=7</formula>
    </cfRule>
    <cfRule type="containsText" dxfId="321" priority="222" operator="containsText" text="日">
      <formula>NOT(ISERROR(SEARCH("日",M68)))</formula>
    </cfRule>
  </conditionalFormatting>
  <conditionalFormatting sqref="N44:N45">
    <cfRule type="containsText" dxfId="320" priority="293" operator="containsText" text="日">
      <formula>NOT(ISERROR(SEARCH("日",N44)))</formula>
    </cfRule>
    <cfRule type="containsText" dxfId="319" priority="294" operator="containsText" text="日">
      <formula>NOT(ISERROR(SEARCH("日",N44)))</formula>
    </cfRule>
    <cfRule type="containsText" dxfId="318" priority="295" operator="containsText" text="土">
      <formula>NOT(ISERROR(SEARCH("土",N44)))</formula>
    </cfRule>
    <cfRule type="expression" dxfId="317" priority="296">
      <formula>WEEKDAY(N44)=7</formula>
    </cfRule>
  </conditionalFormatting>
  <conditionalFormatting sqref="O84:P85">
    <cfRule type="containsText" dxfId="316" priority="61" operator="containsText" text="土">
      <formula>NOT(ISERROR(SEARCH("土",O84)))</formula>
    </cfRule>
    <cfRule type="containsText" dxfId="315" priority="60" operator="containsText" text="日">
      <formula>NOT(ISERROR(SEARCH("日",O84)))</formula>
    </cfRule>
    <cfRule type="expression" dxfId="314" priority="62">
      <formula>WEEKDAY(O84)=7</formula>
    </cfRule>
    <cfRule type="containsText" dxfId="313" priority="59" operator="containsText" text="日">
      <formula>NOT(ISERROR(SEARCH("日",O84)))</formula>
    </cfRule>
  </conditionalFormatting>
  <conditionalFormatting sqref="O60:S61">
    <cfRule type="containsText" dxfId="312" priority="233" operator="containsText" text="日">
      <formula>NOT(ISERROR(SEARCH("日",O60)))</formula>
    </cfRule>
    <cfRule type="containsText" dxfId="311" priority="235" operator="containsText" text="土">
      <formula>NOT(ISERROR(SEARCH("土",O60)))</formula>
    </cfRule>
    <cfRule type="expression" dxfId="310" priority="236">
      <formula>WEEKDAY(O60)=7</formula>
    </cfRule>
    <cfRule type="containsText" dxfId="309" priority="234" operator="containsText" text="日">
      <formula>NOT(ISERROR(SEARCH("日",O60)))</formula>
    </cfRule>
  </conditionalFormatting>
  <conditionalFormatting sqref="P36:P37">
    <cfRule type="expression" dxfId="308" priority="312">
      <formula>WEEKDAY(P36)=7</formula>
    </cfRule>
    <cfRule type="containsText" dxfId="307" priority="311" operator="containsText" text="土">
      <formula>NOT(ISERROR(SEARCH("土",P36)))</formula>
    </cfRule>
    <cfRule type="containsText" dxfId="306" priority="309" operator="containsText" text="日">
      <formula>NOT(ISERROR(SEARCH("日",P36)))</formula>
    </cfRule>
    <cfRule type="containsText" dxfId="305" priority="310" operator="containsText" text="日">
      <formula>NOT(ISERROR(SEARCH("日",P36)))</formula>
    </cfRule>
  </conditionalFormatting>
  <conditionalFormatting sqref="P100:Q101">
    <cfRule type="expression" dxfId="304" priority="30">
      <formula>WEEKDAY(P100)=7</formula>
    </cfRule>
    <cfRule type="containsText" dxfId="303" priority="29" operator="containsText" text="土">
      <formula>NOT(ISERROR(SEARCH("土",P100)))</formula>
    </cfRule>
    <cfRule type="containsText" dxfId="302" priority="28" operator="containsText" text="日">
      <formula>NOT(ISERROR(SEARCH("日",P100)))</formula>
    </cfRule>
    <cfRule type="containsText" dxfId="301" priority="27" operator="containsText" text="日">
      <formula>NOT(ISERROR(SEARCH("日",P100)))</formula>
    </cfRule>
  </conditionalFormatting>
  <conditionalFormatting sqref="P108:Q109">
    <cfRule type="containsText" dxfId="300" priority="5" operator="containsText" text="土">
      <formula>NOT(ISERROR(SEARCH("土",P108)))</formula>
    </cfRule>
    <cfRule type="expression" dxfId="299" priority="6">
      <formula>WEEKDAY(P108)=7</formula>
    </cfRule>
    <cfRule type="containsText" dxfId="298" priority="3" operator="containsText" text="日">
      <formula>NOT(ISERROR(SEARCH("日",P108)))</formula>
    </cfRule>
    <cfRule type="containsText" dxfId="297" priority="4" operator="containsText" text="日">
      <formula>NOT(ISERROR(SEARCH("日",P108)))</formula>
    </cfRule>
  </conditionalFormatting>
  <conditionalFormatting sqref="Q44:Q45">
    <cfRule type="expression" dxfId="296" priority="180">
      <formula>WEEKDAY(Q44)=7</formula>
    </cfRule>
    <cfRule type="containsText" dxfId="295" priority="179" operator="containsText" text="土">
      <formula>NOT(ISERROR(SEARCH("土",Q44)))</formula>
    </cfRule>
    <cfRule type="containsText" dxfId="294" priority="178" operator="containsText" text="日">
      <formula>NOT(ISERROR(SEARCH("日",Q44)))</formula>
    </cfRule>
    <cfRule type="containsText" dxfId="293" priority="177" operator="containsText" text="日">
      <formula>NOT(ISERROR(SEARCH("日",Q44)))</formula>
    </cfRule>
  </conditionalFormatting>
  <conditionalFormatting sqref="Q76:R77">
    <cfRule type="containsText" dxfId="292" priority="198" operator="containsText" text="日">
      <formula>NOT(ISERROR(SEARCH("日",Q76)))</formula>
    </cfRule>
    <cfRule type="expression" dxfId="291" priority="200">
      <formula>WEEKDAY(Q76)=7</formula>
    </cfRule>
    <cfRule type="containsText" dxfId="290" priority="197" operator="containsText" text="日">
      <formula>NOT(ISERROR(SEARCH("日",Q76)))</formula>
    </cfRule>
    <cfRule type="containsText" dxfId="289" priority="199" operator="containsText" text="土">
      <formula>NOT(ISERROR(SEARCH("土",Q76)))</formula>
    </cfRule>
  </conditionalFormatting>
  <conditionalFormatting sqref="Q77:R77">
    <cfRule type="expression" dxfId="288" priority="202">
      <formula>Q72="土"</formula>
    </cfRule>
    <cfRule type="expression" dxfId="287" priority="201">
      <formula>Q72="日"</formula>
    </cfRule>
  </conditionalFormatting>
  <conditionalFormatting sqref="R52">
    <cfRule type="expression" dxfId="286" priority="272">
      <formula>WEEKDAY(R52)=7</formula>
    </cfRule>
    <cfRule type="containsText" dxfId="285" priority="269" operator="containsText" text="日">
      <formula>NOT(ISERROR(SEARCH("日",R52)))</formula>
    </cfRule>
    <cfRule type="containsText" dxfId="284" priority="270" operator="containsText" text="日">
      <formula>NOT(ISERROR(SEARCH("日",R52)))</formula>
    </cfRule>
    <cfRule type="containsText" dxfId="283" priority="271" operator="containsText" text="土">
      <formula>NOT(ISERROR(SEARCH("土",R52)))</formula>
    </cfRule>
  </conditionalFormatting>
  <conditionalFormatting sqref="R84:S85">
    <cfRule type="containsText" dxfId="282" priority="435" operator="containsText" text="日">
      <formula>NOT(ISERROR(SEARCH("日",R84)))</formula>
    </cfRule>
    <cfRule type="expression" dxfId="281" priority="438">
      <formula>WEEKDAY(R84)=7</formula>
    </cfRule>
    <cfRule type="containsText" dxfId="280" priority="437" operator="containsText" text="土">
      <formula>NOT(ISERROR(SEARCH("土",R84)))</formula>
    </cfRule>
    <cfRule type="containsText" dxfId="279" priority="436" operator="containsText" text="日">
      <formula>NOT(ISERROR(SEARCH("日",R84)))</formula>
    </cfRule>
  </conditionalFormatting>
  <conditionalFormatting sqref="S52:S53">
    <cfRule type="containsText" dxfId="278" priority="275" operator="containsText" text="土">
      <formula>NOT(ISERROR(SEARCH("土",S52)))</formula>
    </cfRule>
    <cfRule type="containsText" dxfId="277" priority="273" operator="containsText" text="日">
      <formula>NOT(ISERROR(SEARCH("日",S52)))</formula>
    </cfRule>
    <cfRule type="containsText" dxfId="276" priority="274" operator="containsText" text="日">
      <formula>NOT(ISERROR(SEARCH("日",S52)))</formula>
    </cfRule>
    <cfRule type="expression" dxfId="275" priority="276">
      <formula>WEEKDAY(S52)=7</formula>
    </cfRule>
  </conditionalFormatting>
  <conditionalFormatting sqref="S36:T37">
    <cfRule type="expression" dxfId="274" priority="484">
      <formula>WEEKDAY(S36)=7</formula>
    </cfRule>
    <cfRule type="containsText" dxfId="273" priority="483" operator="containsText" text="土">
      <formula>NOT(ISERROR(SEARCH("土",S36)))</formula>
    </cfRule>
    <cfRule type="containsText" dxfId="272" priority="482" operator="containsText" text="日">
      <formula>NOT(ISERROR(SEARCH("日",S36)))</formula>
    </cfRule>
    <cfRule type="containsText" dxfId="271" priority="481" operator="containsText" text="日">
      <formula>NOT(ISERROR(SEARCH("日",S36)))</formula>
    </cfRule>
  </conditionalFormatting>
  <conditionalFormatting sqref="S92:T93">
    <cfRule type="containsText" dxfId="270" priority="49" operator="containsText" text="土">
      <formula>NOT(ISERROR(SEARCH("土",S92)))</formula>
    </cfRule>
    <cfRule type="expression" dxfId="269" priority="50">
      <formula>WEEKDAY(S92)=7</formula>
    </cfRule>
    <cfRule type="containsText" dxfId="268" priority="48" operator="containsText" text="日">
      <formula>NOT(ISERROR(SEARCH("日",S92)))</formula>
    </cfRule>
    <cfRule type="containsText" dxfId="267" priority="47" operator="containsText" text="日">
      <formula>NOT(ISERROR(SEARCH("日",S92)))</formula>
    </cfRule>
  </conditionalFormatting>
  <conditionalFormatting sqref="S100:T101">
    <cfRule type="expression" dxfId="266" priority="555">
      <formula>WEEKDAY(S100)=7</formula>
    </cfRule>
    <cfRule type="containsText" dxfId="265" priority="554" operator="containsText" text="土">
      <formula>NOT(ISERROR(SEARCH("土",S100)))</formula>
    </cfRule>
    <cfRule type="containsText" dxfId="264" priority="553" operator="containsText" text="日">
      <formula>NOT(ISERROR(SEARCH("日",S100)))</formula>
    </cfRule>
    <cfRule type="containsText" dxfId="263" priority="552" operator="containsText" text="日">
      <formula>NOT(ISERROR(SEARCH("日",S100)))</formula>
    </cfRule>
  </conditionalFormatting>
  <conditionalFormatting sqref="T68:U69">
    <cfRule type="expression" dxfId="262" priority="220">
      <formula>WEEKDAY(T68)=7</formula>
    </cfRule>
    <cfRule type="containsText" dxfId="261" priority="219" operator="containsText" text="土">
      <formula>NOT(ISERROR(SEARCH("土",T68)))</formula>
    </cfRule>
    <cfRule type="containsText" dxfId="260" priority="218" operator="containsText" text="日">
      <formula>NOT(ISERROR(SEARCH("日",T68)))</formula>
    </cfRule>
    <cfRule type="containsText" dxfId="259" priority="217" operator="containsText" text="日">
      <formula>NOT(ISERROR(SEARCH("日",T68)))</formula>
    </cfRule>
  </conditionalFormatting>
  <conditionalFormatting sqref="T76:U77">
    <cfRule type="containsText" dxfId="258" priority="458" operator="containsText" text="日">
      <formula>NOT(ISERROR(SEARCH("日",T76)))</formula>
    </cfRule>
    <cfRule type="expression" dxfId="257" priority="460">
      <formula>WEEKDAY(T76)=7</formula>
    </cfRule>
    <cfRule type="containsText" dxfId="256" priority="457" operator="containsText" text="日">
      <formula>NOT(ISERROR(SEARCH("日",T76)))</formula>
    </cfRule>
    <cfRule type="containsText" dxfId="255" priority="459" operator="containsText" text="土">
      <formula>NOT(ISERROR(SEARCH("土",T76)))</formula>
    </cfRule>
  </conditionalFormatting>
  <conditionalFormatting sqref="T77:U77">
    <cfRule type="expression" dxfId="254" priority="718">
      <formula>T72="土"</formula>
    </cfRule>
    <cfRule type="expression" dxfId="253" priority="716">
      <formula>T72="日"</formula>
    </cfRule>
  </conditionalFormatting>
  <conditionalFormatting sqref="U44:U45">
    <cfRule type="containsText" dxfId="252" priority="289" operator="containsText" text="日">
      <formula>NOT(ISERROR(SEARCH("日",U44)))</formula>
    </cfRule>
    <cfRule type="containsText" dxfId="251" priority="290" operator="containsText" text="日">
      <formula>NOT(ISERROR(SEARCH("日",U44)))</formula>
    </cfRule>
    <cfRule type="containsText" dxfId="250" priority="291" operator="containsText" text="土">
      <formula>NOT(ISERROR(SEARCH("土",U44)))</formula>
    </cfRule>
    <cfRule type="expression" dxfId="249" priority="292">
      <formula>WEEKDAY(U44)=7</formula>
    </cfRule>
  </conditionalFormatting>
  <conditionalFormatting sqref="U52">
    <cfRule type="expression" dxfId="248" priority="488">
      <formula>WEEKDAY(U52)=7</formula>
    </cfRule>
    <cfRule type="containsText" dxfId="247" priority="487" operator="containsText" text="土">
      <formula>NOT(ISERROR(SEARCH("土",U52)))</formula>
    </cfRule>
    <cfRule type="containsText" dxfId="246" priority="486" operator="containsText" text="日">
      <formula>NOT(ISERROR(SEARCH("日",U52)))</formula>
    </cfRule>
    <cfRule type="containsText" dxfId="245" priority="485" operator="containsText" text="日">
      <formula>NOT(ISERROR(SEARCH("日",U52)))</formula>
    </cfRule>
  </conditionalFormatting>
  <conditionalFormatting sqref="V52:V53">
    <cfRule type="containsText" dxfId="244" priority="889" operator="containsText" text="日">
      <formula>NOT(ISERROR(SEARCH("日",V52)))</formula>
    </cfRule>
    <cfRule type="containsText" dxfId="243" priority="888" operator="containsText" text="日">
      <formula>NOT(ISERROR(SEARCH("日",V52)))</formula>
    </cfRule>
    <cfRule type="containsText" dxfId="242" priority="890" operator="containsText" text="土">
      <formula>NOT(ISERROR(SEARCH("土",V52)))</formula>
    </cfRule>
    <cfRule type="expression" dxfId="241" priority="891">
      <formula>WEEKDAY(V52)=7</formula>
    </cfRule>
  </conditionalFormatting>
  <conditionalFormatting sqref="V60:W61">
    <cfRule type="containsText" dxfId="240" priority="243" operator="containsText" text="土">
      <formula>NOT(ISERROR(SEARCH("土",V60)))</formula>
    </cfRule>
    <cfRule type="containsText" dxfId="239" priority="242" operator="containsText" text="日">
      <formula>NOT(ISERROR(SEARCH("日",V60)))</formula>
    </cfRule>
    <cfRule type="containsText" dxfId="238" priority="241" operator="containsText" text="日">
      <formula>NOT(ISERROR(SEARCH("日",V60)))</formula>
    </cfRule>
    <cfRule type="expression" dxfId="237" priority="244">
      <formula>WEEKDAY(V60)=7</formula>
    </cfRule>
  </conditionalFormatting>
  <conditionalFormatting sqref="V84:W85">
    <cfRule type="containsText" dxfId="236" priority="55" operator="containsText" text="日">
      <formula>NOT(ISERROR(SEARCH("日",V84)))</formula>
    </cfRule>
    <cfRule type="containsText" dxfId="235" priority="56" operator="containsText" text="日">
      <formula>NOT(ISERROR(SEARCH("日",V84)))</formula>
    </cfRule>
    <cfRule type="containsText" dxfId="234" priority="57" operator="containsText" text="土">
      <formula>NOT(ISERROR(SEARCH("土",V84)))</formula>
    </cfRule>
    <cfRule type="expression" dxfId="233" priority="58">
      <formula>WEEKDAY(V84)=7</formula>
    </cfRule>
  </conditionalFormatting>
  <conditionalFormatting sqref="V92:W93">
    <cfRule type="containsText" dxfId="232" priority="498" operator="containsText" text="日">
      <formula>NOT(ISERROR(SEARCH("日",V92)))</formula>
    </cfRule>
    <cfRule type="containsText" dxfId="231" priority="499" operator="containsText" text="日">
      <formula>NOT(ISERROR(SEARCH("日",V92)))</formula>
    </cfRule>
    <cfRule type="containsText" dxfId="230" priority="500" operator="containsText" text="土">
      <formula>NOT(ISERROR(SEARCH("土",V92)))</formula>
    </cfRule>
    <cfRule type="expression" dxfId="229" priority="501">
      <formula>WEEKDAY(V92)=7</formula>
    </cfRule>
  </conditionalFormatting>
  <conditionalFormatting sqref="W36:W37">
    <cfRule type="containsText" dxfId="228" priority="306" operator="containsText" text="日">
      <formula>NOT(ISERROR(SEARCH("日",W36)))</formula>
    </cfRule>
    <cfRule type="containsText" dxfId="227" priority="305" operator="containsText" text="日">
      <formula>NOT(ISERROR(SEARCH("日",W36)))</formula>
    </cfRule>
    <cfRule type="containsText" dxfId="226" priority="307" operator="containsText" text="土">
      <formula>NOT(ISERROR(SEARCH("土",W36)))</formula>
    </cfRule>
    <cfRule type="expression" dxfId="225" priority="308">
      <formula>WEEKDAY(W36)=7</formula>
    </cfRule>
  </conditionalFormatting>
  <conditionalFormatting sqref="W68:X69">
    <cfRule type="expression" dxfId="224" priority="779">
      <formula>WEEKDAY(W68)=7</formula>
    </cfRule>
    <cfRule type="containsText" dxfId="223" priority="778" operator="containsText" text="土">
      <formula>NOT(ISERROR(SEARCH("土",W68)))</formula>
    </cfRule>
    <cfRule type="containsText" dxfId="222" priority="777" operator="containsText" text="日">
      <formula>NOT(ISERROR(SEARCH("日",W68)))</formula>
    </cfRule>
    <cfRule type="containsText" dxfId="221" priority="776" operator="containsText" text="日">
      <formula>NOT(ISERROR(SEARCH("日",W68)))</formula>
    </cfRule>
  </conditionalFormatting>
  <conditionalFormatting sqref="W100:X101">
    <cfRule type="expression" dxfId="220" priority="26">
      <formula>WEEKDAY(W100)=7</formula>
    </cfRule>
    <cfRule type="containsText" dxfId="219" priority="25" operator="containsText" text="土">
      <formula>NOT(ISERROR(SEARCH("土",W100)))</formula>
    </cfRule>
    <cfRule type="containsText" dxfId="218" priority="24" operator="containsText" text="日">
      <formula>NOT(ISERROR(SEARCH("日",W100)))</formula>
    </cfRule>
    <cfRule type="containsText" dxfId="217" priority="23" operator="containsText" text="日">
      <formula>NOT(ISERROR(SEARCH("日",W100)))</formula>
    </cfRule>
  </conditionalFormatting>
  <conditionalFormatting sqref="X44:X45">
    <cfRule type="containsText" dxfId="216" priority="474" operator="containsText" text="日">
      <formula>NOT(ISERROR(SEARCH("日",X44)))</formula>
    </cfRule>
    <cfRule type="containsText" dxfId="215" priority="475" operator="containsText" text="土">
      <formula>NOT(ISERROR(SEARCH("土",X44)))</formula>
    </cfRule>
    <cfRule type="containsText" dxfId="214" priority="473" operator="containsText" text="日">
      <formula>NOT(ISERROR(SEARCH("日",X44)))</formula>
    </cfRule>
    <cfRule type="expression" dxfId="213" priority="476">
      <formula>WEEKDAY(X44)=7</formula>
    </cfRule>
  </conditionalFormatting>
  <conditionalFormatting sqref="X76:AB77">
    <cfRule type="containsText" dxfId="212" priority="182" operator="containsText" text="日">
      <formula>NOT(ISERROR(SEARCH("日",X76)))</formula>
    </cfRule>
    <cfRule type="containsText" dxfId="211" priority="181" operator="containsText" text="日">
      <formula>NOT(ISERROR(SEARCH("日",X76)))</formula>
    </cfRule>
    <cfRule type="expression" dxfId="210" priority="184">
      <formula>WEEKDAY(X76)=7</formula>
    </cfRule>
    <cfRule type="containsText" dxfId="209" priority="183" operator="containsText" text="土">
      <formula>NOT(ISERROR(SEARCH("土",X76)))</formula>
    </cfRule>
  </conditionalFormatting>
  <conditionalFormatting sqref="X77:AB77">
    <cfRule type="expression" dxfId="208" priority="196">
      <formula>X72="土"</formula>
    </cfRule>
    <cfRule type="expression" dxfId="207" priority="195">
      <formula>X72="日"</formula>
    </cfRule>
  </conditionalFormatting>
  <conditionalFormatting sqref="Y52">
    <cfRule type="containsText" dxfId="206" priority="261" operator="containsText" text="日">
      <formula>NOT(ISERROR(SEARCH("日",Y52)))</formula>
    </cfRule>
    <cfRule type="expression" dxfId="205" priority="264">
      <formula>WEEKDAY(Y52)=7</formula>
    </cfRule>
    <cfRule type="containsText" dxfId="204" priority="262" operator="containsText" text="日">
      <formula>NOT(ISERROR(SEARCH("日",Y52)))</formula>
    </cfRule>
    <cfRule type="containsText" dxfId="203" priority="263" operator="containsText" text="土">
      <formula>NOT(ISERROR(SEARCH("土",Y52)))</formula>
    </cfRule>
  </conditionalFormatting>
  <conditionalFormatting sqref="Y60:Z61">
    <cfRule type="containsText" dxfId="202" priority="832" operator="containsText" text="日">
      <formula>NOT(ISERROR(SEARCH("日",Y60)))</formula>
    </cfRule>
    <cfRule type="containsText" dxfId="201" priority="833" operator="containsText" text="日">
      <formula>NOT(ISERROR(SEARCH("日",Y60)))</formula>
    </cfRule>
    <cfRule type="containsText" dxfId="200" priority="834" operator="containsText" text="土">
      <formula>NOT(ISERROR(SEARCH("土",Y60)))</formula>
    </cfRule>
    <cfRule type="expression" dxfId="199" priority="835">
      <formula>WEEKDAY(Y60)=7</formula>
    </cfRule>
  </conditionalFormatting>
  <conditionalFormatting sqref="Y84:Z85">
    <cfRule type="containsText" dxfId="198" priority="443" operator="containsText" text="日">
      <formula>NOT(ISERROR(SEARCH("日",Y84)))</formula>
    </cfRule>
    <cfRule type="containsText" dxfId="197" priority="444" operator="containsText" text="日">
      <formula>NOT(ISERROR(SEARCH("日",Y84)))</formula>
    </cfRule>
    <cfRule type="containsText" dxfId="196" priority="445" operator="containsText" text="土">
      <formula>NOT(ISERROR(SEARCH("土",Y84)))</formula>
    </cfRule>
    <cfRule type="expression" dxfId="195" priority="446">
      <formula>WEEKDAY(Y84)=7</formula>
    </cfRule>
  </conditionalFormatting>
  <conditionalFormatting sqref="Z52:Z53">
    <cfRule type="expression" dxfId="194" priority="268">
      <formula>WEEKDAY(Z52)=7</formula>
    </cfRule>
    <cfRule type="containsText" dxfId="193" priority="267" operator="containsText" text="土">
      <formula>NOT(ISERROR(SEARCH("土",Z52)))</formula>
    </cfRule>
    <cfRule type="containsText" dxfId="192" priority="266" operator="containsText" text="日">
      <formula>NOT(ISERROR(SEARCH("日",Z52)))</formula>
    </cfRule>
    <cfRule type="containsText" dxfId="191" priority="265" operator="containsText" text="日">
      <formula>NOT(ISERROR(SEARCH("日",Z52)))</formula>
    </cfRule>
  </conditionalFormatting>
  <conditionalFormatting sqref="Z36:AA37">
    <cfRule type="containsText" dxfId="190" priority="477" operator="containsText" text="日">
      <formula>NOT(ISERROR(SEARCH("日",Z36)))</formula>
    </cfRule>
    <cfRule type="expression" dxfId="189" priority="480">
      <formula>WEEKDAY(Z36)=7</formula>
    </cfRule>
    <cfRule type="containsText" dxfId="188" priority="479" operator="containsText" text="土">
      <formula>NOT(ISERROR(SEARCH("土",Z36)))</formula>
    </cfRule>
    <cfRule type="containsText" dxfId="187" priority="478" operator="containsText" text="日">
      <formula>NOT(ISERROR(SEARCH("日",Z36)))</formula>
    </cfRule>
  </conditionalFormatting>
  <conditionalFormatting sqref="Z92:AA93">
    <cfRule type="expression" dxfId="186" priority="46">
      <formula>WEEKDAY(Z92)=7</formula>
    </cfRule>
    <cfRule type="containsText" dxfId="185" priority="45" operator="containsText" text="土">
      <formula>NOT(ISERROR(SEARCH("土",Z92)))</formula>
    </cfRule>
    <cfRule type="containsText" dxfId="184" priority="44" operator="containsText" text="日">
      <formula>NOT(ISERROR(SEARCH("日",Z92)))</formula>
    </cfRule>
    <cfRule type="containsText" dxfId="183" priority="43" operator="containsText" text="日">
      <formula>NOT(ISERROR(SEARCH("日",Z92)))</formula>
    </cfRule>
  </conditionalFormatting>
  <conditionalFormatting sqref="Z100:AA101">
    <cfRule type="expression" dxfId="182" priority="539">
      <formula>WEEKDAY(Z100)=7</formula>
    </cfRule>
    <cfRule type="containsText" dxfId="181" priority="536" operator="containsText" text="日">
      <formula>NOT(ISERROR(SEARCH("日",Z100)))</formula>
    </cfRule>
    <cfRule type="containsText" dxfId="180" priority="537" operator="containsText" text="日">
      <formula>NOT(ISERROR(SEARCH("日",Z100)))</formula>
    </cfRule>
    <cfRule type="containsText" dxfId="179" priority="538" operator="containsText" text="土">
      <formula>NOT(ISERROR(SEARCH("土",Z100)))</formula>
    </cfRule>
  </conditionalFormatting>
  <conditionalFormatting sqref="AA68:AB69">
    <cfRule type="expression" dxfId="178" priority="216">
      <formula>WEEKDAY(AA68)=7</formula>
    </cfRule>
    <cfRule type="containsText" dxfId="177" priority="215" operator="containsText" text="土">
      <formula>NOT(ISERROR(SEARCH("土",AA68)))</formula>
    </cfRule>
    <cfRule type="containsText" dxfId="176" priority="214" operator="containsText" text="日">
      <formula>NOT(ISERROR(SEARCH("日",AA68)))</formula>
    </cfRule>
    <cfRule type="containsText" dxfId="175" priority="213" operator="containsText" text="日">
      <formula>NOT(ISERROR(SEARCH("日",AA68)))</formula>
    </cfRule>
  </conditionalFormatting>
  <conditionalFormatting sqref="AA36:AC36 C16:AF16 C17:AG17 AH17:AH19 AK17:AK21 E18 C20:AH21 AI22:AJ22 AL22:AN22 AK23:AK28 C25:AG25 AH25:AH27 C28:AH29 AL30:AN30 AK31 C32:AH32 AK33:AK35 C36:H36 J36:K36 M36:O36 Q36:R36 U36:V36 X36:Y36 AE36:AH36 AI38:AJ38 AL38:AN38 AK39:AK43 C40:AH40 C41:AG41 AH41:AH43 E44:F44 H44:I44 K44:M44 O44:P44 R44:T44 V44:W44 Y44:AA44 AC44:AE44 AG44:AH44 AI46:AJ46 AL46:AN46 AK47:AK48 C48:AH48 C49:AG49 AH49:AH51 AL54:AN54 AK55:AK56 C56:AH56 C57:AG57 AH57:AH59 AL62:AN62 AK63:AK64 C64:AH64 C65:AG65 AH65:AH67 AL70:AN70 AK71:AK72 C72:AH72 C73:AG73 AH73:AH75 AL78:AN78 AK79:AK80 C80:AE81 AH80:AH83 AL86:AN86 AK87:AK88 C88:AH88 C89:AG89 AH89:AH91 AL94:AN94 AK95:AK96 C96:AH96 C97:AG97 AH97:AH99 AL102:AN102 AK103 C104:AH104">
    <cfRule type="containsText" dxfId="174" priority="1199" operator="containsText" text="日">
      <formula>NOT(ISERROR(SEARCH("日",C16)))</formula>
    </cfRule>
  </conditionalFormatting>
  <conditionalFormatting sqref="AB44:AB45">
    <cfRule type="expression" dxfId="173" priority="288">
      <formula>WEEKDAY(AB44)=7</formula>
    </cfRule>
    <cfRule type="containsText" dxfId="172" priority="285" operator="containsText" text="日">
      <formula>NOT(ISERROR(SEARCH("日",AB44)))</formula>
    </cfRule>
    <cfRule type="containsText" dxfId="171" priority="287" operator="containsText" text="土">
      <formula>NOT(ISERROR(SEARCH("土",AB44)))</formula>
    </cfRule>
    <cfRule type="containsText" dxfId="170" priority="286" operator="containsText" text="日">
      <formula>NOT(ISERROR(SEARCH("日",AB44)))</formula>
    </cfRule>
  </conditionalFormatting>
  <conditionalFormatting sqref="AB52:AC53">
    <cfRule type="containsText" dxfId="169" priority="469" operator="containsText" text="日">
      <formula>NOT(ISERROR(SEARCH("日",AB52)))</formula>
    </cfRule>
    <cfRule type="expression" dxfId="168" priority="472">
      <formula>WEEKDAY(AB52)=7</formula>
    </cfRule>
    <cfRule type="containsText" dxfId="167" priority="470" operator="containsText" text="日">
      <formula>NOT(ISERROR(SEARCH("日",AB52)))</formula>
    </cfRule>
    <cfRule type="containsText" dxfId="166" priority="471" operator="containsText" text="土">
      <formula>NOT(ISERROR(SEARCH("土",AB52)))</formula>
    </cfRule>
  </conditionalFormatting>
  <conditionalFormatting sqref="AC60:AD61">
    <cfRule type="containsText" dxfId="165" priority="237" operator="containsText" text="日">
      <formula>NOT(ISERROR(SEARCH("日",AC60)))</formula>
    </cfRule>
    <cfRule type="expression" dxfId="164" priority="240">
      <formula>WEEKDAY(AC60)=7</formula>
    </cfRule>
    <cfRule type="containsText" dxfId="163" priority="238" operator="containsText" text="日">
      <formula>NOT(ISERROR(SEARCH("日",AC60)))</formula>
    </cfRule>
    <cfRule type="containsText" dxfId="162" priority="239" operator="containsText" text="土">
      <formula>NOT(ISERROR(SEARCH("土",AC60)))</formula>
    </cfRule>
  </conditionalFormatting>
  <conditionalFormatting sqref="AC84:AD85">
    <cfRule type="containsText" dxfId="161" priority="37" operator="containsText" text="土">
      <formula>NOT(ISERROR(SEARCH("土",AC84)))</formula>
    </cfRule>
    <cfRule type="expression" dxfId="160" priority="38">
      <formula>WEEKDAY(AC84)=7</formula>
    </cfRule>
    <cfRule type="containsText" dxfId="159" priority="36" operator="containsText" text="日">
      <formula>NOT(ISERROR(SEARCH("日",AC84)))</formula>
    </cfRule>
    <cfRule type="containsText" dxfId="158" priority="35" operator="containsText" text="日">
      <formula>NOT(ISERROR(SEARCH("日",AC84)))</formula>
    </cfRule>
  </conditionalFormatting>
  <conditionalFormatting sqref="AC92:AD93">
    <cfRule type="containsText" dxfId="157" priority="592" operator="containsText" text="日">
      <formula>NOT(ISERROR(SEARCH("日",AC92)))</formula>
    </cfRule>
    <cfRule type="containsText" dxfId="156" priority="593" operator="containsText" text="日">
      <formula>NOT(ISERROR(SEARCH("日",AC92)))</formula>
    </cfRule>
    <cfRule type="containsText" dxfId="155" priority="594" operator="containsText" text="土">
      <formula>NOT(ISERROR(SEARCH("土",AC92)))</formula>
    </cfRule>
    <cfRule type="expression" dxfId="154" priority="595">
      <formula>WEEKDAY(AC92)=7</formula>
    </cfRule>
  </conditionalFormatting>
  <conditionalFormatting sqref="AD36:AD37">
    <cfRule type="containsText" dxfId="153" priority="301" operator="containsText" text="日">
      <formula>NOT(ISERROR(SEARCH("日",AD36)))</formula>
    </cfRule>
    <cfRule type="containsText" dxfId="152" priority="302" operator="containsText" text="日">
      <formula>NOT(ISERROR(SEARCH("日",AD36)))</formula>
    </cfRule>
    <cfRule type="containsText" dxfId="151" priority="303" operator="containsText" text="土">
      <formula>NOT(ISERROR(SEARCH("土",AD36)))</formula>
    </cfRule>
    <cfRule type="expression" dxfId="150" priority="304">
      <formula>WEEKDAY(AD36)=7</formula>
    </cfRule>
  </conditionalFormatting>
  <conditionalFormatting sqref="AD100:AD101">
    <cfRule type="containsText" dxfId="149" priority="530" operator="containsText" text="土">
      <formula>NOT(ISERROR(SEARCH("土",AD100)))</formula>
    </cfRule>
    <cfRule type="expression" dxfId="148" priority="531">
      <formula>WEEKDAY(AD100)=7</formula>
    </cfRule>
    <cfRule type="containsText" dxfId="147" priority="529" operator="containsText" text="日">
      <formula>NOT(ISERROR(SEARCH("日",AD100)))</formula>
    </cfRule>
    <cfRule type="containsText" dxfId="146" priority="528" operator="containsText" text="日">
      <formula>NOT(ISERROR(SEARCH("日",AD100)))</formula>
    </cfRule>
  </conditionalFormatting>
  <conditionalFormatting sqref="AD68:AE69">
    <cfRule type="containsText" dxfId="145" priority="760" operator="containsText" text="日">
      <formula>NOT(ISERROR(SEARCH("日",AD68)))</formula>
    </cfRule>
    <cfRule type="containsText" dxfId="144" priority="761" operator="containsText" text="日">
      <formula>NOT(ISERROR(SEARCH("日",AD68)))</formula>
    </cfRule>
    <cfRule type="expression" dxfId="143" priority="763">
      <formula>WEEKDAY(AD68)=7</formula>
    </cfRule>
    <cfRule type="containsText" dxfId="142" priority="762" operator="containsText" text="土">
      <formula>NOT(ISERROR(SEARCH("土",AD68)))</formula>
    </cfRule>
  </conditionalFormatting>
  <conditionalFormatting sqref="AE76:AF77">
    <cfRule type="containsText" dxfId="141" priority="186" operator="containsText" text="日">
      <formula>NOT(ISERROR(SEARCH("日",AE76)))</formula>
    </cfRule>
    <cfRule type="expression" dxfId="140" priority="188">
      <formula>WEEKDAY(AE76)=7</formula>
    </cfRule>
    <cfRule type="containsText" dxfId="139" priority="185" operator="containsText" text="日">
      <formula>NOT(ISERROR(SEARCH("日",AE76)))</formula>
    </cfRule>
    <cfRule type="containsText" dxfId="138" priority="187" operator="containsText" text="土">
      <formula>NOT(ISERROR(SEARCH("土",AE76)))</formula>
    </cfRule>
  </conditionalFormatting>
  <conditionalFormatting sqref="AE77:AF77">
    <cfRule type="expression" dxfId="137" priority="190">
      <formula>AE72="土"</formula>
    </cfRule>
    <cfRule type="expression" dxfId="136" priority="189">
      <formula>AE72="日"</formula>
    </cfRule>
  </conditionalFormatting>
  <conditionalFormatting sqref="AF44:AF45">
    <cfRule type="containsText" dxfId="135" priority="938" operator="containsText" text="土">
      <formula>NOT(ISERROR(SEARCH("土",AF44)))</formula>
    </cfRule>
    <cfRule type="containsText" dxfId="134" priority="937" operator="containsText" text="日">
      <formula>NOT(ISERROR(SEARCH("日",AF44)))</formula>
    </cfRule>
    <cfRule type="containsText" dxfId="133" priority="936" operator="containsText" text="日">
      <formula>NOT(ISERROR(SEARCH("日",AF44)))</formula>
    </cfRule>
    <cfRule type="expression" dxfId="132" priority="939">
      <formula>WEEKDAY(AF44)=7</formula>
    </cfRule>
  </conditionalFormatting>
  <conditionalFormatting sqref="AF52:AF53">
    <cfRule type="containsText" dxfId="131" priority="257" operator="containsText" text="日">
      <formula>NOT(ISERROR(SEARCH("日",AF52)))</formula>
    </cfRule>
    <cfRule type="containsText" dxfId="130" priority="258" operator="containsText" text="日">
      <formula>NOT(ISERROR(SEARCH("日",AF52)))</formula>
    </cfRule>
    <cfRule type="containsText" dxfId="129" priority="259" operator="containsText" text="土">
      <formula>NOT(ISERROR(SEARCH("土",AF52)))</formula>
    </cfRule>
    <cfRule type="expression" dxfId="128" priority="260">
      <formula>WEEKDAY(AF52)=7</formula>
    </cfRule>
  </conditionalFormatting>
  <conditionalFormatting sqref="AF60:AG61">
    <cfRule type="expression" dxfId="127" priority="819">
      <formula>WEEKDAY(AF60)=7</formula>
    </cfRule>
    <cfRule type="containsText" dxfId="126" priority="818" operator="containsText" text="土">
      <formula>NOT(ISERROR(SEARCH("土",AF60)))</formula>
    </cfRule>
    <cfRule type="containsText" dxfId="125" priority="816" operator="containsText" text="日">
      <formula>NOT(ISERROR(SEARCH("日",AF60)))</formula>
    </cfRule>
    <cfRule type="containsText" dxfId="124" priority="817" operator="containsText" text="日">
      <formula>NOT(ISERROR(SEARCH("日",AF60)))</formula>
    </cfRule>
  </conditionalFormatting>
  <conditionalFormatting sqref="AH19 AK19 AK25:AK26 AH27 AK33:AK34 AK41:AK42 AH43 AK49:AK50 AH51 AK57:AK58 AH59 AK65:AK66 AH67 AK73:AK74 AH75 AK81:AK82 AH83 AK89:AK90 AH91 AK97:AK98 AH99 AH107">
    <cfRule type="expression" dxfId="123" priority="1171">
      <formula>AH17="日"</formula>
    </cfRule>
  </conditionalFormatting>
  <conditionalFormatting sqref="AH19 AK19 AK25:AK26 AK33:AK34 AK41:AK42 AH43 AK49:AK50 AH51 AK57:AK58 AH59 AK65:AK66 AH67 AK73:AK74 AH75 AK81:AK82 AH83 AK97:AK98 AH99 AK105:AK106 AH107">
    <cfRule type="expression" dxfId="122" priority="1172">
      <formula>AH17="土"</formula>
    </cfRule>
  </conditionalFormatting>
  <conditionalFormatting sqref="AH25:AH27 AK89:AK91">
    <cfRule type="expression" dxfId="121" priority="1167">
      <formula>AH25="土"</formula>
    </cfRule>
  </conditionalFormatting>
  <conditionalFormatting sqref="AH27 AK89:AK90">
    <cfRule type="expression" dxfId="120" priority="1166">
      <formula>AH25="土"</formula>
    </cfRule>
  </conditionalFormatting>
  <conditionalFormatting sqref="AH91">
    <cfRule type="expression" priority="1217">
      <formula>AH89="土"</formula>
    </cfRule>
    <cfRule type="expression" dxfId="119" priority="1216">
      <formula>AH89="土"</formula>
    </cfRule>
  </conditionalFormatting>
  <conditionalFormatting sqref="AH108">
    <cfRule type="expression" dxfId="118" priority="1164">
      <formula>AH96="日"</formula>
    </cfRule>
  </conditionalFormatting>
  <conditionalFormatting sqref="AI22:AJ22 AK23:AK24 C25:AG25">
    <cfRule type="expression" dxfId="117" priority="1179">
      <formula>C22="土"</formula>
    </cfRule>
  </conditionalFormatting>
  <conditionalFormatting sqref="AI22:AJ22 AK24 C25:AG25 AH25:AH26">
    <cfRule type="expression" dxfId="116" priority="1178">
      <formula>C21="土"</formula>
    </cfRule>
  </conditionalFormatting>
  <conditionalFormatting sqref="AI54:AJ54 AI70:AJ70 AI78:AJ78">
    <cfRule type="containsText" dxfId="115" priority="1160" operator="containsText" text="日">
      <formula>NOT(ISERROR(SEARCH("日",AI54)))</formula>
    </cfRule>
    <cfRule type="containsText" dxfId="114" priority="1161" operator="containsText" text="日">
      <formula>NOT(ISERROR(SEARCH("日",AI54)))</formula>
    </cfRule>
    <cfRule type="expression" dxfId="113" priority="1163">
      <formula>WEEKDAY(AI54)=7</formula>
    </cfRule>
    <cfRule type="containsText" dxfId="112" priority="1162" operator="containsText" text="土">
      <formula>NOT(ISERROR(SEARCH("土",AI54)))</formula>
    </cfRule>
    <cfRule type="expression" dxfId="111" priority="1158">
      <formula>AI53="日"</formula>
    </cfRule>
  </conditionalFormatting>
  <conditionalFormatting sqref="AI54:AJ54">
    <cfRule type="expression" dxfId="110" priority="1157">
      <formula>AI54="土"</formula>
    </cfRule>
    <cfRule type="expression" dxfId="109" priority="1156">
      <formula>AI53="土"</formula>
    </cfRule>
  </conditionalFormatting>
  <conditionalFormatting sqref="AI70:AJ70 AI78:AJ78">
    <cfRule type="expression" dxfId="108" priority="1159">
      <formula>AI69="土"</formula>
    </cfRule>
  </conditionalFormatting>
  <conditionalFormatting sqref="AI86:AJ86 AI102:AJ102 AI110:AJ110">
    <cfRule type="expression" dxfId="107" priority="1155">
      <formula>WEEKDAY(AI86)=7</formula>
    </cfRule>
    <cfRule type="containsText" dxfId="106" priority="1154" operator="containsText" text="土">
      <formula>NOT(ISERROR(SEARCH("土",AI86)))</formula>
    </cfRule>
    <cfRule type="containsText" dxfId="105" priority="1153" operator="containsText" text="日">
      <formula>NOT(ISERROR(SEARCH("日",AI86)))</formula>
    </cfRule>
    <cfRule type="containsText" dxfId="104" priority="1152" operator="containsText" text="日">
      <formula>NOT(ISERROR(SEARCH("日",AI86)))</formula>
    </cfRule>
    <cfRule type="expression" dxfId="103" priority="1150">
      <formula>AI85="日"</formula>
    </cfRule>
  </conditionalFormatting>
  <conditionalFormatting sqref="AI86:AJ86">
    <cfRule type="expression" dxfId="102" priority="1149">
      <formula>AI86="土"</formula>
    </cfRule>
    <cfRule type="expression" dxfId="101" priority="1148">
      <formula>AI85="土"</formula>
    </cfRule>
  </conditionalFormatting>
  <conditionalFormatting sqref="AI102:AJ102 AI110:AJ110">
    <cfRule type="expression" dxfId="100" priority="1151">
      <formula>AI101="土"</formula>
    </cfRule>
  </conditionalFormatting>
  <conditionalFormatting sqref="AK22 AK30 AK38 AK46 AK54 AK62 AK70 AK78 AK86 AK94 AK102">
    <cfRule type="expression" dxfId="99" priority="1226">
      <formula>COUNTIF($AP$15:$AP$57,$C$23)=1</formula>
    </cfRule>
    <cfRule type="expression" dxfId="98" priority="1239">
      <formula>COUNTIF($AP$15:$AP$64,AK$22)=1</formula>
    </cfRule>
    <cfRule type="expression" priority="1231">
      <formula>COUNTIF(祝日リスト,$C23)=1</formula>
    </cfRule>
    <cfRule type="expression" dxfId="97" priority="1229">
      <formula>COUNTIF(祝日リスト,$C23)=1</formula>
    </cfRule>
    <cfRule type="expression" dxfId="96" priority="1228">
      <formula>COUNTIF($AP$15:$AP$64,$C$23)=1</formula>
    </cfRule>
    <cfRule type="expression" priority="1227">
      <formula>COUNTIF($AP$15:$AP$64,$C$23)=1</formula>
    </cfRule>
  </conditionalFormatting>
  <conditionalFormatting sqref="AK27 AK35 AK43 AK51 AK59 AK67 AK73:AK75 AK83 AK91 AK99">
    <cfRule type="expression" dxfId="95" priority="1169">
      <formula>AK24="日"</formula>
    </cfRule>
  </conditionalFormatting>
  <conditionalFormatting sqref="AK27 AK35 AK43 AK51 AK59 AK67 AK73:AK75 AK83 AK99 AK107">
    <cfRule type="expression" dxfId="94" priority="1170">
      <formula>AK24="土"</formula>
    </cfRule>
  </conditionalFormatting>
  <conditionalFormatting sqref="AK76 H77:I77 L77 O77:P77 S77 V77:W77 AC77:AD77 AG77:AH77">
    <cfRule type="expression" dxfId="93" priority="1211">
      <formula>H70="土"</formula>
    </cfRule>
    <cfRule type="expression" priority="1210">
      <formula>H70="日"</formula>
    </cfRule>
  </conditionalFormatting>
  <conditionalFormatting sqref="AK76">
    <cfRule type="expression" dxfId="92" priority="1209">
      <formula>AK71="日"</formula>
    </cfRule>
  </conditionalFormatting>
  <conditionalFormatting sqref="AK88 C89:AG89 AH89:AH90">
    <cfRule type="expression" dxfId="91" priority="1173">
      <formula>C87="土"</formula>
    </cfRule>
    <cfRule type="expression" priority="1174">
      <formula>C87="土"</formula>
    </cfRule>
  </conditionalFormatting>
  <conditionalFormatting sqref="AK91">
    <cfRule type="expression" dxfId="90" priority="1218">
      <formula>AK88="土"</formula>
    </cfRule>
  </conditionalFormatting>
  <conditionalFormatting sqref="AK92 C93:E93 G93 J93:K93 Q93:R93 U93 W93:Y93 AB93 AE93:AH93">
    <cfRule type="expression" priority="1215">
      <formula>C87="土"</formula>
    </cfRule>
  </conditionalFormatting>
  <conditionalFormatting sqref="AK92">
    <cfRule type="expression" dxfId="89" priority="1214">
      <formula>AK87="土"</formula>
    </cfRule>
  </conditionalFormatting>
  <conditionalFormatting sqref="AK100 C101:D101 G101:H101 J101:K101 M101:O101 R101 U101:V101 Y101 AB101:AC101 AE101:AH101">
    <cfRule type="expression" priority="1221">
      <formula>C95="日"</formula>
    </cfRule>
  </conditionalFormatting>
  <conditionalFormatting sqref="AK100">
    <cfRule type="expression" dxfId="88" priority="1220">
      <formula>AK95="日"</formula>
    </cfRule>
  </conditionalFormatting>
  <conditionalFormatting sqref="AK105:AK106">
    <cfRule type="expression" dxfId="87" priority="1165">
      <formula>AK95="日"</formula>
    </cfRule>
  </conditionalFormatting>
  <conditionalFormatting sqref="AK107">
    <cfRule type="expression" dxfId="86" priority="1224">
      <formula>AK96="日"</formula>
    </cfRule>
  </conditionalFormatting>
  <conditionalFormatting sqref="AK108 AH109">
    <cfRule type="expression" dxfId="85" priority="1223">
      <formula>AH95="日"</formula>
    </cfRule>
    <cfRule type="expression" dxfId="84" priority="1222">
      <formula>AH95="土"</formula>
    </cfRule>
  </conditionalFormatting>
  <conditionalFormatting sqref="AL21 AK22 C23:AH23 AK30 C31:AH31 AK38 C39:AH39 AK46 C47:AH47 AK54 C55:AH55 AK62 C63:AH63 AK70 C71:AH71 AK78 C79:AH79 AK86 C87:AH87 AK94 C95:AH95 AK102 C103:AH103">
    <cfRule type="expression" dxfId="83" priority="1190">
      <formula>COUNTIF(#REF!,$C$23)=1</formula>
    </cfRule>
  </conditionalFormatting>
  <conditionalFormatting sqref="AL21">
    <cfRule type="expression" dxfId="82" priority="1240">
      <formula>COUNTIF($AP$15:$AP$57,$C$23)=1</formula>
    </cfRule>
    <cfRule type="expression" priority="1241">
      <formula>COUNTIF($AP$15:$AP$64,$C$23)=1</formula>
    </cfRule>
    <cfRule type="expression" dxfId="81" priority="1242">
      <formula>COUNTIF($AP$15:$AP$64,$C$23)=1</formula>
    </cfRule>
    <cfRule type="expression" dxfId="80" priority="1243">
      <formula>COUNTIF(祝日リスト,$C23)=1</formula>
    </cfRule>
    <cfRule type="expression" priority="1245">
      <formula>COUNTIF(祝日リスト,$C23)=1</formula>
    </cfRule>
    <cfRule type="expression" dxfId="79" priority="1246">
      <formula>COUNTIF($AP$15:$AP$64,AL$21)=1</formula>
    </cfRule>
  </conditionalFormatting>
  <conditionalFormatting sqref="AL29">
    <cfRule type="expression" priority="170">
      <formula>WEEKDAY(AL29)=7</formula>
    </cfRule>
    <cfRule type="expression" dxfId="78" priority="169">
      <formula>WEEKDAY(AL29)=7</formula>
    </cfRule>
    <cfRule type="expression" dxfId="77" priority="168">
      <formula>WEEKDAY(AL29)=1</formula>
    </cfRule>
    <cfRule type="expression" dxfId="76" priority="167">
      <formula>COUNTIF(#REF!,$C$23)=1</formula>
    </cfRule>
    <cfRule type="expression" priority="172">
      <formula>COUNTIF($AP$15:$AP$64,$C$23)=1</formula>
    </cfRule>
    <cfRule type="expression" dxfId="75" priority="173">
      <formula>COUNTIF($AP$15:$AP$64,$C$23)=1</formula>
    </cfRule>
    <cfRule type="expression" dxfId="74" priority="171">
      <formula>COUNTIF($AP$15:$AP$57,$C$23)=1</formula>
    </cfRule>
    <cfRule type="expression" dxfId="73" priority="174">
      <formula>COUNTIF(祝日リスト,$C31)=1</formula>
    </cfRule>
    <cfRule type="expression" priority="175">
      <formula>COUNTIF(祝日リスト,$C31)=1</formula>
    </cfRule>
    <cfRule type="expression" dxfId="72" priority="176">
      <formula>COUNTIF($AP$15:$AP$64,AL$21)=1</formula>
    </cfRule>
  </conditionalFormatting>
  <conditionalFormatting sqref="AL37">
    <cfRule type="expression" dxfId="71" priority="166">
      <formula>COUNTIF($AP$15:$AP$64,AL$21)=1</formula>
    </cfRule>
    <cfRule type="expression" priority="165">
      <formula>COUNTIF(祝日リスト,$C39)=1</formula>
    </cfRule>
    <cfRule type="expression" dxfId="70" priority="164">
      <formula>COUNTIF(祝日リスト,$C39)=1</formula>
    </cfRule>
    <cfRule type="expression" dxfId="69" priority="163">
      <formula>COUNTIF($AP$15:$AP$64,$C$23)=1</formula>
    </cfRule>
    <cfRule type="expression" priority="162">
      <formula>COUNTIF($AP$15:$AP$64,$C$23)=1</formula>
    </cfRule>
    <cfRule type="expression" dxfId="68" priority="161">
      <formula>COUNTIF($AP$15:$AP$57,$C$23)=1</formula>
    </cfRule>
    <cfRule type="expression" priority="160">
      <formula>WEEKDAY(AL37)=7</formula>
    </cfRule>
    <cfRule type="expression" dxfId="67" priority="159">
      <formula>WEEKDAY(AL37)=7</formula>
    </cfRule>
    <cfRule type="expression" dxfId="66" priority="158">
      <formula>WEEKDAY(AL37)=1</formula>
    </cfRule>
    <cfRule type="expression" dxfId="65" priority="157">
      <formula>COUNTIF(#REF!,$C$23)=1</formula>
    </cfRule>
  </conditionalFormatting>
  <conditionalFormatting sqref="AL45">
    <cfRule type="expression" priority="152">
      <formula>COUNTIF($AP$15:$AP$64,$C$23)=1</formula>
    </cfRule>
    <cfRule type="expression" dxfId="64" priority="151">
      <formula>COUNTIF($AP$15:$AP$57,$C$23)=1</formula>
    </cfRule>
    <cfRule type="expression" dxfId="63" priority="149">
      <formula>WEEKDAY(AL45)=7</formula>
    </cfRule>
    <cfRule type="expression" dxfId="62" priority="148">
      <formula>WEEKDAY(AL45)=1</formula>
    </cfRule>
    <cfRule type="expression" dxfId="61" priority="147">
      <formula>COUNTIF(#REF!,$C$23)=1</formula>
    </cfRule>
    <cfRule type="expression" priority="150">
      <formula>WEEKDAY(AL45)=7</formula>
    </cfRule>
    <cfRule type="expression" dxfId="60" priority="153">
      <formula>COUNTIF($AP$15:$AP$64,$C$23)=1</formula>
    </cfRule>
    <cfRule type="expression" dxfId="59" priority="156">
      <formula>COUNTIF($AP$15:$AP$64,AL$21)=1</formula>
    </cfRule>
    <cfRule type="expression" priority="155">
      <formula>COUNTIF(祝日リスト,$C47)=1</formula>
    </cfRule>
    <cfRule type="expression" dxfId="58" priority="154">
      <formula>COUNTIF(祝日リスト,$C47)=1</formula>
    </cfRule>
  </conditionalFormatting>
  <conditionalFormatting sqref="AL53">
    <cfRule type="expression" dxfId="57" priority="139">
      <formula>WEEKDAY(AL53)=7</formula>
    </cfRule>
    <cfRule type="expression" dxfId="56" priority="138">
      <formula>WEEKDAY(AL53)=1</formula>
    </cfRule>
    <cfRule type="expression" dxfId="55" priority="137">
      <formula>COUNTIF(#REF!,$C$23)=1</formula>
    </cfRule>
    <cfRule type="expression" dxfId="54" priority="143">
      <formula>COUNTIF($AP$15:$AP$64,$C$23)=1</formula>
    </cfRule>
    <cfRule type="expression" priority="145">
      <formula>COUNTIF(祝日リスト,$C55)=1</formula>
    </cfRule>
    <cfRule type="expression" dxfId="53" priority="146">
      <formula>COUNTIF($AP$15:$AP$64,AL$21)=1</formula>
    </cfRule>
    <cfRule type="expression" dxfId="52" priority="144">
      <formula>COUNTIF(祝日リスト,$C55)=1</formula>
    </cfRule>
    <cfRule type="expression" priority="142">
      <formula>COUNTIF($AP$15:$AP$64,$C$23)=1</formula>
    </cfRule>
    <cfRule type="expression" dxfId="51" priority="141">
      <formula>COUNTIF($AP$15:$AP$57,$C$23)=1</formula>
    </cfRule>
    <cfRule type="expression" priority="140">
      <formula>WEEKDAY(AL53)=7</formula>
    </cfRule>
  </conditionalFormatting>
  <conditionalFormatting sqref="AL61">
    <cfRule type="expression" dxfId="50" priority="136">
      <formula>COUNTIF($AP$15:$AP$64,AL$21)=1</formula>
    </cfRule>
    <cfRule type="expression" priority="135">
      <formula>COUNTIF(祝日リスト,$C63)=1</formula>
    </cfRule>
    <cfRule type="expression" dxfId="49" priority="128">
      <formula>WEEKDAY(AL61)=1</formula>
    </cfRule>
    <cfRule type="expression" dxfId="48" priority="127">
      <formula>COUNTIF(#REF!,$C$23)=1</formula>
    </cfRule>
    <cfRule type="expression" priority="132">
      <formula>COUNTIF($AP$15:$AP$64,$C$23)=1</formula>
    </cfRule>
    <cfRule type="expression" dxfId="47" priority="134">
      <formula>COUNTIF(祝日リスト,$C63)=1</formula>
    </cfRule>
    <cfRule type="expression" dxfId="46" priority="129">
      <formula>WEEKDAY(AL61)=7</formula>
    </cfRule>
    <cfRule type="expression" dxfId="45" priority="133">
      <formula>COUNTIF($AP$15:$AP$64,$C$23)=1</formula>
    </cfRule>
    <cfRule type="expression" dxfId="44" priority="131">
      <formula>COUNTIF($AP$15:$AP$57,$C$23)=1</formula>
    </cfRule>
    <cfRule type="expression" priority="130">
      <formula>WEEKDAY(AL61)=7</formula>
    </cfRule>
  </conditionalFormatting>
  <conditionalFormatting sqref="AL69">
    <cfRule type="expression" dxfId="43" priority="121">
      <formula>COUNTIF($AP$15:$AP$57,$C$23)=1</formula>
    </cfRule>
    <cfRule type="expression" priority="122">
      <formula>COUNTIF($AP$15:$AP$64,$C$23)=1</formula>
    </cfRule>
    <cfRule type="expression" dxfId="42" priority="123">
      <formula>COUNTIF($AP$15:$AP$64,$C$23)=1</formula>
    </cfRule>
    <cfRule type="expression" dxfId="41" priority="124">
      <formula>COUNTIF(祝日リスト,$C71)=1</formula>
    </cfRule>
    <cfRule type="expression" priority="125">
      <formula>COUNTIF(祝日リスト,$C71)=1</formula>
    </cfRule>
    <cfRule type="expression" dxfId="40" priority="126">
      <formula>COUNTIF($AP$15:$AP$64,AL$21)=1</formula>
    </cfRule>
    <cfRule type="expression" priority="120">
      <formula>WEEKDAY(AL69)=7</formula>
    </cfRule>
    <cfRule type="expression" dxfId="39" priority="117">
      <formula>COUNTIF(#REF!,$C$23)=1</formula>
    </cfRule>
    <cfRule type="expression" dxfId="38" priority="118">
      <formula>WEEKDAY(AL69)=1</formula>
    </cfRule>
    <cfRule type="expression" dxfId="37" priority="119">
      <formula>WEEKDAY(AL69)=7</formula>
    </cfRule>
  </conditionalFormatting>
  <conditionalFormatting sqref="AL77">
    <cfRule type="expression" priority="115">
      <formula>COUNTIF(祝日リスト,$C79)=1</formula>
    </cfRule>
    <cfRule type="expression" dxfId="36" priority="107">
      <formula>COUNTIF(#REF!,$C$23)=1</formula>
    </cfRule>
    <cfRule type="expression" dxfId="35" priority="109">
      <formula>WEEKDAY(AL77)=7</formula>
    </cfRule>
    <cfRule type="expression" priority="110">
      <formula>WEEKDAY(AL77)=7</formula>
    </cfRule>
    <cfRule type="expression" dxfId="34" priority="114">
      <formula>COUNTIF(祝日リスト,$C79)=1</formula>
    </cfRule>
    <cfRule type="expression" dxfId="33" priority="116">
      <formula>COUNTIF($AP$15:$AP$64,AL$21)=1</formula>
    </cfRule>
    <cfRule type="expression" dxfId="32" priority="111">
      <formula>COUNTIF($AP$15:$AP$57,$C$23)=1</formula>
    </cfRule>
    <cfRule type="expression" priority="112">
      <formula>COUNTIF($AP$15:$AP$64,$C$23)=1</formula>
    </cfRule>
    <cfRule type="expression" dxfId="31" priority="113">
      <formula>COUNTIF($AP$15:$AP$64,$C$23)=1</formula>
    </cfRule>
    <cfRule type="expression" dxfId="30" priority="108">
      <formula>WEEKDAY(AL77)=1</formula>
    </cfRule>
  </conditionalFormatting>
  <conditionalFormatting sqref="AL85">
    <cfRule type="expression" priority="105">
      <formula>COUNTIF(祝日リスト,$C87)=1</formula>
    </cfRule>
    <cfRule type="expression" dxfId="29" priority="106">
      <formula>COUNTIF($AP$15:$AP$64,AL$21)=1</formula>
    </cfRule>
    <cfRule type="expression" dxfId="28" priority="99">
      <formula>WEEKDAY(AL85)=7</formula>
    </cfRule>
    <cfRule type="expression" dxfId="27" priority="97">
      <formula>COUNTIF(#REF!,$C$23)=1</formula>
    </cfRule>
    <cfRule type="expression" dxfId="26" priority="104">
      <formula>COUNTIF(祝日リスト,$C87)=1</formula>
    </cfRule>
    <cfRule type="expression" dxfId="25" priority="103">
      <formula>COUNTIF($AP$15:$AP$64,$C$23)=1</formula>
    </cfRule>
    <cfRule type="expression" priority="102">
      <formula>COUNTIF($AP$15:$AP$64,$C$23)=1</formula>
    </cfRule>
    <cfRule type="expression" dxfId="24" priority="101">
      <formula>COUNTIF($AP$15:$AP$57,$C$23)=1</formula>
    </cfRule>
    <cfRule type="expression" priority="100">
      <formula>WEEKDAY(AL85)=7</formula>
    </cfRule>
    <cfRule type="expression" dxfId="23" priority="98">
      <formula>WEEKDAY(AL85)=1</formula>
    </cfRule>
  </conditionalFormatting>
  <conditionalFormatting sqref="AL93">
    <cfRule type="expression" priority="95">
      <formula>COUNTIF(祝日リスト,$C95)=1</formula>
    </cfRule>
    <cfRule type="expression" dxfId="22" priority="89">
      <formula>WEEKDAY(AL93)=7</formula>
    </cfRule>
    <cfRule type="expression" dxfId="21" priority="96">
      <formula>COUNTIF($AP$15:$AP$64,AL$21)=1</formula>
    </cfRule>
    <cfRule type="expression" dxfId="20" priority="88">
      <formula>WEEKDAY(AL93)=1</formula>
    </cfRule>
    <cfRule type="expression" dxfId="19" priority="87">
      <formula>COUNTIF(#REF!,$C$23)=1</formula>
    </cfRule>
    <cfRule type="expression" priority="90">
      <formula>WEEKDAY(AL93)=7</formula>
    </cfRule>
    <cfRule type="expression" dxfId="18" priority="93">
      <formula>COUNTIF($AP$15:$AP$64,$C$23)=1</formula>
    </cfRule>
    <cfRule type="expression" dxfId="17" priority="91">
      <formula>COUNTIF($AP$15:$AP$57,$C$23)=1</formula>
    </cfRule>
    <cfRule type="expression" priority="92">
      <formula>COUNTIF($AP$15:$AP$64,$C$23)=1</formula>
    </cfRule>
    <cfRule type="expression" dxfId="16" priority="94">
      <formula>COUNTIF(祝日リスト,$C95)=1</formula>
    </cfRule>
  </conditionalFormatting>
  <conditionalFormatting sqref="AL101">
    <cfRule type="expression" dxfId="15" priority="79">
      <formula>WEEKDAY(AL101)=7</formula>
    </cfRule>
    <cfRule type="expression" dxfId="14" priority="78">
      <formula>WEEKDAY(AL101)=1</formula>
    </cfRule>
    <cfRule type="expression" dxfId="13" priority="77">
      <formula>COUNTIF(#REF!,$C$23)=1</formula>
    </cfRule>
    <cfRule type="expression" priority="80">
      <formula>WEEKDAY(AL101)=7</formula>
    </cfRule>
    <cfRule type="expression" priority="82">
      <formula>COUNTIF($AP$15:$AP$64,$C$23)=1</formula>
    </cfRule>
    <cfRule type="expression" priority="85">
      <formula>COUNTIF(祝日リスト,$C103)=1</formula>
    </cfRule>
    <cfRule type="expression" dxfId="12" priority="81">
      <formula>COUNTIF($AP$15:$AP$57,$C$23)=1</formula>
    </cfRule>
    <cfRule type="expression" dxfId="11" priority="84">
      <formula>COUNTIF(祝日リスト,$C103)=1</formula>
    </cfRule>
    <cfRule type="expression" dxfId="10" priority="86">
      <formula>COUNTIF($AP$15:$AP$64,AL$21)=1</formula>
    </cfRule>
    <cfRule type="expression" dxfId="9" priority="83">
      <formula>COUNTIF($AP$15:$AP$64,$C$23)=1</formula>
    </cfRule>
  </conditionalFormatting>
  <conditionalFormatting sqref="AL109">
    <cfRule type="expression" dxfId="8" priority="67">
      <formula>COUNTIF(#REF!,$C$23)=1</formula>
    </cfRule>
    <cfRule type="expression" dxfId="7" priority="68">
      <formula>WEEKDAY(AL109)=1</formula>
    </cfRule>
    <cfRule type="expression" dxfId="6" priority="69">
      <formula>WEEKDAY(AL109)=7</formula>
    </cfRule>
    <cfRule type="expression" priority="70">
      <formula>WEEKDAY(AL109)=7</formula>
    </cfRule>
    <cfRule type="expression" dxfId="5" priority="73">
      <formula>COUNTIF($AP$15:$AP$64,$C$23)=1</formula>
    </cfRule>
    <cfRule type="expression" dxfId="4" priority="71">
      <formula>COUNTIF($AP$15:$AP$57,$C$23)=1</formula>
    </cfRule>
    <cfRule type="expression" priority="72">
      <formula>COUNTIF($AP$15:$AP$64,$C$23)=1</formula>
    </cfRule>
    <cfRule type="expression" priority="75">
      <formula>COUNTIF(祝日リスト,$C111)=1</formula>
    </cfRule>
    <cfRule type="expression" dxfId="3" priority="76">
      <formula>COUNTIF($AP$15:$AP$64,AL$21)=1</formula>
    </cfRule>
    <cfRule type="expression" dxfId="2" priority="74">
      <formula>COUNTIF(祝日リスト,$C111)=1</formula>
    </cfRule>
  </conditionalFormatting>
  <conditionalFormatting sqref="AN30">
    <cfRule type="expression" dxfId="1" priority="2">
      <formula>AN30="日"</formula>
    </cfRule>
  </conditionalFormatting>
  <conditionalFormatting sqref="AN70">
    <cfRule type="expression" dxfId="0" priority="1">
      <formula>AN70="日"</formula>
    </cfRule>
  </conditionalFormatting>
  <pageMargins left="0.7" right="0.7" top="0.75" bottom="0.75" header="0.3" footer="0.3"/>
  <pageSetup paperSize="9" scale="38" fitToHeight="0" orientation="portrait" horizontalDpi="1200" verticalDpi="1200" r:id="rId2"/>
  <rowBreaks count="1" manualBreakCount="1">
    <brk id="85" min="1" max="3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坂口 智秀</cp:lastModifiedBy>
  <cp:lastPrinted>2025-01-31T07:43:30Z</cp:lastPrinted>
  <dcterms:created xsi:type="dcterms:W3CDTF">2017-11-13T01:25:12Z</dcterms:created>
  <dcterms:modified xsi:type="dcterms:W3CDTF">2025-02-14T00:46:01Z</dcterms:modified>
</cp:coreProperties>
</file>