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filterPrivacy="1" codeName="ThisWorkbook" defaultThemeVersion="124226"/>
  <xr:revisionPtr revIDLastSave="0" documentId="8_{25EBC8A1-6BF0-4B46-B3CC-FBC323360591}" xr6:coauthVersionLast="47" xr6:coauthVersionMax="47" xr10:uidLastSave="{00000000-0000-0000-0000-000000000000}"/>
  <bookViews>
    <workbookView xWindow="5676" yWindow="4104" windowWidth="11316" windowHeight="9696" tabRatio="785" xr2:uid="{00000000-000D-0000-FFFF-FFFF00000000}"/>
  </bookViews>
  <sheets>
    <sheet name="設計書" sheetId="40" r:id="rId1"/>
    <sheet name="所属別事業量一覧表" sheetId="39" r:id="rId2"/>
    <sheet name="場所表_広島中央_新規" sheetId="41" state="hidden" r:id="rId3"/>
    <sheet name="場所表_広島東_新規" sheetId="43" state="hidden" r:id="rId4"/>
    <sheet name="場所表_新規" sheetId="37" state="hidden" r:id="rId5"/>
    <sheet name="場所表_更新" sheetId="38" state="hidden" r:id="rId6"/>
    <sheet name="場所表_広島中央_更新" sheetId="42" r:id="rId7"/>
    <sheet name="場所表_広島東_更新" sheetId="44" r:id="rId8"/>
    <sheet name="場所表_広島西_新規" sheetId="45" r:id="rId9"/>
    <sheet name="場所表_広島西_更新" sheetId="46" r:id="rId10"/>
    <sheet name="場所表_安佐南_新規" sheetId="47" r:id="rId11"/>
    <sheet name="場所表_安佐南_更新" sheetId="48" r:id="rId12"/>
  </sheets>
  <definedNames>
    <definedName name="_xlnm._FilterDatabase" localSheetId="11" hidden="1">場所表_安佐南_更新!$B$1:$L$165</definedName>
    <definedName name="_xlnm._FilterDatabase" localSheetId="9" hidden="1">場所表_広島西_更新!$A$1:$N$69</definedName>
    <definedName name="_xlnm._FilterDatabase" localSheetId="6" hidden="1">場所表_広島中央_更新!$B$1:$L$125</definedName>
    <definedName name="_xlnm._FilterDatabase" localSheetId="7" hidden="1">場所表_広島東_更新!$B$1:$L$109</definedName>
    <definedName name="COL_事業量" localSheetId="0">設計書!$E$5</definedName>
    <definedName name="COL_詳細情報" localSheetId="0">設計書!$C$5</definedName>
    <definedName name="COL_単位" localSheetId="0">設計書!$F$5</definedName>
    <definedName name="COL_塗装情報" localSheetId="1">所属別事業量一覧表!$E$8</definedName>
    <definedName name="COL_塗装情報" localSheetId="0">設計書!$D$5</definedName>
    <definedName name="COL_発注分類" localSheetId="1">所属別事業量一覧表!$A$8</definedName>
    <definedName name="COL_発注分類" localSheetId="0">設計書!$A$5</definedName>
    <definedName name="COL_幅員" localSheetId="0">設計書!$B$5</definedName>
    <definedName name="COUNT_SUM" localSheetId="1">所属別事業量一覧表!$F$18</definedName>
    <definedName name="EditCol" localSheetId="11">場所表_安佐南_更新!$H$3:$H$161</definedName>
    <definedName name="EditCol" localSheetId="10">場所表_安佐南_新規!#REF!</definedName>
    <definedName name="EditCol" localSheetId="9">場所表_広島西_更新!$H$3:$H$65</definedName>
    <definedName name="EditCol" localSheetId="8">場所表_広島西_新規!#REF!</definedName>
    <definedName name="EditCol" localSheetId="6">場所表_広島中央_更新!$H$3:$H$121</definedName>
    <definedName name="EditCol" localSheetId="2">場所表_広島中央_新規!$H$3:$H$7</definedName>
    <definedName name="EditCol" localSheetId="7">場所表_広島東_更新!$H$3:$H$105</definedName>
    <definedName name="EditCol" localSheetId="3">場所表_広島東_新規!$H$3:$H$7</definedName>
    <definedName name="EditCol" localSheetId="5">場所表_更新!$G$3:$G$7</definedName>
    <definedName name="EditCol" localSheetId="4">場所表_新規!$H$3:$H$7</definedName>
    <definedName name="EditRow" localSheetId="11">場所表_安佐南_更新!$B$6:$L$6</definedName>
    <definedName name="EditRow" localSheetId="10">場所表_安佐南_新規!$B$6:$J$6</definedName>
    <definedName name="EditRow" localSheetId="9">場所表_広島西_更新!$B$6:$N$6</definedName>
    <definedName name="EditRow" localSheetId="8">場所表_広島西_新規!#REF!</definedName>
    <definedName name="EditRow" localSheetId="6">場所表_広島中央_更新!$B$6:$L$6</definedName>
    <definedName name="EditRow" localSheetId="2">場所表_広島中央_新規!$A$6:$J$6</definedName>
    <definedName name="EditRow" localSheetId="7">場所表_広島東_更新!$B$6:$L$6</definedName>
    <definedName name="EditRow" localSheetId="3">場所表_広島東_新規!$A$6:$J$6</definedName>
    <definedName name="EditRow" localSheetId="5">場所表_更新!$A$6:$I$6</definedName>
    <definedName name="EditRow" localSheetId="4">場所表_新規!$A$6:$J$6</definedName>
    <definedName name="EndCol" localSheetId="11">場所表_安佐南_更新!$K$3:$K$161</definedName>
    <definedName name="EndCol" localSheetId="10">場所表_安佐南_新規!$I$3:$I$12</definedName>
    <definedName name="EndCol" localSheetId="9">場所表_広島西_更新!$M$3:$M$65</definedName>
    <definedName name="EndCol" localSheetId="8">場所表_広島西_新規!#REF!</definedName>
    <definedName name="EndCol" localSheetId="6">場所表_広島中央_更新!$K$3:$K$121</definedName>
    <definedName name="EndCol" localSheetId="2">場所表_広島中央_新規!$I$3:$I$7</definedName>
    <definedName name="EndCol" localSheetId="7">場所表_広島東_更新!$K$3:$K$105</definedName>
    <definedName name="EndCol" localSheetId="3">場所表_広島東_新規!$I$3:$I$7</definedName>
    <definedName name="EndCol" localSheetId="5">場所表_更新!$H$3:$H$7</definedName>
    <definedName name="EndCol" localSheetId="4">場所表_新規!$I$3:$I$7</definedName>
    <definedName name="EndRow" localSheetId="11">場所表_安佐南_更新!$B$161:$L$161</definedName>
    <definedName name="EndRow" localSheetId="10">場所表_安佐南_新規!$B$12:$J$12</definedName>
    <definedName name="EndRow" localSheetId="9">場所表_広島西_更新!$B$65:$N$65</definedName>
    <definedName name="EndRow" localSheetId="8">場所表_広島西_新規!$B$6:$I$6</definedName>
    <definedName name="EndRow" localSheetId="6">場所表_広島中央_更新!$B$121:$L$121</definedName>
    <definedName name="EndRow" localSheetId="2">場所表_広島中央_新規!$A$7:$J$7</definedName>
    <definedName name="EndRow" localSheetId="7">場所表_広島東_更新!$B$105:$L$105</definedName>
    <definedName name="EndRow" localSheetId="3">場所表_広島東_新規!$A$7:$J$7</definedName>
    <definedName name="EndRow" localSheetId="5">場所表_更新!$A$7:$I$7</definedName>
    <definedName name="EndRow" localSheetId="4">場所表_新規!$A$7:$J$7</definedName>
    <definedName name="INSERT_START" localSheetId="1">所属別事業量一覧表!$9:$9</definedName>
    <definedName name="INSERT_START" localSheetId="0">設計書!$7:$7</definedName>
    <definedName name="_xlnm.Print_Area" localSheetId="1">所属別事業量一覧表!$A$1:$BQ$18</definedName>
    <definedName name="_xlnm.Print_Area" localSheetId="11">場所表_安佐南_更新!$A$1:$L$165</definedName>
    <definedName name="_xlnm.Print_Area" localSheetId="10">場所表_安佐南_新規!$A$1:$J$14</definedName>
    <definedName name="_xlnm.Print_Area" localSheetId="9">場所表_広島西_更新!$A$1:$N$69</definedName>
    <definedName name="_xlnm.Print_Area" localSheetId="8">場所表_広島西_新規!$A$1:$I$8</definedName>
    <definedName name="_xlnm.Print_Area" localSheetId="6">場所表_広島中央_更新!$A$1:$L$125</definedName>
    <definedName name="_xlnm.Print_Area" localSheetId="2">場所表_広島中央_新規!$A$1:$J$9</definedName>
    <definedName name="_xlnm.Print_Area" localSheetId="7">場所表_広島東_更新!$A$1:$L$109</definedName>
    <definedName name="_xlnm.Print_Area" localSheetId="3">場所表_広島東_新規!$A$1:$J$9</definedName>
    <definedName name="_xlnm.Print_Area" localSheetId="5">場所表_更新!$A$1:$I$11</definedName>
    <definedName name="_xlnm.Print_Area" localSheetId="4">場所表_新規!$A$1:$J$9</definedName>
    <definedName name="_xlnm.Print_Area" localSheetId="0">設計書!$A$1:$H$26</definedName>
    <definedName name="_xlnm.Print_Titles" localSheetId="11">場所表_安佐南_更新!$2:$4</definedName>
    <definedName name="_xlnm.Print_Titles" localSheetId="10">場所表_安佐南_新規!$2:$4</definedName>
    <definedName name="_xlnm.Print_Titles" localSheetId="9">場所表_広島西_更新!$2:$4</definedName>
    <definedName name="_xlnm.Print_Titles" localSheetId="8">場所表_広島西_新規!$2:$4</definedName>
    <definedName name="_xlnm.Print_Titles" localSheetId="6">場所表_広島中央_更新!$2:$4</definedName>
    <definedName name="_xlnm.Print_Titles" localSheetId="2">場所表_広島中央_新規!$2:$4</definedName>
    <definedName name="_xlnm.Print_Titles" localSheetId="7">場所表_広島東_更新!$2:$4</definedName>
    <definedName name="_xlnm.Print_Titles" localSheetId="3">場所表_広島東_新規!$2:$4</definedName>
    <definedName name="_xlnm.Print_Titles" localSheetId="5">場所表_更新!$2:$4</definedName>
    <definedName name="_xlnm.Print_Titles" localSheetId="4">場所表_新規!$2:$4</definedName>
    <definedName name="PS_1" localSheetId="1">所属別事業量一覧表!$BJ$6</definedName>
    <definedName name="PS_10" localSheetId="1">所属別事業量一覧表!$V$6</definedName>
    <definedName name="PS_11" localSheetId="1">所属別事業量一覧表!$X$6</definedName>
    <definedName name="PS_12" localSheetId="1">所属別事業量一覧表!$AL$6</definedName>
    <definedName name="PS_13" localSheetId="1">所属別事業量一覧表!$AD$6</definedName>
    <definedName name="PS_14" localSheetId="1">所属別事業量一覧表!$AJ$6</definedName>
    <definedName name="PS_15" localSheetId="1">所属別事業量一覧表!$BL$6</definedName>
    <definedName name="PS_16" localSheetId="1">所属別事業量一覧表!$P$6</definedName>
    <definedName name="PS_17" localSheetId="1">所属別事業量一覧表!$BF$6</definedName>
    <definedName name="PS_18" localSheetId="1">所属別事業量一覧表!$Z$6</definedName>
    <definedName name="PS_19" localSheetId="1">所属別事業量一覧表!$AT$6</definedName>
    <definedName name="PS_2" localSheetId="1">所属別事業量一覧表!$BN$6</definedName>
    <definedName name="PS_20" localSheetId="1">所属別事業量一覧表!$AV$6</definedName>
    <definedName name="PS_21" localSheetId="1">所属別事業量一覧表!$AX$6</definedName>
    <definedName name="PS_22" localSheetId="1">所属別事業量一覧表!$AP$6</definedName>
    <definedName name="PS_23" localSheetId="1">所属別事業量一覧表!$AN$6</definedName>
    <definedName name="PS_24" localSheetId="1">所属別事業量一覧表!$AZ$6</definedName>
    <definedName name="PS_25" localSheetId="1">所属別事業量一覧表!$BD$6</definedName>
    <definedName name="PS_26" localSheetId="1">所属別事業量一覧表!$BB$6</definedName>
    <definedName name="PS_27" localSheetId="1">所属別事業量一覧表!$BH$6</definedName>
    <definedName name="PS_28" localSheetId="1">所属別事業量一覧表!$N$6</definedName>
    <definedName name="PS_29" localSheetId="1">所属別事業量一覧表!$J$6</definedName>
    <definedName name="PS_3" localSheetId="1">所属別事業量一覧表!$H$6</definedName>
    <definedName name="PS_30" localSheetId="1">所属別事業量一覧表!$AR$6</definedName>
    <definedName name="PS_31" localSheetId="1">所属別事業量一覧表!$R$6</definedName>
    <definedName name="PS_4" localSheetId="1">所属別事業量一覧表!$F$6</definedName>
    <definedName name="PS_5" localSheetId="1">所属別事業量一覧表!$L$6</definedName>
    <definedName name="PS_6" localSheetId="1">所属別事業量一覧表!$AB$6</definedName>
    <definedName name="PS_7" localSheetId="1">所属別事業量一覧表!$AF$6</definedName>
    <definedName name="PS_8" localSheetId="1">所属別事業量一覧表!$AH$6</definedName>
    <definedName name="PS_9" localSheetId="1">所属別事業量一覧表!$T$6</definedName>
    <definedName name="StartCol" localSheetId="11">場所表_安佐南_更新!$G$3:$G$161</definedName>
    <definedName name="StartCol" localSheetId="10">場所表_安佐南_新規!$H$3:$H$12</definedName>
    <definedName name="StartCol" localSheetId="9">場所表_広島西_更新!$G$3:$G$65</definedName>
    <definedName name="StartCol" localSheetId="8">場所表_広島西_新規!$H$3:$H$6</definedName>
    <definedName name="StartCol" localSheetId="6">場所表_広島中央_更新!$G$3:$G$121</definedName>
    <definedName name="StartCol" localSheetId="2">場所表_広島中央_新規!$G$3:$G$7</definedName>
    <definedName name="StartCol" localSheetId="7">場所表_広島東_更新!$G$3:$G$105</definedName>
    <definedName name="StartCol" localSheetId="3">場所表_広島東_新規!$G$3:$G$7</definedName>
    <definedName name="StartCol" localSheetId="5">場所表_更新!$F$3:$F$7</definedName>
    <definedName name="StartCol" localSheetId="4">場所表_新規!$G$3:$G$7</definedName>
    <definedName name="StartRow" localSheetId="11">場所表_安佐南_更新!$B$5:$L$5</definedName>
    <definedName name="StartRow" localSheetId="10">場所表_安佐南_新規!$B$5:$J$5</definedName>
    <definedName name="StartRow" localSheetId="9">場所表_広島西_更新!$B$5:$N$5</definedName>
    <definedName name="StartRow" localSheetId="8">場所表_広島西_新規!$B$5:$I$5</definedName>
    <definedName name="StartRow" localSheetId="6">場所表_広島中央_更新!$B$5:$L$5</definedName>
    <definedName name="StartRow" localSheetId="2">場所表_広島中央_新規!$A$5:$J$5</definedName>
    <definedName name="StartRow" localSheetId="7">場所表_広島東_更新!$B$5:$L$5</definedName>
    <definedName name="StartRow" localSheetId="3">場所表_広島東_新規!$A$5:$J$5</definedName>
    <definedName name="StartRow" localSheetId="5">場所表_更新!$A$5:$I$5</definedName>
    <definedName name="StartRow" localSheetId="4">場所表_新規!$A$5:$J$5</definedName>
    <definedName name="データ" localSheetId="1">所属別事業量一覧表!$A$6:$BO$17</definedName>
    <definedName name="一覧表" localSheetId="1">所属別事業量一覧表!$A$9:$BO$17</definedName>
    <definedName name="一覧表" localSheetId="11">場所表_安佐南_更新!$B$5:$L$161</definedName>
    <definedName name="一覧表" localSheetId="10">場所表_安佐南_新規!$B$5:$J$12</definedName>
    <definedName name="一覧表" localSheetId="9">場所表_広島西_更新!$B$5:$N$65</definedName>
    <definedName name="一覧表" localSheetId="8">場所表_広島西_新規!$B$5:$I$6</definedName>
    <definedName name="一覧表" localSheetId="6">場所表_広島中央_更新!$B$5:$L$121</definedName>
    <definedName name="一覧表" localSheetId="2">場所表_広島中央_新規!$A$5:$M$7</definedName>
    <definedName name="一覧表" localSheetId="7">場所表_広島東_更新!$B$5:$L$105</definedName>
    <definedName name="一覧表" localSheetId="3">場所表_広島東_新規!$A$5:$M$7</definedName>
    <definedName name="一覧表" localSheetId="5">場所表_更新!$A$5:$L$7</definedName>
    <definedName name="一覧表" localSheetId="4">場所表_新規!$A$5:$M$7</definedName>
    <definedName name="一覧表" localSheetId="0">設計書!$A$6:$H$14</definedName>
    <definedName name="規制番号" localSheetId="11">場所表_安佐南_更新!#REF!</definedName>
    <definedName name="規制番号" localSheetId="9">場所表_広島西_更新!#REF!</definedName>
    <definedName name="規制番号" localSheetId="6">場所表_広島中央_更新!#REF!</definedName>
    <definedName name="規制番号" localSheetId="7">場所表_広島東_更新!#REF!</definedName>
    <definedName name="規制番号" localSheetId="5">場所表_更新!$J$2</definedName>
    <definedName name="区分" localSheetId="10">場所表_安佐南_新規!$C$2</definedName>
    <definedName name="区分" localSheetId="8">場所表_広島西_新規!$C$2</definedName>
    <definedName name="区分" localSheetId="2">場所表_広島中央_新規!$B$2</definedName>
    <definedName name="区分" localSheetId="3">場所表_広島東_新規!$B$2</definedName>
    <definedName name="区分" localSheetId="4">場所表_新規!$B$2</definedName>
    <definedName name="警察署名" localSheetId="11">場所表_安佐南_更新!$L$1</definedName>
    <definedName name="警察署名" localSheetId="10">場所表_安佐南_新規!$J$1</definedName>
    <definedName name="警察署名" localSheetId="9">場所表_広島西_更新!$N$1</definedName>
    <definedName name="警察署名" localSheetId="8">場所表_広島西_新規!$I$1</definedName>
    <definedName name="警察署名" localSheetId="6">場所表_広島中央_更新!$L$1</definedName>
    <definedName name="警察署名" localSheetId="2">場所表_広島中央_新規!$J$1</definedName>
    <definedName name="警察署名" localSheetId="7">場所表_広島東_更新!$L$1</definedName>
    <definedName name="警察署名" localSheetId="3">場所表_広島東_新規!$J$1</definedName>
    <definedName name="警察署名" localSheetId="5">場所表_更新!$I$1</definedName>
    <definedName name="警察署名" localSheetId="4">場所表_新規!$J$1</definedName>
    <definedName name="交_通_規_制_課">設計書!$H$3</definedName>
    <definedName name="交通整理員" localSheetId="0">設計書!$D$16:$G$19</definedName>
    <definedName name="交通整理員Ａ" localSheetId="0">設計書!$E$16</definedName>
    <definedName name="交通整理員Ａ_夜間" localSheetId="0">設計書!$E$17</definedName>
    <definedName name="交通整理員B" localSheetId="0">設計書!$E$18</definedName>
    <definedName name="交通整理員Ｂ_夜間" localSheetId="0">設計書!$E$19</definedName>
    <definedName name="更新合計" localSheetId="11">場所表_安佐南_更新!$E$162</definedName>
    <definedName name="更新合計" localSheetId="9">場所表_広島西_更新!$E$66</definedName>
    <definedName name="更新合計" localSheetId="6">場所表_広島中央_更新!$E$122</definedName>
    <definedName name="更新合計" localSheetId="7">場所表_広島東_更新!$E$106</definedName>
    <definedName name="更新合計" localSheetId="5">場所表_更新!$D$8</definedName>
    <definedName name="合計" localSheetId="0">設計書!$H$26</definedName>
    <definedName name="事業量" localSheetId="11">場所表_安佐南_更新!$G$3:$L$161</definedName>
    <definedName name="事業量" localSheetId="10">場所表_安佐南_新規!$H$3:$J$12</definedName>
    <definedName name="事業量" localSheetId="9">場所表_広島西_更新!$G$3:$N$65</definedName>
    <definedName name="事業量" localSheetId="8">場所表_広島西_新規!$H$3:$I$6</definedName>
    <definedName name="事業量" localSheetId="6">場所表_広島中央_更新!$G$3:$L$121</definedName>
    <definedName name="事業量" localSheetId="2">場所表_広島中央_新規!$G$3:$J$7</definedName>
    <definedName name="事業量" localSheetId="7">場所表_広島東_更新!$G$3:$L$105</definedName>
    <definedName name="事業量" localSheetId="3">場所表_広島東_新規!$G$3:$J$7</definedName>
    <definedName name="事業量" localSheetId="5">場所表_更新!$F$3:$I$7</definedName>
    <definedName name="事業量" localSheetId="4">場所表_新規!$G$3:$J$7</definedName>
    <definedName name="事業量新規更新合計" localSheetId="11">場所表_安佐南_更新!$G$3:$K$165</definedName>
    <definedName name="事業量新規更新合計" localSheetId="9">場所表_広島西_更新!$G$3:$M$69</definedName>
    <definedName name="事業量新規更新合計" localSheetId="6">場所表_広島中央_更新!$G$3:$K$125</definedName>
    <definedName name="事業量新規更新合計" localSheetId="7">場所表_広島東_更新!$G$3:$K$109</definedName>
    <definedName name="事業量新規更新合計" localSheetId="5">場所表_更新!$F$3:$H$11</definedName>
    <definedName name="事業量新規合計" localSheetId="10">場所表_安佐南_新規!$H$3:$I$14</definedName>
    <definedName name="事業量新規合計" localSheetId="8">場所表_広島西_新規!$H$3:$H$8</definedName>
    <definedName name="事業量新規合計" localSheetId="2">場所表_広島中央_新規!$G$3:$I$9</definedName>
    <definedName name="事業量新規合計" localSheetId="3">場所表_広島東_新規!$G$3:$I$9</definedName>
    <definedName name="事業量新規合計" localSheetId="4">場所表_新規!$G$3:$I$9</definedName>
    <definedName name="場所" localSheetId="11">場所表_安佐南_更新!#REF!</definedName>
    <definedName name="場所" localSheetId="10">場所表_安佐南_新規!#REF!</definedName>
    <definedName name="場所" localSheetId="9">場所表_広島西_更新!#REF!</definedName>
    <definedName name="場所" localSheetId="8">場所表_広島西_新規!#REF!</definedName>
    <definedName name="場所" localSheetId="6">場所表_広島中央_更新!#REF!</definedName>
    <definedName name="場所" localSheetId="2">場所表_広島中央_新規!$M$2</definedName>
    <definedName name="場所" localSheetId="7">場所表_広島東_更新!#REF!</definedName>
    <definedName name="場所" localSheetId="3">場所表_広島東_新規!$M$2</definedName>
    <definedName name="場所" localSheetId="5">場所表_更新!$L$2</definedName>
    <definedName name="場所" localSheetId="4">場所表_新規!$M$2</definedName>
    <definedName name="新規更新合計" localSheetId="11">場所表_安佐南_更新!$B$164:$L$165</definedName>
    <definedName name="新規更新合計" localSheetId="9">場所表_広島西_更新!$B$68:$N$69</definedName>
    <definedName name="新規更新合計" localSheetId="6">場所表_広島中央_更新!$B$124:$L$125</definedName>
    <definedName name="新規更新合計" localSheetId="7">場所表_広島東_更新!$B$108:$L$109</definedName>
    <definedName name="新規更新合計" localSheetId="5">場所表_更新!$A$10:$I$11</definedName>
    <definedName name="新規更新合計値" localSheetId="11">場所表_安佐南_更新!$E$164</definedName>
    <definedName name="新規更新合計値" localSheetId="9">場所表_広島西_更新!$E$68</definedName>
    <definedName name="新規更新合計値" localSheetId="6">場所表_広島中央_更新!$E$124</definedName>
    <definedName name="新規更新合計値" localSheetId="7">場所表_広島東_更新!$E$108</definedName>
    <definedName name="新規更新合計値" localSheetId="5">場所表_更新!$D$10</definedName>
    <definedName name="新規合計" localSheetId="10">場所表_安佐南_新規!$F$13</definedName>
    <definedName name="新規合計" localSheetId="8">場所表_広島西_新規!$F$7</definedName>
    <definedName name="新規合計" localSheetId="2">場所表_広島中央_新規!$E$8</definedName>
    <definedName name="新規合計" localSheetId="3">場所表_広島東_新規!$E$8</definedName>
    <definedName name="新規合計" localSheetId="4">場所表_新規!$E$8</definedName>
    <definedName name="数" localSheetId="11">場所表_安佐南_更新!$F$2</definedName>
    <definedName name="数" localSheetId="10">場所表_安佐南_新規!$G$2</definedName>
    <definedName name="数" localSheetId="9">場所表_広島西_更新!$F$2</definedName>
    <definedName name="数" localSheetId="8">場所表_広島西_新規!$G$2</definedName>
    <definedName name="数" localSheetId="6">場所表_広島中央_更新!$F$2</definedName>
    <definedName name="数" localSheetId="2">場所表_広島中央_新規!$F$2</definedName>
    <definedName name="数" localSheetId="7">場所表_広島東_更新!$F$2</definedName>
    <definedName name="数" localSheetId="3">場所表_広島東_新規!$F$2</definedName>
    <definedName name="数" localSheetId="5">場所表_更新!$E$2</definedName>
    <definedName name="数" localSheetId="4">場所表_新規!$F$2</definedName>
    <definedName name="整理番号" localSheetId="10">場所表_安佐南_新規!#REF!</definedName>
    <definedName name="整理番号" localSheetId="8">場所表_広島西_新規!#REF!</definedName>
    <definedName name="整理番号" localSheetId="2">場所表_広島中央_新規!$K$2</definedName>
    <definedName name="整理番号" localSheetId="3">場所表_広島東_新規!$K$2</definedName>
    <definedName name="整理番号" localSheetId="4">場所表_新規!$K$2</definedName>
    <definedName name="単位" localSheetId="11">場所表_安佐南_更新!$G$4:$K$4</definedName>
    <definedName name="単位" localSheetId="10">場所表_安佐南_新規!$H$4:$I$4</definedName>
    <definedName name="単位" localSheetId="9">場所表_広島西_更新!$G$4:$M$4</definedName>
    <definedName name="単位" localSheetId="8">場所表_広島西_新規!$H$4:$H$4</definedName>
    <definedName name="単位" localSheetId="6">場所表_広島中央_更新!$G$4:$K$4</definedName>
    <definedName name="単位" localSheetId="2">場所表_広島中央_新規!$G$4:$I$4</definedName>
    <definedName name="単位" localSheetId="7">場所表_広島東_更新!$G$4:$K$4</definedName>
    <definedName name="単位" localSheetId="3">場所表_広島東_新規!$G$4:$I$4</definedName>
    <definedName name="単位" localSheetId="5">場所表_更新!$F$4:$H$4</definedName>
    <definedName name="単位" localSheetId="4">場所表_新規!$G$4:$I$4</definedName>
    <definedName name="単価" localSheetId="0">設計書!$G$5</definedName>
    <definedName name="道路種別" localSheetId="11">場所表_安佐南_更新!#REF!</definedName>
    <definedName name="道路種別" localSheetId="10">場所表_安佐南_新規!#REF!</definedName>
    <definedName name="道路種別" localSheetId="9">場所表_広島西_更新!#REF!</definedName>
    <definedName name="道路種別" localSheetId="8">場所表_広島西_新規!#REF!</definedName>
    <definedName name="道路種別" localSheetId="6">場所表_広島中央_更新!#REF!</definedName>
    <definedName name="道路種別" localSheetId="2">場所表_広島中央_新規!$L$2</definedName>
    <definedName name="道路種別" localSheetId="7">場所表_広島東_更新!#REF!</definedName>
    <definedName name="道路種別" localSheetId="3">場所表_広島東_新規!$L$2</definedName>
    <definedName name="道路種別" localSheetId="5">場所表_更新!$K$2</definedName>
    <definedName name="道路種別" localSheetId="4">場所表_新規!$L$2</definedName>
    <definedName name="発注分類" localSheetId="11">場所表_安佐南_更新!$G$3:$K$3</definedName>
    <definedName name="発注分類" localSheetId="10">場所表_安佐南_新規!$H$3:$I$3</definedName>
    <definedName name="発注分類" localSheetId="9">場所表_広島西_更新!$G$3:$M$3</definedName>
    <definedName name="発注分類" localSheetId="8">場所表_広島西_新規!$H$3:$H$3</definedName>
    <definedName name="発注分類" localSheetId="6">場所表_広島中央_更新!$G$3:$K$3</definedName>
    <definedName name="発注分類" localSheetId="2">場所表_広島中央_新規!$G$3:$I$3</definedName>
    <definedName name="発注分類" localSheetId="7">場所表_広島東_更新!$G$3:$K$3</definedName>
    <definedName name="発注分類" localSheetId="3">場所表_広島東_新規!$G$3:$I$3</definedName>
    <definedName name="発注分類" localSheetId="5">場所表_更新!$F$3:$H$3</definedName>
    <definedName name="発注分類" localSheetId="4">場所表_新規!$G$3:$I$3</definedName>
    <definedName name="備考" localSheetId="11">場所表_安佐南_更新!$L$3</definedName>
    <definedName name="備考" localSheetId="10">場所表_安佐南_新規!$J$3</definedName>
    <definedName name="備考" localSheetId="9">場所表_広島西_更新!$N$3</definedName>
    <definedName name="備考" localSheetId="8">場所表_広島西_新規!$I$3</definedName>
    <definedName name="備考" localSheetId="6">場所表_広島中央_更新!$L$3</definedName>
    <definedName name="備考" localSheetId="2">場所表_広島中央_新規!$J$3</definedName>
    <definedName name="備考" localSheetId="7">場所表_広島東_更新!$L$3</definedName>
    <definedName name="備考" localSheetId="3">場所表_広島東_新規!$J$3</definedName>
    <definedName name="備考" localSheetId="5">場所表_更新!$I$3</definedName>
    <definedName name="備考" localSheetId="4">場所表_新規!$J$3</definedName>
    <definedName name="標示種別" localSheetId="11">場所表_安佐南_更新!$E$2</definedName>
    <definedName name="標示種別" localSheetId="10">場所表_安佐南_新規!$F$2</definedName>
    <definedName name="標示種別" localSheetId="9">場所表_広島西_更新!$E$2</definedName>
    <definedName name="標示種別" localSheetId="8">場所表_広島西_新規!$F$2</definedName>
    <definedName name="標示種別" localSheetId="6">場所表_広島中央_更新!$E$2</definedName>
    <definedName name="標示種別" localSheetId="2">場所表_広島中央_新規!$E$2</definedName>
    <definedName name="標示種別" localSheetId="7">場所表_広島東_更新!$E$2</definedName>
    <definedName name="標示種別" localSheetId="3">場所表_広島東_新規!$E$2</definedName>
    <definedName name="標示種別" localSheetId="5">場所表_更新!$D$2</definedName>
    <definedName name="標示種別" localSheetId="4">場所表_新規!$E$2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9" i="43" l="1"/>
  <c r="H9" i="43"/>
  <c r="G9" i="43"/>
  <c r="I8" i="43"/>
  <c r="H8" i="43"/>
  <c r="G8" i="43"/>
  <c r="A8" i="43"/>
  <c r="N7" i="43"/>
  <c r="D7" i="43"/>
  <c r="C7" i="43"/>
  <c r="A7" i="43"/>
  <c r="B7" i="43" s="1"/>
  <c r="N6" i="43"/>
  <c r="D6" i="43"/>
  <c r="C6" i="43"/>
  <c r="A6" i="43"/>
  <c r="B6" i="43" s="1"/>
  <c r="N5" i="43"/>
  <c r="D5" i="43"/>
  <c r="C5" i="43"/>
  <c r="A5" i="43"/>
  <c r="B5" i="43" s="1"/>
  <c r="I9" i="41"/>
  <c r="H9" i="41"/>
  <c r="G9" i="41"/>
  <c r="I8" i="41"/>
  <c r="H8" i="41"/>
  <c r="G8" i="41"/>
  <c r="A8" i="41"/>
  <c r="N7" i="41"/>
  <c r="D7" i="41"/>
  <c r="C7" i="41"/>
  <c r="A7" i="41"/>
  <c r="B7" i="41" s="1"/>
  <c r="N6" i="41"/>
  <c r="D6" i="41"/>
  <c r="C6" i="41"/>
  <c r="A6" i="41"/>
  <c r="B6" i="41" s="1"/>
  <c r="N5" i="41"/>
  <c r="D5" i="41"/>
  <c r="C5" i="41"/>
  <c r="A5" i="41"/>
  <c r="B5" i="41" s="1"/>
  <c r="M6" i="38"/>
  <c r="M7" i="38"/>
  <c r="M5" i="38"/>
  <c r="N6" i="37"/>
  <c r="N7" i="37"/>
  <c r="N5" i="37"/>
  <c r="B7" i="38"/>
  <c r="B6" i="38"/>
  <c r="C7" i="37"/>
  <c r="C6" i="37"/>
  <c r="C7" i="38"/>
  <c r="C6" i="38"/>
  <c r="D6" i="37"/>
  <c r="D7" i="37"/>
  <c r="A7" i="37"/>
  <c r="B7" i="37" s="1"/>
  <c r="A6" i="37"/>
  <c r="B6" i="37" s="1"/>
  <c r="D10" i="38"/>
  <c r="C5" i="38"/>
  <c r="B5" i="38"/>
  <c r="A5" i="38"/>
  <c r="A7" i="38"/>
  <c r="D5" i="37"/>
  <c r="C5" i="37"/>
  <c r="A5" i="37"/>
  <c r="B5" i="37"/>
  <c r="G8" i="38"/>
  <c r="H8" i="38"/>
  <c r="H10" i="38" s="1"/>
  <c r="F8" i="38"/>
  <c r="F10" i="38" s="1"/>
  <c r="H8" i="37"/>
  <c r="G10" i="38" s="1"/>
  <c r="I8" i="37"/>
  <c r="G8" i="37"/>
  <c r="A6" i="38"/>
  <c r="C1" i="37"/>
  <c r="G9" i="38"/>
  <c r="H9" i="38"/>
  <c r="H11" i="38"/>
  <c r="A10" i="38"/>
  <c r="H9" i="37"/>
  <c r="G11" i="38"/>
  <c r="F9" i="38"/>
  <c r="F11" i="38" s="1"/>
  <c r="A8" i="38"/>
  <c r="I9" i="37"/>
  <c r="G9" i="37"/>
  <c r="A8" i="37"/>
  <c r="C1" i="43" l="1"/>
  <c r="C1" i="41"/>
  <c r="B1" i="38"/>
</calcChain>
</file>

<file path=xl/sharedStrings.xml><?xml version="1.0" encoding="utf-8"?>
<sst xmlns="http://schemas.openxmlformats.org/spreadsheetml/2006/main" count="2532" uniqueCount="829">
  <si>
    <t>発注分類</t>
  </si>
  <si>
    <t>幅</t>
    <rPh sb="0" eb="1">
      <t>ハバ</t>
    </rPh>
    <phoneticPr fontId="2"/>
  </si>
  <si>
    <t>詳細設定</t>
    <rPh sb="0" eb="2">
      <t>ショウサイ</t>
    </rPh>
    <rPh sb="2" eb="4">
      <t>セッテイ</t>
    </rPh>
    <phoneticPr fontId="2"/>
  </si>
  <si>
    <t>塗装種類</t>
    <rPh sb="0" eb="2">
      <t>トソウ</t>
    </rPh>
    <rPh sb="2" eb="4">
      <t>シュルイ</t>
    </rPh>
    <phoneticPr fontId="2"/>
  </si>
  <si>
    <t>事業量</t>
    <rPh sb="0" eb="3">
      <t>ジギョウリョウ</t>
    </rPh>
    <phoneticPr fontId="2"/>
  </si>
  <si>
    <t>単位</t>
    <rPh sb="0" eb="2">
      <t>タンイ</t>
    </rPh>
    <phoneticPr fontId="2"/>
  </si>
  <si>
    <t>単価（円）</t>
    <rPh sb="0" eb="2">
      <t>タンカ</t>
    </rPh>
    <rPh sb="3" eb="4">
      <t>エン</t>
    </rPh>
    <phoneticPr fontId="2"/>
  </si>
  <si>
    <t>金額（円）</t>
    <rPh sb="0" eb="2">
      <t>キンガク</t>
    </rPh>
    <rPh sb="3" eb="4">
      <t>エン</t>
    </rPh>
    <phoneticPr fontId="2"/>
  </si>
  <si>
    <t>小計</t>
    <rPh sb="0" eb="2">
      <t>ショウケイ</t>
    </rPh>
    <phoneticPr fontId="2"/>
  </si>
  <si>
    <t>小　　　　　　　　　　　計</t>
    <rPh sb="0" eb="1">
      <t>ショウ</t>
    </rPh>
    <rPh sb="12" eb="13">
      <t>ケイ</t>
    </rPh>
    <phoneticPr fontId="2"/>
  </si>
  <si>
    <t>交通整理員Ａ</t>
    <rPh sb="0" eb="2">
      <t>コウツウ</t>
    </rPh>
    <rPh sb="2" eb="4">
      <t>セイリ</t>
    </rPh>
    <rPh sb="4" eb="5">
      <t>イン</t>
    </rPh>
    <phoneticPr fontId="2"/>
  </si>
  <si>
    <t>人</t>
    <rPh sb="0" eb="1">
      <t>ニン</t>
    </rPh>
    <phoneticPr fontId="2"/>
  </si>
  <si>
    <t>交通整理員Ａ（夜間）</t>
    <rPh sb="7" eb="9">
      <t>ヤカン</t>
    </rPh>
    <phoneticPr fontId="2"/>
  </si>
  <si>
    <t>交通整理員Ｂ（夜間）</t>
    <rPh sb="7" eb="9">
      <t>ヤカン</t>
    </rPh>
    <phoneticPr fontId="2"/>
  </si>
  <si>
    <t>共　　通　　仮　　設　　費</t>
    <rPh sb="0" eb="1">
      <t>トモ</t>
    </rPh>
    <rPh sb="3" eb="4">
      <t>ツウ</t>
    </rPh>
    <rPh sb="6" eb="7">
      <t>カリ</t>
    </rPh>
    <rPh sb="9" eb="10">
      <t>セツ</t>
    </rPh>
    <rPh sb="12" eb="13">
      <t>ヒ</t>
    </rPh>
    <phoneticPr fontId="2"/>
  </si>
  <si>
    <t>現　　場　　管　　理　　費</t>
    <rPh sb="0" eb="1">
      <t>ゲン</t>
    </rPh>
    <rPh sb="3" eb="4">
      <t>バ</t>
    </rPh>
    <rPh sb="6" eb="7">
      <t>カン</t>
    </rPh>
    <rPh sb="9" eb="10">
      <t>リ</t>
    </rPh>
    <rPh sb="12" eb="13">
      <t>ヒ</t>
    </rPh>
    <phoneticPr fontId="2"/>
  </si>
  <si>
    <t>一　　般　　管　　理　　費</t>
    <rPh sb="0" eb="1">
      <t>イチ</t>
    </rPh>
    <rPh sb="3" eb="4">
      <t>ハン</t>
    </rPh>
    <rPh sb="6" eb="7">
      <t>カン</t>
    </rPh>
    <rPh sb="9" eb="10">
      <t>リ</t>
    </rPh>
    <rPh sb="12" eb="13">
      <t>ヒ</t>
    </rPh>
    <phoneticPr fontId="2"/>
  </si>
  <si>
    <t>計</t>
    <rPh sb="0" eb="1">
      <t>ケイ</t>
    </rPh>
    <phoneticPr fontId="2"/>
  </si>
  <si>
    <t>消　　費　　税　　相　　当　　分</t>
    <rPh sb="0" eb="1">
      <t>ショウ</t>
    </rPh>
    <rPh sb="3" eb="4">
      <t>ヒ</t>
    </rPh>
    <rPh sb="6" eb="7">
      <t>ゼイ</t>
    </rPh>
    <rPh sb="9" eb="10">
      <t>ソウ</t>
    </rPh>
    <rPh sb="12" eb="13">
      <t>トウ</t>
    </rPh>
    <rPh sb="15" eb="16">
      <t>ブン</t>
    </rPh>
    <phoneticPr fontId="2"/>
  </si>
  <si>
    <t>合　　　　　　　　　　　計</t>
    <rPh sb="0" eb="1">
      <t>ア</t>
    </rPh>
    <rPh sb="12" eb="13">
      <t>ケイ</t>
    </rPh>
    <phoneticPr fontId="2"/>
  </si>
  <si>
    <t>所　属　別　事　業　量　一　覧　表</t>
    <rPh sb="0" eb="1">
      <t>ショ</t>
    </rPh>
    <rPh sb="2" eb="3">
      <t>ゾク</t>
    </rPh>
    <rPh sb="4" eb="5">
      <t>ベツ</t>
    </rPh>
    <rPh sb="6" eb="7">
      <t>コト</t>
    </rPh>
    <rPh sb="8" eb="9">
      <t>ギョウ</t>
    </rPh>
    <rPh sb="10" eb="11">
      <t>リョウ</t>
    </rPh>
    <rPh sb="12" eb="13">
      <t>イチ</t>
    </rPh>
    <rPh sb="14" eb="15">
      <t>ラン</t>
    </rPh>
    <rPh sb="16" eb="17">
      <t>ヒョウ</t>
    </rPh>
    <phoneticPr fontId="2"/>
  </si>
  <si>
    <t>計</t>
    <phoneticPr fontId="2"/>
  </si>
  <si>
    <t>箇所数</t>
    <phoneticPr fontId="2"/>
  </si>
  <si>
    <t>標示種類</t>
    <rPh sb="0" eb="2">
      <t>ヒョウジ</t>
    </rPh>
    <rPh sb="2" eb="4">
      <t>シュルイ</t>
    </rPh>
    <phoneticPr fontId="2"/>
  </si>
  <si>
    <t>個数</t>
    <phoneticPr fontId="2"/>
  </si>
  <si>
    <t>施工長</t>
    <rPh sb="0" eb="2">
      <t>セコウ</t>
    </rPh>
    <rPh sb="2" eb="3">
      <t>チョウ</t>
    </rPh>
    <phoneticPr fontId="2"/>
  </si>
  <si>
    <t>個数</t>
  </si>
  <si>
    <t>施工長</t>
    <phoneticPr fontId="2"/>
  </si>
  <si>
    <t>新規</t>
    <rPh sb="0" eb="2">
      <t>シンキ</t>
    </rPh>
    <phoneticPr fontId="2"/>
  </si>
  <si>
    <t>広島東</t>
    <rPh sb="0" eb="2">
      <t>ヒロシマ</t>
    </rPh>
    <rPh sb="2" eb="3">
      <t>ヒガシ</t>
    </rPh>
    <phoneticPr fontId="2"/>
  </si>
  <si>
    <t>整理番号
（規制番号）</t>
    <rPh sb="0" eb="2">
      <t>セイリ</t>
    </rPh>
    <rPh sb="2" eb="4">
      <t>バンゴウ</t>
    </rPh>
    <rPh sb="6" eb="8">
      <t>キセイ</t>
    </rPh>
    <rPh sb="8" eb="10">
      <t>バンゴウ</t>
    </rPh>
    <phoneticPr fontId="2"/>
  </si>
  <si>
    <t>区分</t>
    <rPh sb="0" eb="2">
      <t>クブン</t>
    </rPh>
    <phoneticPr fontId="2"/>
  </si>
  <si>
    <t>道路種別</t>
    <rPh sb="0" eb="2">
      <t>ドウロ</t>
    </rPh>
    <rPh sb="2" eb="4">
      <t>シュベツ</t>
    </rPh>
    <phoneticPr fontId="2"/>
  </si>
  <si>
    <t>場所・区間</t>
    <rPh sb="0" eb="2">
      <t>バショ</t>
    </rPh>
    <rPh sb="3" eb="5">
      <t>クカン</t>
    </rPh>
    <phoneticPr fontId="2"/>
  </si>
  <si>
    <t>標示種別</t>
    <rPh sb="0" eb="2">
      <t>ヒョウジ</t>
    </rPh>
    <rPh sb="2" eb="4">
      <t>シュベツ</t>
    </rPh>
    <phoneticPr fontId="2"/>
  </si>
  <si>
    <t>横断歩道本数
記号文字個数</t>
    <rPh sb="0" eb="2">
      <t>オウダン</t>
    </rPh>
    <rPh sb="2" eb="4">
      <t>ホドウ</t>
    </rPh>
    <rPh sb="4" eb="6">
      <t>ホンスウ</t>
    </rPh>
    <rPh sb="7" eb="9">
      <t>キゴウ</t>
    </rPh>
    <rPh sb="9" eb="11">
      <t>モジ</t>
    </rPh>
    <rPh sb="11" eb="13">
      <t>コスウ</t>
    </rPh>
    <phoneticPr fontId="2"/>
  </si>
  <si>
    <t>数</t>
    <phoneticPr fontId="2"/>
  </si>
  <si>
    <t>備考(縞数、方向等)</t>
    <rPh sb="0" eb="2">
      <t>ビコウ</t>
    </rPh>
    <rPh sb="3" eb="4">
      <t>シマ</t>
    </rPh>
    <rPh sb="4" eb="5">
      <t>スウ</t>
    </rPh>
    <rPh sb="6" eb="8">
      <t>ホウコウ</t>
    </rPh>
    <rPh sb="8" eb="9">
      <t>ナド</t>
    </rPh>
    <phoneticPr fontId="2"/>
  </si>
  <si>
    <t>新規合計</t>
    <rPh sb="0" eb="2">
      <t>シンキ</t>
    </rPh>
    <rPh sb="2" eb="4">
      <t>ゴウケイ</t>
    </rPh>
    <phoneticPr fontId="2"/>
  </si>
  <si>
    <t>更新</t>
    <rPh sb="0" eb="2">
      <t>コウシン</t>
    </rPh>
    <phoneticPr fontId="2"/>
  </si>
  <si>
    <t>規制番号</t>
    <rPh sb="0" eb="2">
      <t>キセイ</t>
    </rPh>
    <rPh sb="2" eb="4">
      <t>バンゴウ</t>
    </rPh>
    <phoneticPr fontId="2"/>
  </si>
  <si>
    <t>更新合計</t>
    <rPh sb="0" eb="2">
      <t>コウシン</t>
    </rPh>
    <rPh sb="2" eb="4">
      <t>ゴウケイ</t>
    </rPh>
    <phoneticPr fontId="2"/>
  </si>
  <si>
    <t>新規更新合計</t>
    <rPh sb="0" eb="2">
      <t>シンキ</t>
    </rPh>
    <rPh sb="2" eb="4">
      <t>コウシン</t>
    </rPh>
    <rPh sb="4" eb="6">
      <t>ゴウケイ</t>
    </rPh>
    <phoneticPr fontId="2"/>
  </si>
  <si>
    <t>道　路　標　示　工　事　設　計　書</t>
    <rPh sb="4" eb="5">
      <t>シルベ</t>
    </rPh>
    <rPh sb="6" eb="7">
      <t>シメス</t>
    </rPh>
    <rPh sb="8" eb="9">
      <t>コウ</t>
    </rPh>
    <rPh sb="10" eb="11">
      <t>コト</t>
    </rPh>
    <rPh sb="12" eb="13">
      <t>セツ</t>
    </rPh>
    <rPh sb="14" eb="15">
      <t>ケイ</t>
    </rPh>
    <rPh sb="16" eb="17">
      <t>ショ</t>
    </rPh>
    <phoneticPr fontId="2"/>
  </si>
  <si>
    <t>交　通　規　制　課</t>
    <phoneticPr fontId="2"/>
  </si>
  <si>
    <t>工事量</t>
    <phoneticPr fontId="2"/>
  </si>
  <si>
    <t>広島西</t>
    <rPh sb="0" eb="2">
      <t>ヒロシマ</t>
    </rPh>
    <rPh sb="2" eb="3">
      <t>ニシ</t>
    </rPh>
    <phoneticPr fontId="2"/>
  </si>
  <si>
    <t>広島南</t>
    <phoneticPr fontId="2"/>
  </si>
  <si>
    <t>安佐南</t>
    <phoneticPr fontId="2"/>
  </si>
  <si>
    <t>海田</t>
    <phoneticPr fontId="2"/>
  </si>
  <si>
    <t>廿日市</t>
    <phoneticPr fontId="2"/>
  </si>
  <si>
    <t>大竹</t>
    <phoneticPr fontId="2"/>
  </si>
  <si>
    <t>竹原</t>
    <phoneticPr fontId="2"/>
  </si>
  <si>
    <t>広</t>
    <phoneticPr fontId="2"/>
  </si>
  <si>
    <t>東広島</t>
    <phoneticPr fontId="2"/>
  </si>
  <si>
    <t>木江</t>
    <phoneticPr fontId="2"/>
  </si>
  <si>
    <t>安佐北</t>
    <phoneticPr fontId="2"/>
  </si>
  <si>
    <t>安芸高田</t>
    <phoneticPr fontId="2"/>
  </si>
  <si>
    <t>山県</t>
    <phoneticPr fontId="2"/>
  </si>
  <si>
    <t>尾道</t>
    <phoneticPr fontId="2"/>
  </si>
  <si>
    <t>因島</t>
    <phoneticPr fontId="2"/>
  </si>
  <si>
    <t>三原</t>
    <phoneticPr fontId="2"/>
  </si>
  <si>
    <t>福山西</t>
    <phoneticPr fontId="2"/>
  </si>
  <si>
    <t>福山東</t>
    <phoneticPr fontId="2"/>
  </si>
  <si>
    <t>福山北</t>
    <phoneticPr fontId="2"/>
  </si>
  <si>
    <t>府中</t>
    <phoneticPr fontId="2"/>
  </si>
  <si>
    <t>庄原</t>
    <phoneticPr fontId="2"/>
  </si>
  <si>
    <t>三次</t>
    <phoneticPr fontId="2"/>
  </si>
  <si>
    <t>世羅</t>
    <phoneticPr fontId="2"/>
  </si>
  <si>
    <t>高速隊</t>
    <phoneticPr fontId="2"/>
  </si>
  <si>
    <t>機動隊</t>
    <phoneticPr fontId="2"/>
  </si>
  <si>
    <t>個数</t>
    <phoneticPr fontId="2"/>
  </si>
  <si>
    <t>広島中央</t>
    <phoneticPr fontId="2"/>
  </si>
  <si>
    <t>呉</t>
    <phoneticPr fontId="2"/>
  </si>
  <si>
    <t>音戸</t>
    <phoneticPr fontId="2"/>
  </si>
  <si>
    <t>交通整理員Ｂ</t>
    <phoneticPr fontId="2"/>
  </si>
  <si>
    <t>江田島</t>
    <phoneticPr fontId="2"/>
  </si>
  <si>
    <t>文字の折り返しで行高さがおかしくならないように、最終的な出力セルより幅を大きくしてあります。</t>
    <rPh sb="0" eb="2">
      <t>モジ</t>
    </rPh>
    <rPh sb="3" eb="4">
      <t>オ</t>
    </rPh>
    <rPh sb="5" eb="6">
      <t>カエ</t>
    </rPh>
    <rPh sb="8" eb="9">
      <t>ギョウ</t>
    </rPh>
    <rPh sb="9" eb="10">
      <t>タカ</t>
    </rPh>
    <rPh sb="24" eb="27">
      <t>サイシュウテキ</t>
    </rPh>
    <rPh sb="28" eb="30">
      <t>シュツリョク</t>
    </rPh>
    <rPh sb="34" eb="35">
      <t>ハバ</t>
    </rPh>
    <rPh sb="36" eb="37">
      <t>オオ</t>
    </rPh>
    <phoneticPr fontId="2"/>
  </si>
  <si>
    <t>凸凹</t>
    <rPh sb="0" eb="2">
      <t>デコボコ</t>
    </rPh>
    <phoneticPr fontId="2"/>
  </si>
  <si>
    <t>佐伯</t>
    <rPh sb="0" eb="2">
      <t>サエキ</t>
    </rPh>
    <phoneticPr fontId="2"/>
  </si>
  <si>
    <t>交　通　誘　導　員　(　労　務　費　）</t>
    <rPh sb="0" eb="1">
      <t>コウ</t>
    </rPh>
    <rPh sb="2" eb="3">
      <t>ツウ</t>
    </rPh>
    <rPh sb="4" eb="5">
      <t>ユウ</t>
    </rPh>
    <rPh sb="6" eb="7">
      <t>シルベ</t>
    </rPh>
    <rPh sb="8" eb="9">
      <t>イン</t>
    </rPh>
    <rPh sb="12" eb="13">
      <t>ロウ</t>
    </rPh>
    <rPh sb="14" eb="15">
      <t>ツトム</t>
    </rPh>
    <rPh sb="16" eb="17">
      <t>ヒ</t>
    </rPh>
    <phoneticPr fontId="2"/>
  </si>
  <si>
    <t>（起点）広島市中区榎町2番北西角先（榎町2番交差点）西方30メートル地点
（終点）広島市中区榎町2番北西角先（榎町2番交差点）</t>
  </si>
  <si>
    <t>横断歩道等　実線４５㎝幅</t>
  </si>
  <si>
    <t>溶融式（白）</t>
  </si>
  <si>
    <t>m</t>
  </si>
  <si>
    <t>実線３０㎝幅</t>
  </si>
  <si>
    <t>実線１５㎝幅</t>
  </si>
  <si>
    <t>溶融式（黄）</t>
  </si>
  <si>
    <t>図示</t>
  </si>
  <si>
    <t>自転車マーク</t>
  </si>
  <si>
    <t>個</t>
  </si>
  <si>
    <t>ペイント</t>
  </si>
  <si>
    <t>削除</t>
  </si>
  <si>
    <t>第25-1-0895</t>
  </si>
  <si>
    <t>市道</t>
  </si>
  <si>
    <t>進行方向別（右折）　図示（白）</t>
  </si>
  <si>
    <t>第3通行帯　起点_x000D_
第3通行帯　終点</t>
  </si>
  <si>
    <t>進行方向別（直進・左折）　図示（白）</t>
  </si>
  <si>
    <t>第1通行帯　起点_x000D_
第1通行帯　終点</t>
  </si>
  <si>
    <t>進行方向別（直進）　図示（白）</t>
  </si>
  <si>
    <t>第2通行帯　起点_x000D_
第2通行帯　終点</t>
  </si>
  <si>
    <t>第25-1-0896</t>
  </si>
  <si>
    <t>（起点）広島市中区榎町2番北西角先（榎町2番交差点）東方30メートル地点
（終点）広島市中区榎町2番北西角先（榎町2番交差点）</t>
  </si>
  <si>
    <t>第2通行帯　終点</t>
  </si>
  <si>
    <t>第25-1-0897</t>
  </si>
  <si>
    <t>（起点）広島市中区西十日市町10番南西角先（広瀬橋東詰交差点）東方30メートル地点
（終点）広島市中区西十日市町10番南西角先（広瀬橋東詰交差点）</t>
  </si>
  <si>
    <t>車両通行帯　実線（白）</t>
  </si>
  <si>
    <t>第2通行帯と第3通行帯の区分線15.7m※終点から東方に向けて15.7m分補修）</t>
  </si>
  <si>
    <t>進行方向別（左折）　図示（白）</t>
  </si>
  <si>
    <t>第2通行帯　起点</t>
  </si>
  <si>
    <t>第20-1-0335</t>
  </si>
  <si>
    <t>広島市中区榎町2番北西角先（榎町2番交差点）</t>
  </si>
  <si>
    <t>横断歩道　実線（白）</t>
  </si>
  <si>
    <t>西側4m17縞（南から2〜18縞）※南から1縞は更新不要_x000D_
北側3.4m1縞（西から3縞）3.1m1縞（西から7縞）4m6縞（他6縞）_x000D_
東側4m18縞（全更新）_x000D_
南側1.8m2縞（両端1縞）3.1m1縞（東から6縞）4m6縞（他6縞）</t>
  </si>
  <si>
    <t>停止線　実線（白）</t>
  </si>
  <si>
    <t>西側9.7m_x000D_
北側1.2m（薄い部分を補修）_x000D_
東側4.3m（薄い部分を補修）</t>
  </si>
  <si>
    <t>第12-1-3315</t>
  </si>
  <si>
    <t>広島市中区国泰寺町1丁目10番西角先交差点</t>
  </si>
  <si>
    <t>止まれ文字　図示（白）</t>
  </si>
  <si>
    <t>南側　既存削除後縮小施工※マンホールがあるため施工位置要検討</t>
  </si>
  <si>
    <t>南側5.4m※南端15㎝削除し、30㎝幅で更新</t>
  </si>
  <si>
    <t>(削)止まれ文字　図示（白）</t>
  </si>
  <si>
    <t>(削)停止線　実線（白）</t>
  </si>
  <si>
    <t>第20-1-2692</t>
  </si>
  <si>
    <t>横断歩道予告　図示（白）</t>
  </si>
  <si>
    <t>西側　近位_x000D_
東側　近位</t>
  </si>
  <si>
    <t>第20-1-1720</t>
  </si>
  <si>
    <t>広島市中区国泰寺町1丁目1番北西角先交差点</t>
  </si>
  <si>
    <t>南側3m6縞※各縞両端0.5m削除し、3m幅で更新</t>
  </si>
  <si>
    <t>北側6m</t>
  </si>
  <si>
    <t>(削)横断歩道　実線（白）</t>
  </si>
  <si>
    <t>第20-1-2803</t>
  </si>
  <si>
    <t>広島市中区国泰寺町1丁目2番49号先（国泰寺高校正門前交差点）</t>
  </si>
  <si>
    <t>北側4m6縞（全更新）_x000D_
西側3m7縞※各縞西端1m削除、東端1m増設し、3m幅で更新_x000D_
南側4m6縞（全更新）</t>
  </si>
  <si>
    <t>西側　近位※30ｍ位置に新設_x000D_
西側　遠位※50m位置に新設</t>
  </si>
  <si>
    <t>西側2.5m※既存の停止線を削除し、1m東側へ移設_x000D_
南側5m※歩道端まで更新</t>
  </si>
  <si>
    <t>その他　線</t>
  </si>
  <si>
    <t>西側　左外側線1m延長※横断歩道削除部分_x000D_
西側　右外側線1m延長※横断歩道削除部分</t>
  </si>
  <si>
    <t>第20-1-2688</t>
  </si>
  <si>
    <t>広島市中区国泰寺町1丁目2番先（国泰寺高校北東角交差点）</t>
  </si>
  <si>
    <t>西側3ｍ5縞※各縞西端1m削除、東端1m増設し、3m幅で更新_x000D_
南側3m6縞※各縞両端0.5m削除し、3m幅で更新</t>
  </si>
  <si>
    <t>西側　近位_x000D_
西側　遠位</t>
  </si>
  <si>
    <t>北側3.3ｍ※東端から薄くなっている部分を補修_x000D_
西側2.1m※既存の停止線を削除し、1m東側へ移設</t>
  </si>
  <si>
    <t>第20-1-2689</t>
  </si>
  <si>
    <t>広島市中区国泰寺町1丁目2番北西角先交差点</t>
  </si>
  <si>
    <t>東側3m5縞※各縞東端1m削除、西端1m増設し、3m幅で更新</t>
  </si>
  <si>
    <t>東側　近位※30ｍ位置に新設_x000D_
東側　遠位※50m位置に新設</t>
  </si>
  <si>
    <t>東側2.3m※既存の停止線を削除し、1m西側へ移設</t>
  </si>
  <si>
    <t>第20-1-1984</t>
  </si>
  <si>
    <t>広島市中区国泰寺町1丁目5番北東角先交差点</t>
  </si>
  <si>
    <t>南側3.6m1縞（西から1縞）4m4縞（西から2〜5縞）_x000D_
西側3m7縞※各縞西端1m削除し、3m幅で更新</t>
  </si>
  <si>
    <t>西側　近位※30ｍ位置に新設_x000D_
南側　近位_x000D_
南側　遠位</t>
  </si>
  <si>
    <t>南側4.7m_x000D_
西側3m※既存の停止線を削除し、1m東側へ移設</t>
  </si>
  <si>
    <t>西側　右外側線1m延長※横断歩道削除部分</t>
  </si>
  <si>
    <t>第20-1-1722</t>
  </si>
  <si>
    <t>広島市中区国泰寺町1丁目7番南西角先交差点</t>
  </si>
  <si>
    <t>北側2.4m1縞（西から1縞）3m6縞（他5縞）※各縞北端0.2m南端0.8m削除し、3m幅で更新_x000D_
東側2m1縞（北から2縞）3m3縞（他3縞）※各縞西端0.2m東端0.8m削除し、3m幅で更新_x000D_
南側3m7縞※各縞北端0.2m南端0.8m削除し、3m幅で更新</t>
  </si>
  <si>
    <t>東側2m※既存の停止線を削除し、0.8m西側へ移設_x000D_
南側3.2m※既存の停止線を削除し、0.8m北側へ移設</t>
  </si>
  <si>
    <t>北側　中央線0.2m延長※横断歩道削除部分_x000D_
南側　中央線0.8m延長※横断歩道削除部分</t>
  </si>
  <si>
    <t>第12-1-5270</t>
  </si>
  <si>
    <t>広島市中区国泰寺町1丁目7番南東角先交差点</t>
  </si>
  <si>
    <t>西側　既存削除後縮小施工</t>
  </si>
  <si>
    <t>西側4m※西端15㎝削除し、30㎝幅で更新</t>
  </si>
  <si>
    <t>第20-1-0264</t>
  </si>
  <si>
    <t>広島市中区国泰寺町1丁目7番北東角先（国泰寺中学校(西)交差点）</t>
  </si>
  <si>
    <t>北側4m6縞（全更新）_x000D_
西側4m9縞（全更新）_x000D_
南側2.8m1縞（西から2縞）3.1m1縞（西から5縞）4m6縞（他6縞）</t>
  </si>
  <si>
    <t>北側5m_x000D_
西側4m※外側線の内側（自転車ナビライン）も施工</t>
  </si>
  <si>
    <t>第20-1-1723</t>
  </si>
  <si>
    <t>広島市中区国泰寺町1丁目9番北西角先交差点</t>
  </si>
  <si>
    <t>東側　近位※30m位置に新設</t>
  </si>
  <si>
    <t>第20-1-1714</t>
  </si>
  <si>
    <t>広島市中区小町2番南西角先交差点</t>
  </si>
  <si>
    <t>南側4m6縞（全更新）_x000D_
西側5縞※北から1縞4m、南から1縞3mで東端を基準に台形に施工（詳細別途指示）</t>
  </si>
  <si>
    <t>西側　近位</t>
  </si>
  <si>
    <t>南側4.9m_x000D_
西側4.3m</t>
  </si>
  <si>
    <t>第20-1-1715</t>
  </si>
  <si>
    <t>広島市中区小町5番北東角先交差点</t>
  </si>
  <si>
    <t>南側2.8m1縞（西から1縞）3m7縞（他7縞）※各縞両端0.5m削除し、3m幅で更新</t>
  </si>
  <si>
    <t>北側4.9m</t>
  </si>
  <si>
    <t>第20-1-1509</t>
  </si>
  <si>
    <t>広島市中区小町6番北西角先交差点</t>
  </si>
  <si>
    <t>東側1.8m1縞（南から2縞）3m4縞（他4縞）※各縞東端1m削除し、3m幅で更新</t>
  </si>
  <si>
    <t>東側　近位※30m位置に新設_x000D_
東側　遠位※50m位置に新設</t>
  </si>
  <si>
    <t>東側2.5m※既存の停止線を削除し、1m西側へ移設</t>
  </si>
  <si>
    <t>第20-1-1717</t>
  </si>
  <si>
    <t>広島市中区小町6番北東角先交差点</t>
  </si>
  <si>
    <t>北側4m4縞（東から2〜5縞）※東から1縞は削除</t>
  </si>
  <si>
    <t>北側3.2m※東端から薄い部分を補修_x000D_
東側2.6m</t>
  </si>
  <si>
    <t>北側　左外側線2.6m延長※横断歩道削除部分</t>
  </si>
  <si>
    <t>第20-1-0868</t>
  </si>
  <si>
    <t>広島市中区西十日市町10番南西角先（広瀬橋東詰交差点）</t>
  </si>
  <si>
    <t>南側1.9m2縞（両端1縞）4m9縞（他9縞）_x000D_
西側3.2m1縞（南から2縞）4m20縞（南から3〜20縞）2.7m1縞（北から2縞）3.6m1縞（_x000D_
北側3.3m1縞（西から1縞）3.5m1縞（西から9縞）4m9縞（他9縞）_x000D_
東側3.2m1縞（南から2縞）4m17縞（他17縞）</t>
  </si>
  <si>
    <t>南側4m_x000D_
西側6.6m_x000D_
北側4m_x000D_
東側9.5m</t>
  </si>
  <si>
    <t>第20-1-2076</t>
  </si>
  <si>
    <t>広島市中区西十日市町9番6号先（十日市郵便局前交差点）</t>
  </si>
  <si>
    <t>南側4m7縞（全更新）_x000D_
西側4m17縞（全更新）_x000D_
北側2.8m1縞（東から1縞）3.5m2縞（東から2、3縞）4m5縞（東から4〜8縞）</t>
  </si>
  <si>
    <t>東側6.6m_x000D_
西側9.3m_x000D_
北側2.8m※路側帯の内側は施工しない</t>
  </si>
  <si>
    <t>第20-1-2679</t>
  </si>
  <si>
    <t>広島市中区大手町3丁目11番北角先交差点</t>
  </si>
  <si>
    <t>東側3m5縞※既存の各縞東端1m削除し、3m幅で更新</t>
  </si>
  <si>
    <t>東側　近位</t>
  </si>
  <si>
    <t>第12-1-0129</t>
  </si>
  <si>
    <t>広島市中区大手町3丁目12番北東角先交差点</t>
  </si>
  <si>
    <t>東側　縮小施工_x000D_
西側　既存削除後縮小施工</t>
  </si>
  <si>
    <t>東側2.5m※東端15㎝削除し、30㎝幅で更新_x000D_
西側2.5m※30㎝幅で更新</t>
  </si>
  <si>
    <t>第20-1-1710</t>
  </si>
  <si>
    <t>南側3m5縞※各縞南端1m削除し、3m幅で更新</t>
  </si>
  <si>
    <t>南側4.8m※既存の停止線を削除し、1m北側へ移設</t>
  </si>
  <si>
    <t>第20-1-1707</t>
  </si>
  <si>
    <t>広島市中区大手町3丁目2番29号先交差点（平和大通り南側緩速車道）</t>
  </si>
  <si>
    <t>東側4m8縞（全更新）_x000D_
南側4m6縞（全更新）_x000D_
西側4m8縞（全更新）</t>
  </si>
  <si>
    <t>北側5m_x000D_
東側2.7m_x000D_
南側5m_x000D_
西側3.5m</t>
  </si>
  <si>
    <t>第20-1-2678</t>
  </si>
  <si>
    <t>広島市中区大手町3丁目4番27号先（中電病院北西角交差点）</t>
  </si>
  <si>
    <t>第12-1-0123</t>
  </si>
  <si>
    <t>広島市中区大手町3丁目6番1号先交差点</t>
  </si>
  <si>
    <t>北側　既存削除後縮小施工</t>
  </si>
  <si>
    <t>北側6m※既存の停止線（8.5m）の両端を削除し、道路の中央を基準に30㎝幅6mで更新</t>
  </si>
  <si>
    <t>第12-1-0124</t>
  </si>
  <si>
    <t>広島市中区大手町3丁目6番27号先交差点</t>
  </si>
  <si>
    <t>第20-1-1708</t>
  </si>
  <si>
    <t>南側3m6縞※既存の各縞両端0.5m削除し、3m幅で更新</t>
  </si>
  <si>
    <t>第12-1-0126</t>
  </si>
  <si>
    <t>広島市中区大手町3丁目9番24号先交差点</t>
  </si>
  <si>
    <t>東側　既存削除後縮小施工_x000D_
西側　標準施工「れ」のみ更新</t>
  </si>
  <si>
    <t>東側2.7m※30㎝幅で施工_x000D_
西側2.4m※西端15㎝削除し、30㎝幅で更新</t>
  </si>
  <si>
    <t>第20-1-1709</t>
  </si>
  <si>
    <t>第20-1-2682</t>
  </si>
  <si>
    <t>広島市中区大手町4丁目2番北東角先交差点</t>
  </si>
  <si>
    <t>西側4m9縞（全更新）_x000D_
南側3m7縞※既存の各縞北端0.8m南端0.2m削除し、3m幅で更新_x000D_
東側4m9縞（全更新）</t>
  </si>
  <si>
    <t>西側4m※外側線の内側（自転車ナビライン部分）も施工_x000D_
東側4m※外側線の内側（自転車ナビライン部分）も施工</t>
  </si>
  <si>
    <t>第20-1-2680</t>
  </si>
  <si>
    <t>広島市中区大手町4丁目5番北西角先交差点</t>
  </si>
  <si>
    <t>東側3.2m5縞※各縞東端1.1m削除し、3.2m幅で更新</t>
  </si>
  <si>
    <t>東側　近位_x000D_
東側　遠位</t>
  </si>
  <si>
    <t>東側1.6m※既存の停止線を削除後、1.1m西側へ移設</t>
  </si>
  <si>
    <t>第12-1-0577</t>
  </si>
  <si>
    <t>広島市中区大手町4丁目7番北西角先交差点</t>
  </si>
  <si>
    <t>東側3m※30㎝幅で更新_x000D_
西側3m※30㎝幅で更新</t>
  </si>
  <si>
    <t>第20-1-4105</t>
  </si>
  <si>
    <t>広島市中区南千田西町7番17号先（修道学園前交差点）</t>
  </si>
  <si>
    <t>南側2.2m</t>
  </si>
  <si>
    <t>広島東</t>
    <phoneticPr fontId="2"/>
  </si>
  <si>
    <t>第20-12-0693</t>
  </si>
  <si>
    <t>町道</t>
  </si>
  <si>
    <t>安芸郡府中町みくまり3丁目11番30号先（みくまり3丁目11番交差点)</t>
  </si>
  <si>
    <t>南側 4m7縞、2.5m1縞、1.5m1縞</t>
  </si>
  <si>
    <t>南側 3m</t>
  </si>
  <si>
    <t>第20-12-0491</t>
  </si>
  <si>
    <t>県道（府中海田線）</t>
  </si>
  <si>
    <t>安芸郡府中町宮の町1丁目1番26号北東角先</t>
  </si>
  <si>
    <t>3m3縞</t>
  </si>
  <si>
    <t>第20-12-0005</t>
  </si>
  <si>
    <t>県道(広島海田線)</t>
  </si>
  <si>
    <t>安芸郡府中町青崎南1番北西角先（鹿籠踏切前）</t>
  </si>
  <si>
    <t>4.5ｍ7縞（西端の1縞を除く、各縞両側1m削除）</t>
  </si>
  <si>
    <t>北側 3.2ｍ_x000D_
南側 道路中央側の2ｍを補修</t>
  </si>
  <si>
    <t>〇中央線（黄）1m2本延長_x000D_
〇外側線1m4本延長</t>
  </si>
  <si>
    <t>第12-10-0334</t>
  </si>
  <si>
    <t>安芸郡府中町青崎南3番13号先交差点</t>
  </si>
  <si>
    <t>縮小版施工</t>
  </si>
  <si>
    <t>2m</t>
  </si>
  <si>
    <t>第20-12-0659</t>
  </si>
  <si>
    <t>安芸郡府中町千代3番14号先（千代交差点）</t>
  </si>
  <si>
    <t>西側2m4縞（南側から2、3、4、5縞目）_x000D_
南側4m7縞、2m1縞（西端の1縞を除き、西端から2縞目は南側を2ｍ補修）</t>
  </si>
  <si>
    <t>西側 2ｍ_x000D_
南側 道路中央側2ｍを補修_x000D_
北側 3ｍ</t>
  </si>
  <si>
    <t>第20-12-0587</t>
  </si>
  <si>
    <t>安芸郡府中町大須4丁目2番19号東側先</t>
  </si>
  <si>
    <t>4m9縞</t>
  </si>
  <si>
    <t>①北東側3m_x000D_
西側3.9m</t>
  </si>
  <si>
    <t>第20-12-0382</t>
  </si>
  <si>
    <t>安芸郡府中町桃山1丁目13番12号先交差点</t>
  </si>
  <si>
    <t>3ｍ5縞</t>
  </si>
  <si>
    <t>東側 2ｍ_x000D_
西側 2ｍ（路側帯内削除）</t>
  </si>
  <si>
    <t>第12-10-0095</t>
  </si>
  <si>
    <t>安芸郡府中町桃山1丁目14番26号先交差点</t>
  </si>
  <si>
    <t>既存削除後に縮小版で施工</t>
  </si>
  <si>
    <t>2ｍ</t>
  </si>
  <si>
    <t>第12-10-0252</t>
  </si>
  <si>
    <t>安芸郡府中町桃山1丁目3番19号先交差点</t>
  </si>
  <si>
    <t>1.5ｍ</t>
  </si>
  <si>
    <t>第20-12-0097</t>
  </si>
  <si>
    <t>安芸郡府中町柳ケ丘51番25号先（府中南小学校前交差点）</t>
  </si>
  <si>
    <t>南西側 南端から4m2縞を補修</t>
  </si>
  <si>
    <t>北西側 予告2個_x000D_
南西側 予告2個</t>
  </si>
  <si>
    <t>北西側 2.7ｍ</t>
  </si>
  <si>
    <t>第12-10-0096</t>
  </si>
  <si>
    <t>安芸郡府中町柳ヶ丘37番18号先交差点</t>
  </si>
  <si>
    <t>2.3ｍ</t>
  </si>
  <si>
    <t>第20-1-3935</t>
  </si>
  <si>
    <t>県道(広島三次線)</t>
  </si>
  <si>
    <t>広島市東区牛田新町4丁目2番10号先交差点</t>
  </si>
  <si>
    <t>3m6縞（マンホール部除く）</t>
  </si>
  <si>
    <t>第12-1-2490</t>
  </si>
  <si>
    <t>広島市東区牛田早稲田1丁目14番南東角先交差点</t>
  </si>
  <si>
    <t>既存削除後縮小施工</t>
  </si>
  <si>
    <t>第12-1-4278</t>
  </si>
  <si>
    <t>広島市東区牛田早稲田1丁目3番32号先交差点</t>
  </si>
  <si>
    <t>南西側 既存削除後に縮小版で施工_x000D_
北東側 既存削除後に縮小版で施工</t>
  </si>
  <si>
    <t>南西側 2.6ｍ_x000D_
北東側 2.2ｍ</t>
  </si>
  <si>
    <t>第12-1-1644</t>
  </si>
  <si>
    <t>広島市東区牛田中1丁目2番14号先交差点</t>
  </si>
  <si>
    <t>南側　既存削除後縮小施工</t>
  </si>
  <si>
    <t>北側　摩耗部分</t>
  </si>
  <si>
    <t>第20-1-0067</t>
  </si>
  <si>
    <t>広島市東区牛田中1丁目3番19号先交差点</t>
  </si>
  <si>
    <t>西側3m7縞（各縞西側1m削除）_x000D_
東側3m5縞（各縞東側1m削除）</t>
  </si>
  <si>
    <t>西側1.4m（摩耗部分）</t>
  </si>
  <si>
    <t>第12-1-2486</t>
  </si>
  <si>
    <t>広島市東区牛田中1丁目4番6号先交差点</t>
  </si>
  <si>
    <t>南西側 既存削除後に縮小版で施工</t>
  </si>
  <si>
    <t>南西側 2ｍ</t>
  </si>
  <si>
    <t>第12-1-0876</t>
  </si>
  <si>
    <t>広島市東区牛田中2丁目3番南東角先交差点</t>
  </si>
  <si>
    <t>縮小版で施工</t>
  </si>
  <si>
    <t>車道全幅に施工</t>
  </si>
  <si>
    <t>第12-1-0875</t>
  </si>
  <si>
    <t>広島市東区牛田中2丁目3番北東角先交差点</t>
  </si>
  <si>
    <t>第12-1-1647</t>
  </si>
  <si>
    <t>広島市東区牛田本町2丁目1番5号先交差点</t>
  </si>
  <si>
    <t xml:space="preserve">西側
</t>
  </si>
  <si>
    <t>第12-1-1736</t>
  </si>
  <si>
    <t>広島市東区戸坂桜西町3番19号先交差点</t>
  </si>
  <si>
    <t>既存削除後に東側歩道隅切りの位置へ移設し施工</t>
  </si>
  <si>
    <t>第12-1-3047</t>
  </si>
  <si>
    <t>広島市東区戸坂山根1丁目1番22号先交差点</t>
  </si>
  <si>
    <t>第20-1-5116</t>
  </si>
  <si>
    <t>広島市東区戸坂千足2丁目11番23号先</t>
  </si>
  <si>
    <t>2.5m4縞</t>
  </si>
  <si>
    <t>第20-1-2479</t>
  </si>
  <si>
    <t>広島市東区戸坂千足2丁目12番12号先交差点</t>
  </si>
  <si>
    <t>第20-1-5115</t>
  </si>
  <si>
    <t>広島市東区戸坂千足2丁目9番47号先</t>
  </si>
  <si>
    <t>2.5m3縞</t>
  </si>
  <si>
    <t>第20-1-1167</t>
  </si>
  <si>
    <t>広島市東区光町1丁目17番11号先（光町1丁目17番交差点）</t>
  </si>
  <si>
    <t>北側4m6縞_x000D_
西側1.4ｍ6縞（摩耗部分のみ）_x000D_
南側4m6縞_x000D_
東側4m5縞</t>
  </si>
  <si>
    <t>北側2.8m_x000D_
西側2.8m_x000D_
南側2.6m</t>
  </si>
  <si>
    <t>第20-1-1076</t>
  </si>
  <si>
    <t>広島市東区光町1丁目6番30号先（光町1丁目6番北交差点）</t>
  </si>
  <si>
    <t>北側3.3m6縞_x000D_
南側3m6縞</t>
  </si>
  <si>
    <t>西側3.9m_x000D_
北側2.7m_x000D_
南側2.8m</t>
  </si>
  <si>
    <t>第20-1-0096</t>
  </si>
  <si>
    <t>広島市東区若草町6番1号先交差点</t>
  </si>
  <si>
    <t>西側4m8縞_x000D_
北側4m7縞</t>
  </si>
  <si>
    <t>第20-1-0066</t>
  </si>
  <si>
    <t>県道(東海田広島線)</t>
  </si>
  <si>
    <t>広島市東区若草町9番6号先（若草町東交差点）</t>
  </si>
  <si>
    <t>南側　西から1・9縞目3.2ｍ、2〜4と6〜8縞目4ｍ、5縞目3.3ｍ_x000D_
西から1縞目3.2ｍ、2〜18縞4ｍ、19縞3.3ｍ、20縞2.8ｍ、21縞2.2ｍ、22縞1.6ｍ</t>
  </si>
  <si>
    <t>第12-1-2337</t>
  </si>
  <si>
    <t>県道(広島中島線)</t>
  </si>
  <si>
    <t>広島市東区上温品2丁目1番7号先交差点</t>
  </si>
  <si>
    <t>3.2ｍ</t>
  </si>
  <si>
    <t>第12-1-4081</t>
  </si>
  <si>
    <t>広島市東区上温品2丁目4番7号先交差点</t>
  </si>
  <si>
    <t>3ｍ</t>
  </si>
  <si>
    <t>第12-1-3887</t>
  </si>
  <si>
    <t>広島市東区中山新町1丁目1番38号先交差点</t>
  </si>
  <si>
    <t>2.5ｍ</t>
  </si>
  <si>
    <t>第20-1-1803</t>
  </si>
  <si>
    <t>広島市東区馬木4丁目1,439番地1先（馬木4丁目交差点）</t>
  </si>
  <si>
    <t>北側 4ｍ10縞、2ｍ1縞_x000D_
西側 グレーチングより交差点内側の2.2ｍ6縞、2ｍ1縞_x000D_
東側 3ｍ9縞、2ｍ1縞、1.7ｍ1縞</t>
  </si>
  <si>
    <t>北側 6ｍ_x000D_
東側 2.6ｍ_x000D_
南側 6ｍ</t>
  </si>
  <si>
    <t>第12-1-3541</t>
  </si>
  <si>
    <t>広島市東区馬木4丁目1,715番地1先交差点</t>
  </si>
  <si>
    <t>1.8ｍ</t>
  </si>
  <si>
    <t>第20-1-1177</t>
  </si>
  <si>
    <t>広島市東区馬木4丁目2,008番地34先</t>
  </si>
  <si>
    <t>3ｍ6縞、2.5ｍ1縞</t>
  </si>
  <si>
    <t>南西側 3ｍ_x000D_
北東側 3ｍ</t>
  </si>
  <si>
    <t>第12-1-2325</t>
  </si>
  <si>
    <t>広島市東区馬木5丁目1,699番地6先交差点</t>
  </si>
  <si>
    <t>2.6ｍ</t>
  </si>
  <si>
    <t>第20-1-3786</t>
  </si>
  <si>
    <t>広島市東区馬木6丁目1,729番地5先（馬木6丁目交差点）</t>
  </si>
  <si>
    <t>北側 西端の1縞及び中央分離帯付近の3縞を除く4ｍ15縞を補修</t>
  </si>
  <si>
    <t>第12-1-3540</t>
  </si>
  <si>
    <t>広島市東区馬木6丁目1,949番地1先交差点</t>
  </si>
  <si>
    <t>第20-1-1560</t>
  </si>
  <si>
    <t>広島市東区尾長東2丁目6番29号先交差点</t>
  </si>
  <si>
    <t>東側 予告2個</t>
  </si>
  <si>
    <t>第12-1-1728</t>
  </si>
  <si>
    <t>広島市東区尾長東2丁目6番35号先交差点</t>
  </si>
  <si>
    <t>6ｍ</t>
  </si>
  <si>
    <t>第20-1-3281</t>
  </si>
  <si>
    <t>広島市東区矢賀4丁目6番3号先（矢賀4丁目（北）交差点）</t>
  </si>
  <si>
    <t>南西側5.3m5縞_x000D_
東側3m9縞（横断歩道を点字ブロックに合わせ、それ以外は削除）</t>
  </si>
  <si>
    <t>第12-1-1702</t>
  </si>
  <si>
    <t>広島市東区矢賀新町1丁目3番7号先交差点</t>
  </si>
  <si>
    <t>西側 2ｍ</t>
  </si>
  <si>
    <t>第12-1-1703</t>
  </si>
  <si>
    <t>広島市東区矢賀新町1丁目4番南東角先交差点</t>
  </si>
  <si>
    <t>西側 2.5ｍ（45cm幅）_x000D_
東側 3ｍ（45cm幅）</t>
  </si>
  <si>
    <t>第12-1-5189</t>
  </si>
  <si>
    <t>広島市東区矢賀新町1丁目5番13号先交差点</t>
  </si>
  <si>
    <t>45ｃｍ幅</t>
  </si>
  <si>
    <t>第20-1-4575</t>
  </si>
  <si>
    <t>4m7縞</t>
  </si>
  <si>
    <t>北西側 予告1個</t>
  </si>
  <si>
    <t>南東側 2.2m_x000D_
北西側 2.7ｍ</t>
  </si>
  <si>
    <t>第12-1-1693</t>
  </si>
  <si>
    <t>広島市東区矢賀新町5丁目7番24号先交差点</t>
  </si>
  <si>
    <t>広島西</t>
    <phoneticPr fontId="2"/>
  </si>
  <si>
    <t>広島市西区井口1丁目2番東角先交差点</t>
  </si>
  <si>
    <t>全削除</t>
  </si>
  <si>
    <t>第12-1-2880</t>
  </si>
  <si>
    <t>広島市西区横川町2丁目14番北西角先交差点</t>
  </si>
  <si>
    <t>西側　既存削除後、縮小施工</t>
  </si>
  <si>
    <t>西側　5ｍ_x000D_
東側　５ｍ</t>
  </si>
  <si>
    <t>第20-1-1049</t>
  </si>
  <si>
    <t>広島市西区横川町2丁目16番13号先（横川町2丁目16番交差点）</t>
  </si>
  <si>
    <t>東側　東端から1.5ｍ削除し、交差点中心側へ1.5ｍ6縞延伸</t>
  </si>
  <si>
    <t>第12-1-2877</t>
  </si>
  <si>
    <t>広島市西区横川町2丁目4番26号先交差点</t>
  </si>
  <si>
    <t>既存削除後、縮小施工</t>
  </si>
  <si>
    <t>第27-1-0082</t>
  </si>
  <si>
    <t>国道183号</t>
  </si>
  <si>
    <t>広島市西区横川町2丁目9番7号先（横川駅前バス停前）</t>
  </si>
  <si>
    <t>停止禁止部分　枠　実線（白）</t>
  </si>
  <si>
    <t>横川駅前バス停先　北行２車線分（文字部分等削除し、すべて15ｃｍ幅で施工
）</t>
  </si>
  <si>
    <t>(削)停止禁止部分　枠　実線（白）</t>
  </si>
  <si>
    <t>その他　文字</t>
  </si>
  <si>
    <t>横川駅前バス停先　停止禁止部分内に「路線バスを除く」２箇所</t>
  </si>
  <si>
    <t>第20-1-1988</t>
  </si>
  <si>
    <t>広島市西区観音新町2丁目8番北東角先（観音新町2丁目8番交差点）</t>
  </si>
  <si>
    <t>西側　3.8ｍ24縞_x000D_
南側　4ｍ7縞</t>
  </si>
  <si>
    <t>南側　3ｍ_x000D_
西側　10ｍ_x000D_
東側　10ｍ</t>
  </si>
  <si>
    <t>第20-1-2034</t>
  </si>
  <si>
    <t>広島市西区己斐本町1丁目10番4号先（マスヤハキモノ店前交差点）</t>
  </si>
  <si>
    <t>南側　予告2個_x000D_
北側　予告２個</t>
  </si>
  <si>
    <t>第20-1-1035</t>
  </si>
  <si>
    <t>広島市西区己斐本町1丁目8番31号先（広島市役所己斐出張所前交差点）</t>
  </si>
  <si>
    <t>4m7縞、2m1縞</t>
  </si>
  <si>
    <t>南側　予告2個</t>
  </si>
  <si>
    <t>南側　6ｍ</t>
  </si>
  <si>
    <t>第20-1-0142</t>
  </si>
  <si>
    <t>広島市西区庚午中3丁目12番2号先（庚午中3丁目交差点）</t>
  </si>
  <si>
    <t>北東側　4ｍ6縞、３ｍ１縞、１ｍ１縞_x000D_
南側　4ｍ7縞</t>
  </si>
  <si>
    <t>北東側　2.7ｍ_x000D_
南側　2.5ｍ</t>
  </si>
  <si>
    <t>第20-1-4981</t>
  </si>
  <si>
    <t>広島市西区庚午南2丁目33番26号先</t>
  </si>
  <si>
    <t>4m5縞</t>
  </si>
  <si>
    <t>南側　3ｍ_x000D_
北側　３ｍ</t>
  </si>
  <si>
    <t>第20-1-4494</t>
  </si>
  <si>
    <t>広島市西区庚午南2丁目34番38号先交差点</t>
  </si>
  <si>
    <t>4m6縞、2.1m1縞</t>
  </si>
  <si>
    <t>第20-1-1930</t>
  </si>
  <si>
    <t>広島市西区庚午南2丁目37番1号先</t>
  </si>
  <si>
    <t>4ｍ7縞</t>
  </si>
  <si>
    <t>北側　予告１個</t>
  </si>
  <si>
    <t>北側　2.5ｍ</t>
  </si>
  <si>
    <t>第12-1-1879</t>
  </si>
  <si>
    <t>広島市西区庚午南2丁目37番南東角先交差点</t>
  </si>
  <si>
    <t>東側　既存削除後縮小版施工</t>
  </si>
  <si>
    <t>第20-1-0774</t>
  </si>
  <si>
    <t>広島市西区三篠町1丁目11番西角先交差点</t>
  </si>
  <si>
    <t>北西側　3.5ｍ3縞_x000D_
北東側　3.5ｍ8縞_x000D_
南西側　4ｍ8縞</t>
  </si>
  <si>
    <t>北西側　予告１個_x000D_
南西側　予告１個</t>
  </si>
  <si>
    <t>北東側　3.2ｍ_x000D_
南西側　3.2ｍ</t>
  </si>
  <si>
    <t>第20-1-4390</t>
  </si>
  <si>
    <t>広島市西区商工センター4丁目5番21号先（商工センター4丁目5番交差点）</t>
  </si>
  <si>
    <t>3.8ｍ9縞</t>
  </si>
  <si>
    <t>南側　3.8ｍ</t>
  </si>
  <si>
    <t>第20-1-3309</t>
  </si>
  <si>
    <t>広島市西区商工センター5丁目11番1号先（青山装飾（株）前交差点）</t>
  </si>
  <si>
    <t>西側　3m7縞_x000D_
東側　3m7縞</t>
  </si>
  <si>
    <t>西側　3ｍ_x000D_
東側　3ｍ</t>
  </si>
  <si>
    <t>第12-1-4345</t>
  </si>
  <si>
    <t>広島市西区商工センター5丁目11番1号先交差点</t>
  </si>
  <si>
    <t>北側　既存削除後、縮小施工</t>
  </si>
  <si>
    <t>北側　4m（1.5ｍ北方へ施工）</t>
  </si>
  <si>
    <t>第12-1-0135</t>
  </si>
  <si>
    <t>広島市西区草津東1丁目5番南東角先交差点</t>
  </si>
  <si>
    <t>西側　標準版更新</t>
  </si>
  <si>
    <t>西側　2m(45cm幅）</t>
  </si>
  <si>
    <t>第20-1-1115</t>
  </si>
  <si>
    <t>北側　4ｍ6縞_x000D_
東側　2.5m5縞（インターロッキングのため、ペイント施工）_x000D_
南側　4ｍ6縞</t>
  </si>
  <si>
    <t>南側　予告2個_x000D_
北側　予告１個</t>
  </si>
  <si>
    <t>東側　2.5ｍ（インターロッキングのため、ペイント施工）_x000D_
北側　3ｍ_x000D_
南側　3ｍ</t>
  </si>
  <si>
    <t>第20-1-5421</t>
  </si>
  <si>
    <t>広島市西区草津東1丁目5番北東角先交差点</t>
  </si>
  <si>
    <t>南側　4m7縞</t>
  </si>
  <si>
    <t>第12-1-1885</t>
  </si>
  <si>
    <t>広島市西区草津東1丁目6番14号先交差点</t>
  </si>
  <si>
    <t>既存の停止線を全削除し、東方へ移動（署担当者要確認）</t>
  </si>
  <si>
    <t>第20-1-2092</t>
  </si>
  <si>
    <t>広島市西区田方1丁目26番先（田方1号トンネル南交差点）</t>
  </si>
  <si>
    <t>東端から１ｍ削除し、3ｍ4縞</t>
  </si>
  <si>
    <t>東側　予告2個_x000D_
西側　予告２個</t>
  </si>
  <si>
    <t>東側　2ｍ_x000D_
西側　2ｍ</t>
  </si>
  <si>
    <t>第20-1-2627</t>
  </si>
  <si>
    <t>広島市西区南観音町1番北西角先交差点</t>
  </si>
  <si>
    <t>南側　路側帯内を除く、4ｍ7縞（東端の１縞削除）_x000D_
東側　3ｍ4縞</t>
  </si>
  <si>
    <t>南側　3ｍ_x000D_
北側　3ｍ</t>
  </si>
  <si>
    <t>第20-1-5538</t>
  </si>
  <si>
    <t>広島市西区南観音町1番北東角先</t>
  </si>
  <si>
    <t>4ｍ4縞（東端から４縞）</t>
  </si>
  <si>
    <t>北側　予告２個</t>
  </si>
  <si>
    <t>北側　３ｍ</t>
  </si>
  <si>
    <t>第20-1-2626</t>
  </si>
  <si>
    <t>広島市西区南観音町4番10号先（県立観音高校正門前）</t>
  </si>
  <si>
    <t>路側帯内を除く、3.8ｍ7縞</t>
  </si>
  <si>
    <t>南側　2個</t>
  </si>
  <si>
    <t>南側　2.2m</t>
  </si>
  <si>
    <t>第24の2-1-0248</t>
  </si>
  <si>
    <t>自転車横断帯　自転車マーク</t>
  </si>
  <si>
    <t>自転車ﾏｰｸ2個</t>
  </si>
  <si>
    <t>自転車横断帯　実線（白）</t>
  </si>
  <si>
    <t>横断帯７ｍ２本</t>
  </si>
  <si>
    <t>広島市安佐南区安東1丁目2番13号先</t>
  </si>
  <si>
    <t>黄実線を削除したところを白実線で復旧(横断歩道内を除く）安東１丁目2番13号先から南東に50メートル</t>
  </si>
  <si>
    <t>広島市安佐南区安東1丁目2番9号先</t>
  </si>
  <si>
    <t>黄実線を削除したところを、白実線で復旧
安東1丁目2番9号先から、相田橋北詰交差点西側まで</t>
  </si>
  <si>
    <t>広島市安佐南区安東1丁目6番5号南方30メートル</t>
  </si>
  <si>
    <t>黄線を削除したところを白破線で復旧
安東1丁目6番5号南方30ｍ先から東方に60ｍ</t>
  </si>
  <si>
    <t>広島市安佐南区安東1丁目6番9号南方30メートル（南部山橋北詰交差点東側）</t>
  </si>
  <si>
    <t xml:space="preserve">黄線を削除したところを白実線で復旧
南部山橋北詰交差点東側から東方に30ｍ
</t>
  </si>
  <si>
    <t>広島市安佐南区安東2丁目1番先</t>
  </si>
  <si>
    <t>黄線を削除したところを、白実線で復旧
安東2丁目1番先安東保育園先から、南部山橋北詰交差点西側まで</t>
  </si>
  <si>
    <t>広島市安佐南区安東2丁目4番7号先</t>
  </si>
  <si>
    <t>黄線を削除したところを、白実線で復旧
安東2丁目4番7号先から安日ガス2丁目2番4号先まで</t>
  </si>
  <si>
    <t>広島市安佐南区安東2丁目4番西角先</t>
  </si>
  <si>
    <t>黄線を削除したところを、破線で復旧
安東2丁目4番西角先から、安東2丁目4番7号先まで</t>
  </si>
  <si>
    <t>(削)はみ出し通行禁止　実線（黄）</t>
  </si>
  <si>
    <t>広島市安佐南区安東2丁目4番西角先から同区中須2丁目12番1号先（安川大橋北詰交差点）までの間</t>
  </si>
  <si>
    <t>短縮規制に伴い、広島市安佐南区安東2丁目4番西角先から400ｍ削除</t>
  </si>
  <si>
    <t>251260061_x000D_
(第9-7-0060)</t>
  </si>
  <si>
    <t>（起点）広島市安佐南区大塚東3丁目1番西角先（高速4号線沼田口交差点）南東50メートル地点（終点）広島市安佐南区大塚東3丁目1番西角先（高速4号線沼田口交差点）</t>
  </si>
  <si>
    <t>(削)その他　図示</t>
  </si>
  <si>
    <t>第１・２車線　規制区間外直矢（大）削除</t>
  </si>
  <si>
    <t>第20-1-3196</t>
  </si>
  <si>
    <t>広島市安佐南区祇園8丁目1番17号先交差点</t>
  </si>
  <si>
    <t>横断歩道3ｍ6縞更新</t>
  </si>
  <si>
    <t>南側停止線更新</t>
  </si>
  <si>
    <t>第20-1-0834</t>
  </si>
  <si>
    <t>広島市安佐南区高取南1丁目1番1号先（銀山橋南詰）</t>
  </si>
  <si>
    <t>横断歩道3m6縞更新</t>
  </si>
  <si>
    <t>予告南側（近）更新_x000D_
予告南側（遠）更新</t>
  </si>
  <si>
    <t>北側停止線更新_x000D_
南側停止線更新</t>
  </si>
  <si>
    <t>第20-1-2581</t>
  </si>
  <si>
    <t>広島市安佐南区山本1丁目17番12号先（山本橋東詰交差点）</t>
  </si>
  <si>
    <t>交差点北側横断歩道3.5ｍ7縞更新</t>
  </si>
  <si>
    <t>第20-1-0686</t>
  </si>
  <si>
    <t>広島市安佐南区山本1丁目19番33号先</t>
  </si>
  <si>
    <t>横断歩道4m8縞更新</t>
  </si>
  <si>
    <t>予告西側（近）更新_x000D_
予告西側（遠）更新_x000D_
予告東側（近）更新_x000D_
予告東側（遠）更新</t>
  </si>
  <si>
    <t>西側停止線3ｍ更新_x000D_
東側停止線3ｍ更新</t>
  </si>
  <si>
    <t>第20-1-2019</t>
  </si>
  <si>
    <t>広島市安佐南区山本1丁目20番19号先（山本小学校（南）交差点）</t>
  </si>
  <si>
    <t>交差点北側横断歩道4ｍ19縞更新_x000D_
交差点東側横断歩道4ｍ9縞更新_x000D_
交差点西側横断歩道3ｍ9縞更新_x000D_
交差点南側横断歩道3ｍ6縞更新</t>
  </si>
  <si>
    <t>東側停止線摩耗部分のみ更新_x000D_
西側停止線第一車線の摩耗部分のみ更新_x000D_
南側停止線2ｍ更新</t>
  </si>
  <si>
    <t>第12-1-4983</t>
  </si>
  <si>
    <t>広島市安佐南区山本1丁目5番15号先交差点</t>
  </si>
  <si>
    <t>交差点北側「止まれ」（小）更新_x000D_
交差点南側「止まれ」（小）更新</t>
  </si>
  <si>
    <t>交差点北側停止線更新_x000D_
交差点南側停止線更新</t>
  </si>
  <si>
    <t>第20-1-4060</t>
  </si>
  <si>
    <t>予告東側（近）更新_x000D_
予告東側（遠）更新_x000D_
予告西側（近）更新</t>
  </si>
  <si>
    <t>第20-1-4393</t>
  </si>
  <si>
    <t>県道(広島豊平線)</t>
  </si>
  <si>
    <t>広島市安佐南区沼田町伴6,000番地1先交差点</t>
  </si>
  <si>
    <t>南側（近）_x000D_
南側（遠）</t>
  </si>
  <si>
    <t>第20-1-4498</t>
  </si>
  <si>
    <t>広島市安佐南区沼田町伴6,016番地1先交差点</t>
  </si>
  <si>
    <t>南側2個</t>
  </si>
  <si>
    <t>(削)横断歩道予告　図示（白）</t>
  </si>
  <si>
    <t>南側3個目削除</t>
  </si>
  <si>
    <t>第20-1-0799</t>
  </si>
  <si>
    <t>広島市安佐南区上安2丁目7番13号先（安小学校南交差点）</t>
  </si>
  <si>
    <t>横断歩道3.6m5縞更新</t>
  </si>
  <si>
    <t>東側停止線更新_x000D_
西側停止線更新_x000D_
南側停止線更新</t>
  </si>
  <si>
    <t>第20-1-3138</t>
  </si>
  <si>
    <t>広島市安佐南区西原2丁目20番17号先交差点</t>
  </si>
  <si>
    <t>横断歩道3ｍ5縞更新（両端の縞を除く）</t>
  </si>
  <si>
    <t>予告北側（近）更新_x000D_
予告北側（遠）更新</t>
  </si>
  <si>
    <t>北側停止線更新</t>
  </si>
  <si>
    <t>第20-1-2983</t>
  </si>
  <si>
    <t>広島市安佐南区西原2丁目24番22号先</t>
  </si>
  <si>
    <t>予告北側（遠）更新_x000D_
予告南側（近）更新_x000D_
予告南側（遠）更新</t>
  </si>
  <si>
    <t>第20-1-3081</t>
  </si>
  <si>
    <t>広島市安佐南区西原6丁目9番40-1号先交差点</t>
  </si>
  <si>
    <t>3m4縞（既存削除後3m東側に移設）</t>
  </si>
  <si>
    <t>東西各2個</t>
  </si>
  <si>
    <t>西側1.5ｍ_x000D_
東側1.5ｍ（既存削除後横断歩道から2mの位置に施工）</t>
  </si>
  <si>
    <t>第12-1-0687</t>
  </si>
  <si>
    <t>広島市安佐南区西原8丁目8番12号先交差点</t>
  </si>
  <si>
    <t>止まれ全塗替え</t>
  </si>
  <si>
    <t>停止線塗替え</t>
  </si>
  <si>
    <t>第20-1-1319</t>
  </si>
  <si>
    <t>広島市安佐南区西原9丁目3番20号先（安佐南警察署前交差点）</t>
  </si>
  <si>
    <t>西側停止線塗替え</t>
  </si>
  <si>
    <t>第12-1-2644</t>
  </si>
  <si>
    <t>広島市安佐南区川内1丁目12番43号先交差点</t>
  </si>
  <si>
    <t>停止線全塗替え</t>
  </si>
  <si>
    <t>第20-1-4368</t>
  </si>
  <si>
    <t>広島市安佐南区川内1丁目17番20号先交差点</t>
  </si>
  <si>
    <t>予告西側（近）_x000D_
予告西側（遠）</t>
  </si>
  <si>
    <t>第20-1-0836</t>
  </si>
  <si>
    <t>県道</t>
  </si>
  <si>
    <t>広島市安佐南区川内1丁目25番18号先（川内1丁目交差点）</t>
  </si>
  <si>
    <t xml:space="preserve">4m4縞全塗替え
</t>
  </si>
  <si>
    <t>西側停止線全塗替え
_x000D_
東側停止線全塗替え</t>
  </si>
  <si>
    <t>第20-1-4012</t>
  </si>
  <si>
    <t>広島市安佐南区川内1丁目6番19号先交差点</t>
  </si>
  <si>
    <t>3ｍ4本（一番南側の縞を除く）</t>
  </si>
  <si>
    <t>西側予告（近）全塗替え_x000D_
西側予告（遠）全塗替え</t>
  </si>
  <si>
    <t>西側停止線全塗替え</t>
  </si>
  <si>
    <t>第20-1-2608</t>
  </si>
  <si>
    <t>広島市安佐南区川内1丁目8番15号先交差点</t>
  </si>
  <si>
    <t>3ｍ4縞全塗替え</t>
  </si>
  <si>
    <t>第20-1-4325</t>
  </si>
  <si>
    <t>広島市安佐南区川内5丁目10番4号先交差点</t>
  </si>
  <si>
    <t>交差点南西側横断歩道3.8ｍ7縞全塗替え_x000D_
交差点北東側横断歩道3.8ｍ7縞全塗替え</t>
  </si>
  <si>
    <t>予告南西側（近）_x000D_
予告南西側（遠）_x000D_
予告北西側（近）_x000D_
予告北西側（遠）</t>
  </si>
  <si>
    <t>北東側停止線塗替え_x000D_
南西側停止線塗替え</t>
  </si>
  <si>
    <t>第12-1-5407</t>
  </si>
  <si>
    <t>広島市安佐南区川内5丁目11番6号先交差点</t>
  </si>
  <si>
    <t>東側止まれ全塗替え</t>
  </si>
  <si>
    <t>東側停止線全塗替え</t>
  </si>
  <si>
    <t>第20-1-4326</t>
  </si>
  <si>
    <t>広島市安佐南区川内5丁目15番22号先（川内5丁目15番交差点）</t>
  </si>
  <si>
    <t>交差点南西側停止線2.7ｍ7縞全塗替え</t>
  </si>
  <si>
    <t>第20-1-5547</t>
  </si>
  <si>
    <t>広島市安佐南区川内6丁目44番20号先交差点</t>
  </si>
  <si>
    <t>横断歩道3m7縞更新</t>
  </si>
  <si>
    <t>予告北西側（近）１個のみ</t>
  </si>
  <si>
    <t>北西側停止線塗替え_x000D_
南東側停止線塗替え</t>
  </si>
  <si>
    <t>第12-1-5147</t>
  </si>
  <si>
    <t>広島市安佐南区相田1丁目10番18号先交差点</t>
  </si>
  <si>
    <t>「止まれ」（小）更新</t>
  </si>
  <si>
    <t>第20-1-1095</t>
  </si>
  <si>
    <t>広島市安佐南区大町西3丁目2番8号先（安小峠交差点）</t>
  </si>
  <si>
    <t>交差点北東側横断歩道2.8m11縞更新</t>
  </si>
  <si>
    <t>北東側停止線3m更新</t>
  </si>
  <si>
    <t>第27-1-0134</t>
  </si>
  <si>
    <t>県道（今井田緑井線）</t>
  </si>
  <si>
    <t>広島市安佐南区大町東4丁目1番6号先（安佐中学校前バス停前）</t>
  </si>
  <si>
    <t>既存の「路線バスを除く｣塗替え_x000D_
既存の｢路線バスを除く｣塗替え</t>
  </si>
  <si>
    <t>既存の停止禁止部分更新（15cm幅で施工）_x000D_
既存の停止禁止部分更新（15cm幅で施工）</t>
  </si>
  <si>
    <t>第20-1-4913</t>
  </si>
  <si>
    <t>広島市安佐南区大塚西6丁目6番南西角先交差点</t>
  </si>
  <si>
    <t>3.7ｍ8縞全塗替え</t>
  </si>
  <si>
    <t>予告（近）全塗替え_x000D_
予告（遠）全塗替え</t>
  </si>
  <si>
    <t>広島市安佐南区大塚東3丁目1番西角先（高速4号線沼田口交差点）</t>
  </si>
  <si>
    <t>交差点北西側の第１車線内実線直左矢を破線直左矢に変更</t>
  </si>
  <si>
    <t>第20-1-3720</t>
  </si>
  <si>
    <t>広島市安佐南区中筋1丁目22番17号先（安佐南区民文化センター前交差点）</t>
  </si>
  <si>
    <t>側道側　1個</t>
  </si>
  <si>
    <t>側道側　1.8m</t>
  </si>
  <si>
    <t>第20-1-2814</t>
  </si>
  <si>
    <t>広島市安佐南区中須1丁目31番2号先交差点</t>
  </si>
  <si>
    <t>第20-1-4079</t>
  </si>
  <si>
    <t>広島市安佐南区中須1丁目32番1号先交差点</t>
  </si>
  <si>
    <t>予告南側（近）更新_x000D_
予告南側（遠）更新_x000D_
予告北側（近）更新_x000D_
予告北側（遠）更新</t>
  </si>
  <si>
    <t>第20-1-2324</t>
  </si>
  <si>
    <t>広島市安佐南区中須1丁目38番15号先（安佐南区分館前交差点）</t>
  </si>
  <si>
    <t>交差点南西側横断歩道3m6縞更新</t>
  </si>
  <si>
    <t>南西側停止線更新</t>
  </si>
  <si>
    <t>第20-1-2813</t>
  </si>
  <si>
    <t>広島市安佐南区中須1丁目38番3号先交差点</t>
  </si>
  <si>
    <t>予告北東側（近）更新_x000D_
予告北東側（遠）更新</t>
  </si>
  <si>
    <t>第20-1-1798</t>
  </si>
  <si>
    <t>県道（古市広島線）</t>
  </si>
  <si>
    <t>広島市安佐南区長束3丁目39番13号先交差点</t>
  </si>
  <si>
    <t>交差点北側横断歩道3m5縞更新_x000D_
交差点東側横断歩道3ｍ3縞（一番北側の縞を除く）更新</t>
  </si>
  <si>
    <t>東側予告1個のみ更新</t>
  </si>
  <si>
    <t>北側停止線更新_x000D_
東側停止線更新_x000D_
南側停止線更新</t>
  </si>
  <si>
    <t>第20-1-1264</t>
  </si>
  <si>
    <t>広島市安佐南区東野2丁目17番1号東方30メートル先交差点</t>
  </si>
  <si>
    <t>３m５縞（西から２本目以外)</t>
  </si>
  <si>
    <t>南北各２個</t>
  </si>
  <si>
    <t>南北各２．５ｍ</t>
  </si>
  <si>
    <t>第20-1-0802</t>
  </si>
  <si>
    <t>県道（八木緑井線）</t>
  </si>
  <si>
    <t>広島市安佐南区八木4丁目1番14号先</t>
  </si>
  <si>
    <t>3ｍ4縞（北側から2縞目・5縞目を除く）</t>
  </si>
  <si>
    <t>南西側停止線更新_x000D_
北東側停止線更新</t>
  </si>
  <si>
    <t>第20-1-4109</t>
  </si>
  <si>
    <t>広島市安佐南区八木4丁目2番9号先交差点</t>
  </si>
  <si>
    <t>4m4縞塗替え（南側から2縞目・5縞目を除く）</t>
  </si>
  <si>
    <t>予告北東側（近）_x000D_
予告南西側（近）_x000D_
予告南西側（遠）</t>
  </si>
  <si>
    <t>第20-1-4061</t>
  </si>
  <si>
    <t>広島市安佐南区八木5丁目5番33号先交差点</t>
  </si>
  <si>
    <t>4m6縞全塗替え</t>
  </si>
  <si>
    <t>予告北東側（近）_x000D_
予告北東側（遠）_x000D_
予告南西側（近）_x000D_
予告南西側（遠）</t>
  </si>
  <si>
    <t>南西側停止線全塗替え_x000D_
北東側停止線全塗替え</t>
  </si>
  <si>
    <t>第20-1-0803</t>
  </si>
  <si>
    <t>広島市安佐南区八木8丁目11番3号先</t>
  </si>
  <si>
    <t>6ｍ6縞全塗替え</t>
  </si>
  <si>
    <t>予告南側（近）_x000D_
予告南側（遠）_x000D_
予告北側（近）</t>
  </si>
  <si>
    <t>南側停止線3ｍ_x000D_
北側停止線3ｍ</t>
  </si>
  <si>
    <t>第20-1-1987</t>
  </si>
  <si>
    <t>広島市安佐南区八木8丁目13番7号先</t>
  </si>
  <si>
    <t>4ｍ6縞全塗替え</t>
  </si>
  <si>
    <t>予告南側（近）_x000D_
予告南側（遠）_x000D_
予告北側（近）_x000D_
予告北側（遠）</t>
  </si>
  <si>
    <t>第20-1-3722</t>
  </si>
  <si>
    <t>広島市安佐南区八木8丁目6番50号先</t>
  </si>
  <si>
    <t>4m8縞全塗替え</t>
  </si>
  <si>
    <t>予告北側（近）_x000D_
予告北側（遠）_x000D_
予告南側（近）_x000D_
予告南側（遠）</t>
  </si>
  <si>
    <t>交差点北側停止線3.3ｍ_x000D_
交差点南側停止線3.6ｍ</t>
  </si>
  <si>
    <t>第20-1-1252</t>
  </si>
  <si>
    <t>県道（伴広島線）</t>
  </si>
  <si>
    <t>広島市安佐南区伴中央1丁目6番3号先</t>
  </si>
  <si>
    <t>予告北東側（近）_x000D_
予告北東側（遠）</t>
  </si>
  <si>
    <t>第20-1-4706</t>
  </si>
  <si>
    <t>広島市安佐南区伴中央3丁目2076番地3南方40メートル先交差点</t>
  </si>
  <si>
    <t>3ｍ7縞全塗替え</t>
  </si>
  <si>
    <t>予告北西側（近）_x000D_
予告北西側（遠）_x000D_
予告南東側（近）_x000D_
予告南東側（遠）</t>
  </si>
  <si>
    <t>第20-1-4744</t>
  </si>
  <si>
    <t>県道(広島湯来線)</t>
  </si>
  <si>
    <t>広島市安佐南区伴中央3丁目3054番地先交差点（西本橋南詰）</t>
  </si>
  <si>
    <t>交差点北側横断歩道3ｍ13縞全塗替え_x000D_
交差点西側横断歩道3ｍ3縞塗替え（南側から1〜3縞のみ）</t>
  </si>
  <si>
    <t>北側停止線塗替え_x000D_
西側横断歩道東側停止線塗替え</t>
  </si>
  <si>
    <t>第20-1-4149</t>
  </si>
  <si>
    <t>広島市安佐南区伴中央4丁目1番11号先（諏訪ハイツ入口交差点）</t>
  </si>
  <si>
    <t xml:space="preserve">南東側３ｍ８縞 </t>
  </si>
  <si>
    <t>南東側３ｍ</t>
  </si>
  <si>
    <t>第20-1-4212</t>
  </si>
  <si>
    <t>広島市安佐南区伴中央6丁目13番31号先（伴中央駅南交差点）</t>
  </si>
  <si>
    <t>交差点東側横断歩道3ｍ11縞全塗替え</t>
  </si>
  <si>
    <t>東側停止線塗替え</t>
  </si>
  <si>
    <t>第20-1-4943</t>
  </si>
  <si>
    <t>広島市安佐南区伴東3丁目12番13号東方50メートル先</t>
  </si>
  <si>
    <t>3ｍ3縞（北側から1〜3縞のみ塗替え）</t>
  </si>
  <si>
    <t>予告東側（近）１個のみ塗替え</t>
  </si>
  <si>
    <t>横断歩道東側塗替え</t>
  </si>
  <si>
    <t>第20-1-0535</t>
  </si>
  <si>
    <t>広島市安佐南区伴東4丁目15番5号先（新細坂交差点）</t>
  </si>
  <si>
    <t>交差点北側横断歩道　東から1〜8縞目のみ塗替え_x000D_
交差点西側横断歩道3ｍ7縞塗替え（南側から1〜7縞）</t>
  </si>
  <si>
    <t>第20-1-0533</t>
  </si>
  <si>
    <t>広島市安佐南区伴東4丁目17番15号先交差点</t>
  </si>
  <si>
    <t>北側停止線塗替え</t>
  </si>
  <si>
    <t>第20-1-0904</t>
  </si>
  <si>
    <t>広島市安佐南区伴東4丁目18番6号先交差点</t>
  </si>
  <si>
    <t>4ｍ7縞全塗替え</t>
  </si>
  <si>
    <t xml:space="preserve">西側停止線塗替え
</t>
  </si>
  <si>
    <t>第20-1-1134</t>
  </si>
  <si>
    <t>広島市安佐南区伴東4丁目20番7号先交差点</t>
  </si>
  <si>
    <t>西側停止線塗替え_x000D_
東側停止線塗替え</t>
  </si>
  <si>
    <t>第20-1-1416</t>
  </si>
  <si>
    <t>広島市安佐南区伴東7丁目31番40号先（広陵学園入口交差点）</t>
  </si>
  <si>
    <t>西側横断歩道4ｍ12本（一番南側の縞を除く）</t>
  </si>
  <si>
    <t>第20-1-4497</t>
  </si>
  <si>
    <t>広島市安佐南区伴東8丁目1番10号先交差点</t>
  </si>
  <si>
    <t>南東側2個_x000D_
北西側（遠）</t>
  </si>
  <si>
    <t>第20-1-4355</t>
  </si>
  <si>
    <t>広島市安佐南区伴東8丁目1番6号先交差点</t>
  </si>
  <si>
    <t>3m8縞、1.5m1縞</t>
  </si>
  <si>
    <t>西側2個</t>
  </si>
  <si>
    <t>西側</t>
  </si>
  <si>
    <t>第20-1-3084</t>
  </si>
  <si>
    <t>広島市安佐南区伴東8丁目20番11号先交差点</t>
  </si>
  <si>
    <t>南北各2個</t>
  </si>
  <si>
    <t>第20-1-1801</t>
  </si>
  <si>
    <t>広島市安佐南区伴東8丁目5番23号先交差点</t>
  </si>
  <si>
    <t>3m6縞（各縞東側1m削除し西側1m延長）</t>
  </si>
  <si>
    <t>西側2.5m（既存削除後横断歩道から2mの位置に施工）_x000D_
東側2.5m（既存削除し横断歩道から2mの位置に施工）</t>
  </si>
  <si>
    <t>第20-1-5317</t>
  </si>
  <si>
    <t>広島市安佐南区伴南3丁目2番南西角先（伴南3丁目（西）交差点）</t>
  </si>
  <si>
    <t>3ｍ16縞全塗替え_x000D_
3ｍ17縞全塗替え</t>
  </si>
  <si>
    <t>北側停止線東側半分（3ｍ分）全塗替え_x000D_
南側停止線全塗替え_x000D_
南側半分（3ｍ分）塗替え</t>
  </si>
  <si>
    <t>第20-1-5052</t>
  </si>
  <si>
    <t>広島市安佐南区伴南4丁目3番北東角先（伴南4丁目交差点）</t>
  </si>
  <si>
    <t>交差点東側横断歩道3.8ｍ13縞更新
_x000D_
交差点南側横断歩道3.8ｍ12縞（東側から1〜12縞目のみ）更新_x000D_
交差点南側横断歩道4ｍ13縞更新</t>
  </si>
  <si>
    <t>第20-1-2290</t>
  </si>
  <si>
    <t>広島市安佐南区毘沙門台3丁目4番8号先交差点</t>
  </si>
  <si>
    <t>横断歩道3m9縞更新</t>
  </si>
  <si>
    <t>予告北側（近）更新_x000D_
予告北側（遠）更新_x000D_
予告南側（近）更新_x000D_
予告南側（遠）更新</t>
  </si>
  <si>
    <t>南側停止線更新_x000D_
北側停止線更新</t>
  </si>
  <si>
    <t>第20-1-5046</t>
  </si>
  <si>
    <t>広島市安佐南区緑井1丁目5番1号先</t>
  </si>
  <si>
    <t>3ｍ8縞全塗替え</t>
  </si>
  <si>
    <t>第20-1-3424</t>
  </si>
  <si>
    <t>広島市安佐南区緑井2丁目17番5号先交差点</t>
  </si>
  <si>
    <t>交差点北側横断歩道3ｍ5縞全塗替え_x000D_
交差点南側横断歩道3ｍ7縞全塗替え_x000D_
交差点西側横断歩道3ｍ12縞全塗替え</t>
  </si>
  <si>
    <t>北側停止線塗替え_x000D_
東側停止線塗替え_x000D_
南側停止線塗替え_x000D_
西側停止線6ｍ塗替え</t>
  </si>
  <si>
    <t>第20-1-3126</t>
  </si>
  <si>
    <t>広島市安佐南区緑井2丁目26番1号先（緑井2丁目交差点）</t>
  </si>
  <si>
    <t>3ｍ6本（北側から1〜3縞目を除く）</t>
  </si>
  <si>
    <t>轍部分のみ塗替え</t>
  </si>
  <si>
    <t>第20-1-2966</t>
  </si>
  <si>
    <t>広島市安佐南区緑井2丁目28番31号先交差点</t>
  </si>
  <si>
    <t>4m10縞全塗替え</t>
  </si>
  <si>
    <t>東側停止線塗替え_x000D_
西側停止線塗替え</t>
  </si>
  <si>
    <t>第20-1-3357</t>
  </si>
  <si>
    <t>広島市安佐南区緑井3丁目12番17号先交差点</t>
  </si>
  <si>
    <t>4ｍ8縞全塗替え</t>
  </si>
  <si>
    <t>東側停止線轍部分塗替え_x000D_
西側停止線轍部分塗替え</t>
  </si>
  <si>
    <t>第20-1-4009</t>
  </si>
  <si>
    <t>広島市安佐南区緑井5丁目8番4号先（緑井5丁目交差点）</t>
  </si>
  <si>
    <t>交差点北東側横断歩道　3ｍ6縞全塗替え</t>
  </si>
  <si>
    <t>北東側停止線轍部分のみ塗替え</t>
  </si>
  <si>
    <t>第12-1-3558</t>
  </si>
  <si>
    <t>広島市安佐南区緑井6丁目12番16号先交差点</t>
  </si>
  <si>
    <t>停止線更新</t>
  </si>
  <si>
    <t>第20-1-2740</t>
  </si>
  <si>
    <t>広島市安佐南区緑井6丁目13番2号先（七軒茶屋踏切前交差点）</t>
  </si>
  <si>
    <t>3ｍ3縞（南側から1.3.4縞目のみ塗替え）</t>
  </si>
  <si>
    <t>西側停止線更新</t>
  </si>
  <si>
    <t>第12-1-0673</t>
  </si>
  <si>
    <t>広島市安佐南区緑井6丁目14番30号先交差点</t>
  </si>
  <si>
    <t>止まれ塗替え</t>
  </si>
  <si>
    <t>第20-1-2764</t>
  </si>
  <si>
    <t>広島市安佐南区緑井6丁目29番13号先交差点</t>
  </si>
  <si>
    <t xml:space="preserve">3ｍ7
3ｍ7縞全塗替え
</t>
  </si>
  <si>
    <t>予告南側１個_x000D_
予告北側（近）_x000D_
予告北側（遠）</t>
  </si>
  <si>
    <t>北側停止線塗替え_x000D_
南側停止線塗替え</t>
  </si>
  <si>
    <t>第20-1-0806</t>
  </si>
  <si>
    <t>広島市安佐南区緑井6丁目34番29号先（松原公園前交差点）</t>
  </si>
  <si>
    <t>交差点南東側4ｍ8縞（南側から1〜5縞目全塗替え・南側から6〜8縞目西側半分のみ塗替え）_x000D_
交差点南西側4ｍ5縞全塗替え_x000D_
交差点北東側4ｍ5縞全塗替え</t>
  </si>
  <si>
    <t>交差点南東側停止線更新_x000D_
交差点南西側停止線更新_x000D_
交差点北東側停止線更新_x000D_
交差点北西側停止線2ｍ塗替え</t>
  </si>
  <si>
    <t>第20-1-0807</t>
  </si>
  <si>
    <t>広島市安佐南区緑井6丁目9番11号先</t>
  </si>
  <si>
    <t>4ｍ4縞塗替え（北側から2縞目・5縞目を除く）</t>
  </si>
  <si>
    <t>南西側停止線轍部分のみ塗替え_x000D_
北東側停止線轍部分のみ塗替え</t>
  </si>
  <si>
    <t>第20-1-0478</t>
  </si>
  <si>
    <t>広島市安佐南区緑井8丁目3番29号先（上緑井幼稚園前）</t>
  </si>
  <si>
    <t>横断歩道4ｍ5縞更新</t>
  </si>
  <si>
    <t>予告東側（近）更新_x000D_
予告西側（近）更新_x000D_
予告西側（遠）更新</t>
  </si>
  <si>
    <t>西側停止線更新_x000D_
東側停止線更新</t>
  </si>
  <si>
    <t>ペイント（白）</t>
    <rPh sb="5" eb="6">
      <t>シロ</t>
    </rPh>
    <phoneticPr fontId="2"/>
  </si>
  <si>
    <t>加熱式ペイント４５cm幅</t>
    <rPh sb="0" eb="3">
      <t>カネツシキ</t>
    </rPh>
    <rPh sb="11" eb="12">
      <t>ハバ</t>
    </rPh>
    <phoneticPr fontId="2"/>
  </si>
  <si>
    <t>加熱式ペイント４５cm</t>
    <rPh sb="0" eb="3">
      <t>カネツシキ</t>
    </rPh>
    <phoneticPr fontId="2"/>
  </si>
  <si>
    <t>(№ 8-4)</t>
  </si>
  <si>
    <t>〃</t>
  </si>
  <si>
    <t>安佐南</t>
  </si>
  <si>
    <t>新規</t>
  </si>
  <si>
    <t>広島西</t>
  </si>
  <si>
    <t>広島東</t>
  </si>
  <si>
    <t>広島中央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</si>
</sst>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76" formatCode="&quot;¥&quot;#,##0_);\(&quot;¥&quot;#,##0\)"/>
    <numFmt numFmtId="177" formatCode="#,##0_ "/>
    <numFmt numFmtId="178" formatCode="#,##0.00_ "/>
    <numFmt numFmtId="179" formatCode="#,##0.0_ "/>
    <numFmt numFmtId="180" formatCode="#,##0_);[Red]\(#,##0\)"/>
    <numFmt numFmtId="181" formatCode="[$-411]ggge&quot;年&quot;m&quot;月&quot;d&quot;日&quot;;@"/>
    <numFmt numFmtId="182" formatCode="&quot;第&quot;0&quot;回&quot;"/>
    <numFmt numFmtId="183" formatCode="&quot;W=&quot;0&quot;cm&quot;"/>
    <numFmt numFmtId="184" formatCode="&quot;W=&quot;@&quot;cm&quot;"/>
    <numFmt numFmtId="185" formatCode="#,##0.0_);[Red]\(#,##0.0\)"/>
    <numFmt numFmtId="186" formatCode="\(@\)"/>
    <numFmt numFmtId="187" formatCode="\№####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14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6"/>
      <color indexed="8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6"/>
      <color indexed="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 diagonalDown="1">
      <left style="medium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4">
    <xf numFmtId="0" fontId="0" fillId="0" borderId="0"/>
    <xf numFmtId="0" fontId="3" fillId="0" borderId="0"/>
    <xf numFmtId="0" fontId="8" fillId="0" borderId="0"/>
    <xf numFmtId="0" fontId="8" fillId="0" borderId="0"/>
    <xf numFmtId="176" fontId="8" fillId="0" borderId="0" applyFill="0" applyBorder="0" applyProtection="0"/>
    <xf numFmtId="0" fontId="6" fillId="0" borderId="1"/>
    <xf numFmtId="49" fontId="11" fillId="0" borderId="0"/>
    <xf numFmtId="0" fontId="8" fillId="0" borderId="2"/>
    <xf numFmtId="0" fontId="12" fillId="0" borderId="0"/>
    <xf numFmtId="179" fontId="8" fillId="2" borderId="0" applyNumberFormat="0" applyFont="0" applyBorder="0" applyAlignment="0" applyProtection="0">
      <alignment shrinkToFit="1"/>
    </xf>
    <xf numFmtId="58" fontId="8" fillId="0" borderId="0">
      <alignment shrinkToFit="1"/>
    </xf>
    <xf numFmtId="0" fontId="1" fillId="0" borderId="0"/>
    <xf numFmtId="0" fontId="5" fillId="0" borderId="0">
      <alignment vertical="center"/>
    </xf>
    <xf numFmtId="0" fontId="4" fillId="0" borderId="0"/>
  </cellStyleXfs>
  <cellXfs count="237">
    <xf numFmtId="0" fontId="0" fillId="0" borderId="0" xfId="0"/>
    <xf numFmtId="0" fontId="0" fillId="0" borderId="0" xfId="0" applyNumberFormat="1" applyFont="1" applyFill="1" applyBorder="1" applyAlignment="1">
      <alignment horizontal="right" vertical="center"/>
    </xf>
    <xf numFmtId="0" fontId="8" fillId="0" borderId="0" xfId="0" applyFont="1"/>
    <xf numFmtId="0" fontId="0" fillId="0" borderId="0" xfId="0" applyFont="1" applyFill="1" applyBorder="1" applyAlignment="1">
      <alignment horizontal="right" vertical="center"/>
    </xf>
    <xf numFmtId="181" fontId="0" fillId="0" borderId="0" xfId="0" applyNumberFormat="1" applyFill="1" applyBorder="1" applyAlignment="1">
      <alignment vertical="center"/>
    </xf>
    <xf numFmtId="179" fontId="0" fillId="0" borderId="0" xfId="0" applyNumberFormat="1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center" vertical="center"/>
    </xf>
    <xf numFmtId="181" fontId="0" fillId="0" borderId="0" xfId="0" applyNumberFormat="1" applyFill="1" applyBorder="1" applyAlignment="1">
      <alignment horizontal="left" vertical="center"/>
    </xf>
    <xf numFmtId="176" fontId="8" fillId="0" borderId="0" xfId="0" applyNumberFormat="1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center" vertical="center" shrinkToFit="1"/>
    </xf>
    <xf numFmtId="0" fontId="8" fillId="0" borderId="0" xfId="0" applyNumberFormat="1" applyFont="1" applyFill="1" applyBorder="1" applyAlignment="1">
      <alignment horizontal="center" vertical="center" shrinkToFit="1"/>
    </xf>
    <xf numFmtId="179" fontId="8" fillId="0" borderId="0" xfId="0" applyNumberFormat="1" applyFont="1" applyFill="1" applyBorder="1" applyAlignment="1">
      <alignment horizontal="right" vertical="center" shrinkToFit="1"/>
    </xf>
    <xf numFmtId="182" fontId="0" fillId="0" borderId="0" xfId="0" applyNumberFormat="1" applyFont="1" applyFill="1" applyBorder="1" applyAlignment="1">
      <alignment horizontal="left" vertical="center" shrinkToFit="1"/>
    </xf>
    <xf numFmtId="176" fontId="8" fillId="0" borderId="0" xfId="0" applyNumberFormat="1" applyFont="1" applyFill="1" applyBorder="1" applyAlignment="1">
      <alignment horizontal="left" vertical="center" shrinkToFit="1"/>
    </xf>
    <xf numFmtId="0" fontId="8" fillId="0" borderId="6" xfId="0" applyFont="1" applyFill="1" applyBorder="1" applyAlignment="1">
      <alignment horizontal="center" vertical="center" shrinkToFit="1"/>
    </xf>
    <xf numFmtId="0" fontId="8" fillId="0" borderId="7" xfId="0" applyNumberFormat="1" applyFont="1" applyFill="1" applyBorder="1" applyAlignment="1">
      <alignment horizontal="center" vertical="center" shrinkToFit="1"/>
    </xf>
    <xf numFmtId="0" fontId="8" fillId="0" borderId="7" xfId="0" applyFont="1" applyFill="1" applyBorder="1" applyAlignment="1">
      <alignment horizontal="center" vertical="center" shrinkToFit="1"/>
    </xf>
    <xf numFmtId="179" fontId="8" fillId="0" borderId="7" xfId="0" applyNumberFormat="1" applyFont="1" applyFill="1" applyBorder="1" applyAlignment="1">
      <alignment horizontal="center" vertical="center" wrapText="1"/>
    </xf>
    <xf numFmtId="176" fontId="8" fillId="0" borderId="7" xfId="0" applyNumberFormat="1" applyFont="1" applyFill="1" applyBorder="1" applyAlignment="1">
      <alignment horizontal="center" vertical="center" shrinkToFit="1"/>
    </xf>
    <xf numFmtId="176" fontId="8" fillId="0" borderId="8" xfId="0" applyNumberFormat="1" applyFont="1" applyFill="1" applyBorder="1" applyAlignment="1">
      <alignment horizontal="center" vertical="center" shrinkToFit="1"/>
    </xf>
    <xf numFmtId="0" fontId="8" fillId="0" borderId="9" xfId="0" applyFont="1" applyFill="1" applyBorder="1" applyAlignment="1">
      <alignment vertical="center" wrapText="1" shrinkToFit="1"/>
    </xf>
    <xf numFmtId="183" fontId="8" fillId="0" borderId="10" xfId="0" applyNumberFormat="1" applyFont="1" applyFill="1" applyBorder="1" applyAlignment="1">
      <alignment horizontal="left" vertical="center" wrapText="1" shrinkToFit="1"/>
    </xf>
    <xf numFmtId="0" fontId="8" fillId="0" borderId="10" xfId="0" applyFont="1" applyFill="1" applyBorder="1" applyAlignment="1">
      <alignment vertical="center" wrapText="1" shrinkToFit="1"/>
    </xf>
    <xf numFmtId="0" fontId="8" fillId="0" borderId="10" xfId="0" applyNumberFormat="1" applyFont="1" applyFill="1" applyBorder="1" applyAlignment="1">
      <alignment vertical="center" wrapText="1" shrinkToFit="1"/>
    </xf>
    <xf numFmtId="176" fontId="8" fillId="0" borderId="11" xfId="0" applyNumberFormat="1" applyFont="1" applyFill="1" applyBorder="1" applyAlignment="1">
      <alignment vertical="center" wrapText="1" shrinkToFit="1"/>
    </xf>
    <xf numFmtId="0" fontId="8" fillId="0" borderId="0" xfId="0" applyFont="1" applyAlignment="1">
      <alignment vertical="center" wrapText="1"/>
    </xf>
    <xf numFmtId="0" fontId="8" fillId="0" borderId="12" xfId="9" applyNumberFormat="1" applyFont="1" applyFill="1" applyBorder="1" applyAlignment="1">
      <alignment vertical="center" wrapText="1" shrinkToFit="1"/>
    </xf>
    <xf numFmtId="183" fontId="8" fillId="0" borderId="13" xfId="9" applyNumberFormat="1" applyFont="1" applyFill="1" applyBorder="1" applyAlignment="1">
      <alignment horizontal="left" vertical="center" wrapText="1" shrinkToFit="1"/>
    </xf>
    <xf numFmtId="0" fontId="8" fillId="0" borderId="13" xfId="9" applyNumberFormat="1" applyFont="1" applyFill="1" applyBorder="1" applyAlignment="1">
      <alignment vertical="center" wrapText="1" shrinkToFit="1"/>
    </xf>
    <xf numFmtId="0" fontId="8" fillId="0" borderId="0" xfId="0" applyFont="1" applyAlignment="1">
      <alignment vertical="center"/>
    </xf>
    <xf numFmtId="0" fontId="8" fillId="0" borderId="10" xfId="0" applyNumberFormat="1" applyFont="1" applyFill="1" applyBorder="1" applyAlignment="1">
      <alignment horizontal="center" vertical="center" shrinkToFit="1"/>
    </xf>
    <xf numFmtId="0" fontId="8" fillId="0" borderId="15" xfId="0" applyNumberFormat="1" applyFont="1" applyFill="1" applyBorder="1" applyAlignment="1">
      <alignment horizontal="center" vertical="center" shrinkToFit="1"/>
    </xf>
    <xf numFmtId="176" fontId="8" fillId="0" borderId="0" xfId="0" applyNumberFormat="1" applyFont="1" applyAlignment="1">
      <alignment shrinkToFit="1"/>
    </xf>
    <xf numFmtId="0" fontId="8" fillId="0" borderId="0" xfId="0" applyFont="1" applyAlignment="1">
      <alignment shrinkToFit="1"/>
    </xf>
    <xf numFmtId="184" fontId="8" fillId="0" borderId="0" xfId="0" applyNumberFormat="1" applyFont="1" applyAlignment="1">
      <alignment shrinkToFit="1"/>
    </xf>
    <xf numFmtId="0" fontId="8" fillId="0" borderId="0" xfId="0" applyNumberFormat="1" applyFont="1" applyAlignment="1">
      <alignment shrinkToFit="1"/>
    </xf>
    <xf numFmtId="179" fontId="8" fillId="0" borderId="0" xfId="0" applyNumberFormat="1" applyFont="1" applyAlignment="1">
      <alignment shrinkToFit="1"/>
    </xf>
    <xf numFmtId="176" fontId="8" fillId="0" borderId="0" xfId="0" applyNumberFormat="1" applyFont="1" applyAlignment="1">
      <alignment horizontal="right" shrinkToFit="1"/>
    </xf>
    <xf numFmtId="0" fontId="0" fillId="0" borderId="0" xfId="0" applyNumberFormat="1" applyFont="1" applyFill="1" applyBorder="1" applyAlignment="1">
      <alignment vertical="center"/>
    </xf>
    <xf numFmtId="176" fontId="8" fillId="0" borderId="0" xfId="0" applyNumberFormat="1" applyFont="1" applyFill="1" applyBorder="1" applyAlignment="1">
      <alignment vertical="center"/>
    </xf>
    <xf numFmtId="185" fontId="8" fillId="0" borderId="0" xfId="0" applyNumberFormat="1" applyFont="1" applyAlignment="1">
      <alignment shrinkToFit="1"/>
    </xf>
    <xf numFmtId="185" fontId="8" fillId="0" borderId="21" xfId="0" applyNumberFormat="1" applyFont="1" applyFill="1" applyBorder="1" applyAlignment="1">
      <alignment horizontal="center" vertical="center" wrapText="1"/>
    </xf>
    <xf numFmtId="185" fontId="8" fillId="0" borderId="15" xfId="0" applyNumberFormat="1" applyFont="1" applyFill="1" applyBorder="1" applyAlignment="1">
      <alignment horizontal="center" vertical="center" wrapText="1"/>
    </xf>
    <xf numFmtId="185" fontId="8" fillId="0" borderId="22" xfId="0" applyNumberFormat="1" applyFont="1" applyFill="1" applyBorder="1" applyAlignment="1">
      <alignment horizontal="center" vertical="center" wrapText="1"/>
    </xf>
    <xf numFmtId="185" fontId="8" fillId="0" borderId="23" xfId="0" applyNumberFormat="1" applyFont="1" applyFill="1" applyBorder="1" applyAlignment="1">
      <alignment horizontal="center" vertical="center" shrinkToFit="1"/>
    </xf>
    <xf numFmtId="0" fontId="8" fillId="0" borderId="21" xfId="0" applyFont="1" applyFill="1" applyBorder="1" applyAlignment="1">
      <alignment vertical="center" wrapText="1"/>
    </xf>
    <xf numFmtId="183" fontId="8" fillId="0" borderId="15" xfId="0" applyNumberFormat="1" applyFont="1" applyFill="1" applyBorder="1" applyAlignment="1">
      <alignment horizontal="left" vertical="center" wrapText="1"/>
    </xf>
    <xf numFmtId="0" fontId="8" fillId="0" borderId="15" xfId="0" applyNumberFormat="1" applyFont="1" applyFill="1" applyBorder="1" applyAlignment="1">
      <alignment vertical="center" wrapText="1"/>
    </xf>
    <xf numFmtId="0" fontId="8" fillId="0" borderId="15" xfId="0" applyFont="1" applyFill="1" applyBorder="1" applyAlignment="1">
      <alignment vertical="center" wrapText="1"/>
    </xf>
    <xf numFmtId="58" fontId="8" fillId="0" borderId="24" xfId="10" applyFont="1" applyFill="1" applyBorder="1" applyAlignment="1">
      <alignment vertical="center" shrinkToFit="1"/>
    </xf>
    <xf numFmtId="0" fontId="8" fillId="0" borderId="25" xfId="0" applyNumberFormat="1" applyFont="1" applyFill="1" applyBorder="1" applyAlignment="1">
      <alignment vertical="center" shrinkToFit="1"/>
    </xf>
    <xf numFmtId="0" fontId="8" fillId="0" borderId="25" xfId="0" applyFont="1" applyFill="1" applyBorder="1" applyAlignment="1">
      <alignment vertical="center" shrinkToFit="1"/>
    </xf>
    <xf numFmtId="180" fontId="8" fillId="0" borderId="6" xfId="0" applyNumberFormat="1" applyFont="1" applyFill="1" applyBorder="1" applyAlignment="1">
      <alignment vertical="center" shrinkToFit="1"/>
    </xf>
    <xf numFmtId="180" fontId="8" fillId="0" borderId="7" xfId="0" applyNumberFormat="1" applyFont="1" applyFill="1" applyBorder="1" applyAlignment="1">
      <alignment vertical="center" shrinkToFit="1"/>
    </xf>
    <xf numFmtId="0" fontId="8" fillId="0" borderId="0" xfId="0" applyFont="1" applyAlignment="1">
      <alignment vertical="center" shrinkToFit="1"/>
    </xf>
    <xf numFmtId="0" fontId="8" fillId="0" borderId="0" xfId="0" applyFont="1" applyBorder="1" applyAlignment="1">
      <alignment shrinkToFit="1"/>
    </xf>
    <xf numFmtId="0" fontId="8" fillId="0" borderId="0" xfId="9" applyNumberFormat="1" applyFont="1" applyFill="1" applyAlignment="1">
      <alignment shrinkToFit="1"/>
    </xf>
    <xf numFmtId="0" fontId="0" fillId="0" borderId="0" xfId="0" applyBorder="1" applyAlignment="1">
      <alignment shrinkToFit="1"/>
    </xf>
    <xf numFmtId="185" fontId="8" fillId="0" borderId="0" xfId="9" applyNumberFormat="1" applyFont="1" applyFill="1" applyAlignment="1">
      <alignment shrinkToFit="1"/>
    </xf>
    <xf numFmtId="0" fontId="8" fillId="0" borderId="0" xfId="7" applyFont="1" applyBorder="1" applyAlignment="1">
      <alignment shrinkToFit="1"/>
    </xf>
    <xf numFmtId="0" fontId="0" fillId="0" borderId="0" xfId="0" applyAlignment="1">
      <alignment shrinkToFit="1"/>
    </xf>
    <xf numFmtId="0" fontId="0" fillId="0" borderId="0" xfId="0" applyNumberFormat="1" applyAlignment="1">
      <alignment shrinkToFit="1"/>
    </xf>
    <xf numFmtId="0" fontId="9" fillId="0" borderId="0" xfId="12" applyFont="1">
      <alignment vertical="center"/>
    </xf>
    <xf numFmtId="0" fontId="5" fillId="0" borderId="0" xfId="12">
      <alignment vertical="center"/>
    </xf>
    <xf numFmtId="0" fontId="5" fillId="0" borderId="0" xfId="12" applyAlignment="1">
      <alignment vertical="center" wrapText="1"/>
    </xf>
    <xf numFmtId="0" fontId="9" fillId="0" borderId="0" xfId="12" applyFont="1" applyAlignment="1">
      <alignment horizontal="right" vertical="center" wrapText="1"/>
    </xf>
    <xf numFmtId="0" fontId="5" fillId="0" borderId="16" xfId="12" applyBorder="1" applyAlignment="1">
      <alignment horizontal="center" vertical="center" wrapText="1"/>
    </xf>
    <xf numFmtId="0" fontId="5" fillId="0" borderId="26" xfId="12" applyBorder="1" applyAlignment="1">
      <alignment horizontal="center" vertical="center" wrapText="1"/>
    </xf>
    <xf numFmtId="0" fontId="5" fillId="0" borderId="27" xfId="12" applyBorder="1" applyAlignment="1">
      <alignment horizontal="center" vertical="center"/>
    </xf>
    <xf numFmtId="0" fontId="5" fillId="0" borderId="28" xfId="12" applyBorder="1" applyAlignment="1">
      <alignment vertical="center"/>
    </xf>
    <xf numFmtId="0" fontId="5" fillId="0" borderId="3" xfId="12" applyBorder="1" applyAlignment="1">
      <alignment horizontal="center" vertical="center" wrapText="1"/>
    </xf>
    <xf numFmtId="0" fontId="5" fillId="0" borderId="29" xfId="12" applyBorder="1" applyAlignment="1">
      <alignment horizontal="center" vertical="center" wrapText="1"/>
    </xf>
    <xf numFmtId="0" fontId="5" fillId="0" borderId="30" xfId="12" applyBorder="1" applyAlignment="1">
      <alignment horizontal="center" vertical="center" wrapText="1"/>
    </xf>
    <xf numFmtId="186" fontId="5" fillId="0" borderId="31" xfId="12" applyNumberFormat="1" applyBorder="1" applyAlignment="1">
      <alignment horizontal="center" vertical="center" wrapText="1"/>
    </xf>
    <xf numFmtId="186" fontId="5" fillId="0" borderId="32" xfId="12" applyNumberFormat="1" applyBorder="1" applyAlignment="1">
      <alignment horizontal="center" vertical="center" wrapText="1"/>
    </xf>
    <xf numFmtId="0" fontId="5" fillId="0" borderId="17" xfId="12" applyBorder="1" applyAlignment="1">
      <alignment vertical="center" wrapText="1"/>
    </xf>
    <xf numFmtId="0" fontId="5" fillId="0" borderId="18" xfId="12" applyBorder="1" applyAlignment="1">
      <alignment horizontal="center" vertical="center" wrapText="1"/>
    </xf>
    <xf numFmtId="0" fontId="5" fillId="0" borderId="19" xfId="12" applyBorder="1" applyAlignment="1">
      <alignment vertical="center" wrapText="1"/>
    </xf>
    <xf numFmtId="0" fontId="5" fillId="0" borderId="33" xfId="12" applyBorder="1" applyAlignment="1">
      <alignment vertical="center" wrapText="1"/>
    </xf>
    <xf numFmtId="0" fontId="5" fillId="0" borderId="34" xfId="12" applyBorder="1" applyAlignment="1">
      <alignment vertical="center" wrapText="1"/>
    </xf>
    <xf numFmtId="0" fontId="5" fillId="0" borderId="35" xfId="12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8" fillId="0" borderId="21" xfId="0" applyFont="1" applyFill="1" applyBorder="1" applyAlignment="1">
      <alignment horizontal="center" vertical="center" shrinkToFit="1"/>
    </xf>
    <xf numFmtId="0" fontId="8" fillId="0" borderId="15" xfId="0" applyFont="1" applyFill="1" applyBorder="1" applyAlignment="1">
      <alignment horizontal="center" vertical="center" shrinkToFit="1"/>
    </xf>
    <xf numFmtId="0" fontId="8" fillId="0" borderId="23" xfId="0" applyNumberFormat="1" applyFont="1" applyFill="1" applyBorder="1" applyAlignment="1">
      <alignment horizontal="center" vertical="center" shrinkToFit="1"/>
    </xf>
    <xf numFmtId="176" fontId="8" fillId="0" borderId="37" xfId="0" applyNumberFormat="1" applyFont="1" applyFill="1" applyBorder="1" applyAlignment="1">
      <alignment horizontal="center" vertical="center" shrinkToFit="1"/>
    </xf>
    <xf numFmtId="180" fontId="8" fillId="0" borderId="3" xfId="0" applyNumberFormat="1" applyFont="1" applyFill="1" applyBorder="1" applyAlignment="1">
      <alignment vertical="center" shrinkToFit="1"/>
    </xf>
    <xf numFmtId="180" fontId="8" fillId="0" borderId="15" xfId="0" applyNumberFormat="1" applyFont="1" applyFill="1" applyBorder="1" applyAlignment="1">
      <alignment vertical="center" shrinkToFit="1"/>
    </xf>
    <xf numFmtId="3" fontId="8" fillId="0" borderId="38" xfId="0" applyNumberFormat="1" applyFont="1" applyFill="1" applyBorder="1" applyAlignment="1">
      <alignment vertical="center" wrapText="1" shrinkToFit="1"/>
    </xf>
    <xf numFmtId="3" fontId="8" fillId="0" borderId="39" xfId="0" applyNumberFormat="1" applyFont="1" applyFill="1" applyBorder="1" applyAlignment="1">
      <alignment vertical="center" shrinkToFit="1"/>
    </xf>
    <xf numFmtId="3" fontId="8" fillId="0" borderId="0" xfId="0" applyNumberFormat="1" applyFont="1" applyFill="1" applyBorder="1" applyAlignment="1">
      <alignment vertical="center" shrinkToFit="1"/>
    </xf>
    <xf numFmtId="3" fontId="8" fillId="0" borderId="25" xfId="0" applyNumberFormat="1" applyFont="1" applyFill="1" applyBorder="1" applyAlignment="1">
      <alignment vertical="center" shrinkToFit="1"/>
    </xf>
    <xf numFmtId="0" fontId="5" fillId="0" borderId="40" xfId="12" applyBorder="1" applyAlignment="1">
      <alignment horizontal="center" vertical="center" wrapText="1"/>
    </xf>
    <xf numFmtId="0" fontId="10" fillId="0" borderId="36" xfId="12" applyFont="1" applyBorder="1" applyAlignment="1">
      <alignment horizontal="center" vertical="center" wrapText="1"/>
    </xf>
    <xf numFmtId="0" fontId="10" fillId="0" borderId="41" xfId="12" applyFont="1" applyBorder="1" applyAlignment="1">
      <alignment horizontal="center" vertical="center" wrapText="1"/>
    </xf>
    <xf numFmtId="0" fontId="10" fillId="0" borderId="26" xfId="12" applyFont="1" applyBorder="1" applyAlignment="1">
      <alignment horizontal="center" vertical="center" wrapText="1"/>
    </xf>
    <xf numFmtId="0" fontId="10" fillId="0" borderId="42" xfId="12" applyFont="1" applyBorder="1" applyAlignment="1">
      <alignment vertical="center" wrapText="1"/>
    </xf>
    <xf numFmtId="0" fontId="10" fillId="0" borderId="31" xfId="12" applyFont="1" applyBorder="1" applyAlignment="1">
      <alignment horizontal="center" vertical="center" wrapText="1"/>
    </xf>
    <xf numFmtId="0" fontId="10" fillId="0" borderId="15" xfId="12" applyFont="1" applyBorder="1" applyAlignment="1">
      <alignment horizontal="center" vertical="center" wrapText="1"/>
    </xf>
    <xf numFmtId="0" fontId="8" fillId="0" borderId="23" xfId="0" applyNumberFormat="1" applyFont="1" applyFill="1" applyBorder="1" applyAlignment="1">
      <alignment vertical="center" wrapText="1"/>
    </xf>
    <xf numFmtId="0" fontId="8" fillId="0" borderId="39" xfId="0" applyNumberFormat="1" applyFont="1" applyFill="1" applyBorder="1" applyAlignment="1">
      <alignment horizontal="right" vertical="center" shrinkToFit="1"/>
    </xf>
    <xf numFmtId="0" fontId="5" fillId="0" borderId="29" xfId="12" applyFont="1" applyBorder="1" applyAlignment="1">
      <alignment horizontal="center" vertical="center" wrapText="1"/>
    </xf>
    <xf numFmtId="0" fontId="5" fillId="0" borderId="30" xfId="12" applyFont="1" applyBorder="1" applyAlignment="1">
      <alignment horizontal="center" vertical="center" wrapText="1"/>
    </xf>
    <xf numFmtId="0" fontId="8" fillId="0" borderId="3" xfId="0" applyNumberFormat="1" applyFont="1" applyFill="1" applyBorder="1" applyAlignment="1">
      <alignment horizontal="left" vertical="center" shrinkToFit="1"/>
    </xf>
    <xf numFmtId="0" fontId="8" fillId="0" borderId="15" xfId="0" applyNumberFormat="1" applyFont="1" applyFill="1" applyBorder="1" applyAlignment="1">
      <alignment horizontal="left" vertical="center" shrinkToFit="1"/>
    </xf>
    <xf numFmtId="0" fontId="8" fillId="0" borderId="16" xfId="0" applyFont="1" applyFill="1" applyBorder="1" applyAlignment="1">
      <alignment vertical="center" wrapText="1"/>
    </xf>
    <xf numFmtId="183" fontId="8" fillId="0" borderId="26" xfId="0" applyNumberFormat="1" applyFont="1" applyFill="1" applyBorder="1" applyAlignment="1">
      <alignment horizontal="left" vertical="center" wrapText="1"/>
    </xf>
    <xf numFmtId="0" fontId="8" fillId="0" borderId="26" xfId="0" applyNumberFormat="1" applyFont="1" applyFill="1" applyBorder="1" applyAlignment="1">
      <alignment vertical="center" wrapText="1"/>
    </xf>
    <xf numFmtId="0" fontId="8" fillId="0" borderId="26" xfId="0" applyFont="1" applyFill="1" applyBorder="1" applyAlignment="1">
      <alignment vertical="center" wrapText="1"/>
    </xf>
    <xf numFmtId="0" fontId="8" fillId="0" borderId="17" xfId="0" applyNumberFormat="1" applyFont="1" applyFill="1" applyBorder="1" applyAlignment="1">
      <alignment vertical="center" wrapText="1"/>
    </xf>
    <xf numFmtId="0" fontId="8" fillId="0" borderId="18" xfId="0" applyFont="1" applyFill="1" applyBorder="1" applyAlignment="1">
      <alignment vertical="center" wrapText="1"/>
    </xf>
    <xf numFmtId="183" fontId="8" fillId="0" borderId="3" xfId="0" applyNumberFormat="1" applyFont="1" applyFill="1" applyBorder="1" applyAlignment="1">
      <alignment horizontal="left" vertical="center" wrapText="1"/>
    </xf>
    <xf numFmtId="0" fontId="8" fillId="0" borderId="3" xfId="0" applyNumberFormat="1" applyFont="1" applyFill="1" applyBorder="1" applyAlignment="1">
      <alignment vertical="center" wrapText="1"/>
    </xf>
    <xf numFmtId="0" fontId="8" fillId="0" borderId="3" xfId="0" applyFont="1" applyFill="1" applyBorder="1" applyAlignment="1">
      <alignment vertical="center" wrapText="1"/>
    </xf>
    <xf numFmtId="0" fontId="8" fillId="0" borderId="19" xfId="0" applyNumberFormat="1" applyFont="1" applyFill="1" applyBorder="1" applyAlignment="1">
      <alignment vertical="center" wrapText="1"/>
    </xf>
    <xf numFmtId="0" fontId="5" fillId="0" borderId="15" xfId="12" applyBorder="1" applyAlignment="1">
      <alignment horizontal="center" vertical="center" wrapText="1"/>
    </xf>
    <xf numFmtId="0" fontId="5" fillId="0" borderId="21" xfId="12" applyBorder="1" applyAlignment="1">
      <alignment horizontal="center" vertical="center" wrapText="1"/>
    </xf>
    <xf numFmtId="0" fontId="5" fillId="0" borderId="23" xfId="12" applyBorder="1" applyAlignment="1">
      <alignment vertical="center" wrapText="1"/>
    </xf>
    <xf numFmtId="0" fontId="5" fillId="0" borderId="16" xfId="12" applyFont="1" applyBorder="1" applyAlignment="1">
      <alignment horizontal="center" vertical="center" wrapText="1"/>
    </xf>
    <xf numFmtId="179" fontId="8" fillId="0" borderId="10" xfId="0" applyNumberFormat="1" applyFont="1" applyFill="1" applyBorder="1" applyAlignment="1">
      <alignment horizontal="center" vertical="center" shrinkToFit="1"/>
    </xf>
    <xf numFmtId="177" fontId="8" fillId="0" borderId="10" xfId="0" applyNumberFormat="1" applyFont="1" applyFill="1" applyBorder="1" applyAlignment="1">
      <alignment vertical="center" shrinkToFit="1"/>
    </xf>
    <xf numFmtId="177" fontId="8" fillId="0" borderId="20" xfId="0" applyNumberFormat="1" applyFont="1" applyFill="1" applyBorder="1" applyAlignment="1">
      <alignment vertical="center" shrinkToFit="1"/>
    </xf>
    <xf numFmtId="178" fontId="8" fillId="0" borderId="13" xfId="9" applyNumberFormat="1" applyFont="1" applyFill="1" applyBorder="1" applyAlignment="1">
      <alignment horizontal="center" vertical="center" shrinkToFit="1"/>
    </xf>
    <xf numFmtId="177" fontId="8" fillId="0" borderId="13" xfId="9" applyNumberFormat="1" applyFont="1" applyFill="1" applyBorder="1" applyAlignment="1">
      <alignment vertical="center" shrinkToFit="1"/>
    </xf>
    <xf numFmtId="177" fontId="8" fillId="0" borderId="43" xfId="9" applyNumberFormat="1" applyFont="1" applyFill="1" applyBorder="1" applyAlignment="1">
      <alignment vertical="center" shrinkToFit="1"/>
    </xf>
    <xf numFmtId="180" fontId="8" fillId="0" borderId="16" xfId="0" applyNumberFormat="1" applyFont="1" applyFill="1" applyBorder="1" applyAlignment="1">
      <alignment vertical="center" shrinkToFit="1"/>
    </xf>
    <xf numFmtId="180" fontId="8" fillId="0" borderId="26" xfId="0" applyNumberFormat="1" applyFont="1" applyFill="1" applyBorder="1" applyAlignment="1">
      <alignment vertical="center" shrinkToFit="1"/>
    </xf>
    <xf numFmtId="180" fontId="8" fillId="0" borderId="18" xfId="0" applyNumberFormat="1" applyFont="1" applyFill="1" applyBorder="1" applyAlignment="1">
      <alignment vertical="center" shrinkToFit="1"/>
    </xf>
    <xf numFmtId="180" fontId="8" fillId="0" borderId="21" xfId="0" applyNumberFormat="1" applyFont="1" applyFill="1" applyBorder="1" applyAlignment="1">
      <alignment vertical="center" shrinkToFit="1"/>
    </xf>
    <xf numFmtId="177" fontId="8" fillId="0" borderId="17" xfId="0" applyNumberFormat="1" applyFont="1" applyFill="1" applyBorder="1" applyAlignment="1">
      <alignment horizontal="right" vertical="center" shrinkToFit="1"/>
    </xf>
    <xf numFmtId="177" fontId="8" fillId="0" borderId="20" xfId="0" applyNumberFormat="1" applyFont="1" applyFill="1" applyBorder="1" applyAlignment="1">
      <alignment horizontal="right" vertical="center" shrinkToFit="1"/>
    </xf>
    <xf numFmtId="177" fontId="8" fillId="0" borderId="3" xfId="0" applyNumberFormat="1" applyFont="1" applyFill="1" applyBorder="1" applyAlignment="1">
      <alignment vertical="center" shrinkToFit="1"/>
    </xf>
    <xf numFmtId="177" fontId="8" fillId="0" borderId="15" xfId="0" applyNumberFormat="1" applyFont="1" applyFill="1" applyBorder="1" applyAlignment="1">
      <alignment vertical="center" shrinkToFit="1"/>
    </xf>
    <xf numFmtId="177" fontId="8" fillId="0" borderId="10" xfId="0" applyNumberFormat="1" applyFont="1" applyFill="1" applyBorder="1" applyAlignment="1">
      <alignment horizontal="right" vertical="center" shrinkToFit="1"/>
    </xf>
    <xf numFmtId="177" fontId="8" fillId="0" borderId="19" xfId="0" applyNumberFormat="1" applyFont="1" applyBorder="1" applyAlignment="1">
      <alignment vertical="center" shrinkToFit="1"/>
    </xf>
    <xf numFmtId="177" fontId="8" fillId="0" borderId="23" xfId="0" applyNumberFormat="1" applyFont="1" applyBorder="1" applyAlignment="1">
      <alignment vertical="center" shrinkToFit="1"/>
    </xf>
    <xf numFmtId="177" fontId="8" fillId="0" borderId="20" xfId="0" applyNumberFormat="1" applyFont="1" applyBorder="1" applyAlignment="1">
      <alignment vertical="center" shrinkToFit="1"/>
    </xf>
    <xf numFmtId="179" fontId="8" fillId="0" borderId="10" xfId="0" applyNumberFormat="1" applyFont="1" applyFill="1" applyBorder="1" applyAlignment="1">
      <alignment vertical="center" shrinkToFit="1"/>
    </xf>
    <xf numFmtId="179" fontId="8" fillId="0" borderId="13" xfId="9" applyNumberFormat="1" applyFont="1" applyFill="1" applyBorder="1" applyAlignment="1">
      <alignment vertical="center" shrinkToFit="1"/>
    </xf>
    <xf numFmtId="179" fontId="8" fillId="0" borderId="26" xfId="0" applyNumberFormat="1" applyFont="1" applyFill="1" applyBorder="1" applyAlignment="1">
      <alignment vertical="center" shrinkToFit="1"/>
    </xf>
    <xf numFmtId="179" fontId="8" fillId="0" borderId="3" xfId="0" applyNumberFormat="1" applyFont="1" applyFill="1" applyBorder="1" applyAlignment="1">
      <alignment vertical="center" shrinkToFit="1"/>
    </xf>
    <xf numFmtId="179" fontId="8" fillId="0" borderId="15" xfId="0" applyNumberFormat="1" applyFont="1" applyFill="1" applyBorder="1" applyAlignment="1">
      <alignment vertical="center" shrinkToFit="1"/>
    </xf>
    <xf numFmtId="179" fontId="8" fillId="0" borderId="7" xfId="0" applyNumberFormat="1" applyFont="1" applyFill="1" applyBorder="1" applyAlignment="1">
      <alignment vertical="center" shrinkToFit="1"/>
    </xf>
    <xf numFmtId="179" fontId="8" fillId="0" borderId="17" xfId="0" applyNumberFormat="1" applyFont="1" applyFill="1" applyBorder="1" applyAlignment="1">
      <alignment vertical="center" shrinkToFit="1"/>
    </xf>
    <xf numFmtId="179" fontId="8" fillId="0" borderId="19" xfId="0" applyNumberFormat="1" applyFont="1" applyFill="1" applyBorder="1" applyAlignment="1">
      <alignment vertical="center" shrinkToFit="1"/>
    </xf>
    <xf numFmtId="179" fontId="8" fillId="0" borderId="23" xfId="0" applyNumberFormat="1" applyFont="1" applyFill="1" applyBorder="1" applyAlignment="1">
      <alignment vertical="center" shrinkToFit="1"/>
    </xf>
    <xf numFmtId="179" fontId="8" fillId="0" borderId="44" xfId="0" applyNumberFormat="1" applyFont="1" applyFill="1" applyBorder="1" applyAlignment="1">
      <alignment vertical="center" shrinkToFit="1"/>
    </xf>
    <xf numFmtId="179" fontId="8" fillId="0" borderId="8" xfId="0" applyNumberFormat="1" applyFont="1" applyFill="1" applyBorder="1" applyAlignment="1">
      <alignment vertical="center" shrinkToFit="1"/>
    </xf>
    <xf numFmtId="187" fontId="13" fillId="0" borderId="0" xfId="12" applyNumberFormat="1" applyFont="1" applyAlignment="1">
      <alignment horizontal="center" vertical="center"/>
    </xf>
    <xf numFmtId="0" fontId="13" fillId="0" borderId="17" xfId="12" applyFont="1" applyBorder="1" applyAlignment="1">
      <alignment vertical="center" wrapText="1"/>
    </xf>
    <xf numFmtId="0" fontId="13" fillId="0" borderId="19" xfId="12" applyFont="1" applyBorder="1" applyAlignment="1">
      <alignment vertical="center" wrapText="1"/>
    </xf>
    <xf numFmtId="0" fontId="13" fillId="0" borderId="33" xfId="12" applyFont="1" applyBorder="1" applyAlignment="1">
      <alignment vertical="center" wrapText="1"/>
    </xf>
    <xf numFmtId="0" fontId="13" fillId="0" borderId="34" xfId="12" applyFont="1" applyBorder="1" applyAlignment="1">
      <alignment vertical="center" wrapText="1"/>
    </xf>
    <xf numFmtId="0" fontId="13" fillId="0" borderId="35" xfId="12" applyFont="1" applyBorder="1" applyAlignment="1">
      <alignment vertical="center" wrapText="1"/>
    </xf>
    <xf numFmtId="0" fontId="13" fillId="0" borderId="0" xfId="12" applyFont="1" applyAlignment="1">
      <alignment vertical="center" wrapText="1"/>
    </xf>
    <xf numFmtId="0" fontId="13" fillId="0" borderId="26" xfId="12" applyFont="1" applyBorder="1" applyAlignment="1">
      <alignment horizontal="center" vertical="center" wrapText="1"/>
    </xf>
    <xf numFmtId="0" fontId="13" fillId="0" borderId="3" xfId="12" applyFont="1" applyBorder="1" applyAlignment="1">
      <alignment horizontal="center" vertical="center" wrapText="1"/>
    </xf>
    <xf numFmtId="0" fontId="13" fillId="0" borderId="0" xfId="12" applyFont="1">
      <alignment vertical="center"/>
    </xf>
    <xf numFmtId="0" fontId="13" fillId="0" borderId="30" xfId="12" applyFont="1" applyBorder="1" applyAlignment="1">
      <alignment horizontal="center" vertical="center" wrapText="1"/>
    </xf>
    <xf numFmtId="186" fontId="13" fillId="0" borderId="32" xfId="12" applyNumberFormat="1" applyFont="1" applyBorder="1" applyAlignment="1">
      <alignment horizontal="center" vertical="center" wrapText="1"/>
    </xf>
    <xf numFmtId="0" fontId="13" fillId="0" borderId="29" xfId="12" applyFont="1" applyBorder="1" applyAlignment="1">
      <alignment horizontal="center" vertical="center" wrapText="1"/>
    </xf>
    <xf numFmtId="0" fontId="14" fillId="0" borderId="0" xfId="12" applyFont="1">
      <alignment vertical="center"/>
    </xf>
    <xf numFmtId="0" fontId="5" fillId="0" borderId="3" xfId="12" applyFont="1" applyBorder="1" applyAlignment="1">
      <alignment horizontal="center" vertical="center" wrapText="1"/>
    </xf>
    <xf numFmtId="0" fontId="8" fillId="0" borderId="21" xfId="0" applyNumberFormat="1" applyFont="1" applyFill="1" applyBorder="1" applyAlignment="1">
      <alignment horizontal="center" vertical="center" shrinkToFit="1"/>
    </xf>
    <xf numFmtId="0" fontId="8" fillId="0" borderId="15" xfId="0" applyNumberFormat="1" applyFont="1" applyFill="1" applyBorder="1" applyAlignment="1">
      <alignment horizontal="center" vertical="center" shrinkToFit="1"/>
    </xf>
    <xf numFmtId="0" fontId="8" fillId="0" borderId="16" xfId="0" applyNumberFormat="1" applyFont="1" applyFill="1" applyBorder="1" applyAlignment="1">
      <alignment horizontal="center" vertical="center" shrinkToFit="1"/>
    </xf>
    <xf numFmtId="0" fontId="8" fillId="0" borderId="26" xfId="0" applyNumberFormat="1" applyFont="1" applyFill="1" applyBorder="1" applyAlignment="1">
      <alignment horizontal="center" vertical="center" shrinkToFit="1"/>
    </xf>
    <xf numFmtId="0" fontId="7" fillId="0" borderId="0" xfId="0" applyFont="1" applyFill="1" applyBorder="1" applyAlignment="1">
      <alignment horizontal="center" vertical="center" shrinkToFit="1"/>
    </xf>
    <xf numFmtId="0" fontId="8" fillId="0" borderId="40" xfId="0" applyNumberFormat="1" applyFont="1" applyFill="1" applyBorder="1" applyAlignment="1">
      <alignment horizontal="center" vertical="center" shrinkToFit="1"/>
    </xf>
    <xf numFmtId="0" fontId="0" fillId="0" borderId="12" xfId="0" applyBorder="1"/>
    <xf numFmtId="0" fontId="0" fillId="0" borderId="47" xfId="0" applyBorder="1"/>
    <xf numFmtId="0" fontId="8" fillId="0" borderId="9" xfId="0" applyNumberFormat="1" applyFont="1" applyFill="1" applyBorder="1" applyAlignment="1">
      <alignment horizontal="center" vertical="center" shrinkToFit="1"/>
    </xf>
    <xf numFmtId="0" fontId="8" fillId="0" borderId="10" xfId="0" applyNumberFormat="1" applyFont="1" applyFill="1" applyBorder="1" applyAlignment="1">
      <alignment horizontal="center" vertical="center" shrinkToFit="1"/>
    </xf>
    <xf numFmtId="0" fontId="8" fillId="0" borderId="18" xfId="0" applyFont="1" applyBorder="1" applyAlignment="1">
      <alignment horizontal="center" shrinkToFit="1"/>
    </xf>
    <xf numFmtId="0" fontId="8" fillId="0" borderId="21" xfId="0" applyFont="1" applyBorder="1" applyAlignment="1">
      <alignment horizontal="center" shrinkToFit="1"/>
    </xf>
    <xf numFmtId="0" fontId="8" fillId="0" borderId="3" xfId="0" applyNumberFormat="1" applyFont="1" applyBorder="1" applyAlignment="1">
      <alignment horizontal="center" shrinkToFit="1"/>
    </xf>
    <xf numFmtId="0" fontId="8" fillId="0" borderId="15" xfId="0" applyNumberFormat="1" applyFont="1" applyBorder="1" applyAlignment="1">
      <alignment horizontal="center" shrinkToFit="1"/>
    </xf>
    <xf numFmtId="0" fontId="8" fillId="0" borderId="18" xfId="0" applyNumberFormat="1" applyFont="1" applyFill="1" applyBorder="1" applyAlignment="1">
      <alignment horizontal="center" vertical="center" shrinkToFit="1"/>
    </xf>
    <xf numFmtId="0" fontId="8" fillId="0" borderId="3" xfId="0" applyNumberFormat="1" applyFont="1" applyFill="1" applyBorder="1" applyAlignment="1">
      <alignment horizontal="center" vertical="center" shrinkToFit="1"/>
    </xf>
    <xf numFmtId="0" fontId="8" fillId="0" borderId="48" xfId="0" applyNumberFormat="1" applyFont="1" applyFill="1" applyBorder="1" applyAlignment="1">
      <alignment horizontal="center" vertical="center" shrinkToFit="1"/>
    </xf>
    <xf numFmtId="0" fontId="8" fillId="0" borderId="49" xfId="0" applyNumberFormat="1" applyFont="1" applyFill="1" applyBorder="1" applyAlignment="1">
      <alignment horizontal="center" vertical="center" shrinkToFit="1"/>
    </xf>
    <xf numFmtId="0" fontId="8" fillId="0" borderId="50" xfId="0" applyNumberFormat="1" applyFont="1" applyFill="1" applyBorder="1" applyAlignment="1">
      <alignment horizontal="center" vertical="center" shrinkToFit="1"/>
    </xf>
    <xf numFmtId="0" fontId="8" fillId="0" borderId="51" xfId="0" applyNumberFormat="1" applyFont="1" applyFill="1" applyBorder="1" applyAlignment="1">
      <alignment horizontal="center" vertical="center" shrinkToFit="1"/>
    </xf>
    <xf numFmtId="0" fontId="8" fillId="0" borderId="52" xfId="0" applyNumberFormat="1" applyFont="1" applyFill="1" applyBorder="1" applyAlignment="1">
      <alignment horizontal="center" vertical="center" shrinkToFit="1"/>
    </xf>
    <xf numFmtId="0" fontId="8" fillId="0" borderId="53" xfId="0" applyNumberFormat="1" applyFont="1" applyFill="1" applyBorder="1" applyAlignment="1">
      <alignment horizontal="center" vertical="center" shrinkToFit="1"/>
    </xf>
    <xf numFmtId="185" fontId="8" fillId="0" borderId="54" xfId="0" applyNumberFormat="1" applyFont="1" applyFill="1" applyBorder="1" applyAlignment="1">
      <alignment horizontal="center" vertical="center" wrapText="1"/>
    </xf>
    <xf numFmtId="185" fontId="8" fillId="0" borderId="46" xfId="0" applyNumberFormat="1" applyFont="1" applyFill="1" applyBorder="1" applyAlignment="1">
      <alignment horizontal="center" vertical="center" wrapText="1"/>
    </xf>
    <xf numFmtId="185" fontId="8" fillId="0" borderId="4" xfId="0" applyNumberFormat="1" applyFont="1" applyFill="1" applyBorder="1" applyAlignment="1">
      <alignment horizontal="center" vertical="center" wrapText="1"/>
    </xf>
    <xf numFmtId="185" fontId="8" fillId="0" borderId="5" xfId="0" applyNumberFormat="1" applyFont="1" applyFill="1" applyBorder="1" applyAlignment="1">
      <alignment horizontal="center" vertical="center" wrapText="1"/>
    </xf>
    <xf numFmtId="185" fontId="8" fillId="0" borderId="45" xfId="0" applyNumberFormat="1" applyFont="1" applyFill="1" applyBorder="1" applyAlignment="1">
      <alignment horizontal="center" vertical="center" wrapText="1"/>
    </xf>
    <xf numFmtId="185" fontId="8" fillId="0" borderId="55" xfId="0" applyNumberFormat="1" applyFont="1" applyFill="1" applyBorder="1" applyAlignment="1">
      <alignment horizontal="center" vertical="center" wrapText="1"/>
    </xf>
    <xf numFmtId="185" fontId="8" fillId="0" borderId="18" xfId="0" applyNumberFormat="1" applyFont="1" applyFill="1" applyBorder="1" applyAlignment="1">
      <alignment horizontal="center" vertical="center" shrinkToFit="1"/>
    </xf>
    <xf numFmtId="185" fontId="8" fillId="0" borderId="19" xfId="0" applyNumberFormat="1" applyFont="1" applyFill="1" applyBorder="1" applyAlignment="1">
      <alignment horizontal="center" vertical="center" shrinkToFit="1"/>
    </xf>
    <xf numFmtId="185" fontId="8" fillId="0" borderId="56" xfId="0" applyNumberFormat="1" applyFont="1" applyFill="1" applyBorder="1" applyAlignment="1">
      <alignment horizontal="center" vertical="center" wrapText="1"/>
    </xf>
    <xf numFmtId="185" fontId="8" fillId="0" borderId="57" xfId="0" applyNumberFormat="1" applyFont="1" applyFill="1" applyBorder="1" applyAlignment="1">
      <alignment horizontal="center" vertical="center" wrapText="1"/>
    </xf>
    <xf numFmtId="185" fontId="8" fillId="0" borderId="11" xfId="0" applyNumberFormat="1" applyFont="1" applyFill="1" applyBorder="1" applyAlignment="1">
      <alignment horizontal="center" vertical="center" wrapText="1"/>
    </xf>
    <xf numFmtId="180" fontId="8" fillId="0" borderId="45" xfId="0" applyNumberFormat="1" applyFont="1" applyFill="1" applyBorder="1" applyAlignment="1">
      <alignment horizontal="center" vertical="center" wrapText="1"/>
    </xf>
    <xf numFmtId="180" fontId="8" fillId="0" borderId="58" xfId="0" applyNumberFormat="1" applyFont="1" applyFill="1" applyBorder="1" applyAlignment="1">
      <alignment horizontal="center" vertical="center" wrapText="1"/>
    </xf>
    <xf numFmtId="180" fontId="8" fillId="0" borderId="54" xfId="0" applyNumberFormat="1" applyFont="1" applyFill="1" applyBorder="1" applyAlignment="1">
      <alignment horizontal="center" vertical="center" shrinkToFit="1"/>
    </xf>
    <xf numFmtId="180" fontId="8" fillId="0" borderId="58" xfId="0" applyNumberFormat="1" applyFont="1" applyFill="1" applyBorder="1" applyAlignment="1">
      <alignment horizontal="center" vertical="center" shrinkToFit="1"/>
    </xf>
    <xf numFmtId="0" fontId="8" fillId="0" borderId="54" xfId="0" applyNumberFormat="1" applyFont="1" applyFill="1" applyBorder="1" applyAlignment="1">
      <alignment horizontal="center" vertical="center" shrinkToFit="1"/>
    </xf>
    <xf numFmtId="0" fontId="8" fillId="0" borderId="55" xfId="0" applyNumberFormat="1" applyFont="1" applyFill="1" applyBorder="1" applyAlignment="1">
      <alignment horizontal="center" vertical="center" shrinkToFit="1"/>
    </xf>
    <xf numFmtId="0" fontId="8" fillId="0" borderId="58" xfId="0" applyNumberFormat="1" applyFont="1" applyFill="1" applyBorder="1" applyAlignment="1">
      <alignment horizontal="center" vertical="center" shrinkToFit="1"/>
    </xf>
    <xf numFmtId="180" fontId="8" fillId="0" borderId="54" xfId="0" applyNumberFormat="1" applyFont="1" applyFill="1" applyBorder="1" applyAlignment="1">
      <alignment horizontal="center" vertical="center" wrapText="1"/>
    </xf>
    <xf numFmtId="180" fontId="8" fillId="0" borderId="46" xfId="0" applyNumberFormat="1" applyFont="1" applyFill="1" applyBorder="1" applyAlignment="1">
      <alignment horizontal="center" vertical="center" wrapText="1"/>
    </xf>
    <xf numFmtId="0" fontId="5" fillId="0" borderId="13" xfId="12" applyBorder="1" applyAlignment="1">
      <alignment horizontal="center" vertical="center"/>
    </xf>
    <xf numFmtId="0" fontId="5" fillId="0" borderId="31" xfId="12" applyBorder="1" applyAlignment="1">
      <alignment horizontal="center" vertical="center"/>
    </xf>
    <xf numFmtId="0" fontId="5" fillId="0" borderId="33" xfId="12" applyBorder="1" applyAlignment="1">
      <alignment horizontal="center" vertical="center" wrapText="1"/>
    </xf>
    <xf numFmtId="0" fontId="5" fillId="0" borderId="61" xfId="12" applyBorder="1" applyAlignment="1">
      <alignment horizontal="center" vertical="center" wrapText="1"/>
    </xf>
    <xf numFmtId="0" fontId="9" fillId="0" borderId="59" xfId="12" applyFont="1" applyBorder="1">
      <alignment vertical="center"/>
    </xf>
    <xf numFmtId="0" fontId="9" fillId="0" borderId="36" xfId="12" applyFont="1" applyBorder="1">
      <alignment vertical="center"/>
    </xf>
    <xf numFmtId="0" fontId="9" fillId="0" borderId="60" xfId="12" applyFont="1" applyBorder="1">
      <alignment vertical="center"/>
    </xf>
    <xf numFmtId="0" fontId="9" fillId="0" borderId="42" xfId="12" applyFont="1" applyBorder="1">
      <alignment vertical="center"/>
    </xf>
    <xf numFmtId="0" fontId="9" fillId="0" borderId="36" xfId="12" applyFont="1" applyBorder="1" applyAlignment="1">
      <alignment vertical="center" wrapText="1"/>
    </xf>
    <xf numFmtId="0" fontId="9" fillId="0" borderId="42" xfId="12" applyFont="1" applyBorder="1" applyAlignment="1">
      <alignment vertical="center" wrapText="1"/>
    </xf>
    <xf numFmtId="0" fontId="13" fillId="0" borderId="42" xfId="12" applyFont="1" applyBorder="1" applyAlignment="1">
      <alignment horizontal="center" vertical="center"/>
    </xf>
    <xf numFmtId="0" fontId="5" fillId="0" borderId="16" xfId="12" applyBorder="1" applyAlignment="1">
      <alignment horizontal="center" vertical="center" wrapText="1"/>
    </xf>
    <xf numFmtId="0" fontId="5" fillId="0" borderId="18" xfId="12" applyBorder="1" applyAlignment="1">
      <alignment horizontal="center" vertical="center"/>
    </xf>
    <xf numFmtId="0" fontId="5" fillId="0" borderId="21" xfId="12" applyBorder="1" applyAlignment="1">
      <alignment horizontal="center" vertical="center"/>
    </xf>
    <xf numFmtId="0" fontId="5" fillId="0" borderId="41" xfId="12" applyBorder="1" applyAlignment="1">
      <alignment horizontal="center" vertical="center" wrapText="1"/>
    </xf>
    <xf numFmtId="0" fontId="5" fillId="0" borderId="13" xfId="12" applyBorder="1" applyAlignment="1">
      <alignment horizontal="center" vertical="center" wrapText="1"/>
    </xf>
    <xf numFmtId="0" fontId="5" fillId="0" borderId="31" xfId="12" applyBorder="1" applyAlignment="1">
      <alignment horizontal="center" vertical="center" wrapText="1"/>
    </xf>
    <xf numFmtId="0" fontId="5" fillId="0" borderId="26" xfId="12" applyBorder="1" applyAlignment="1">
      <alignment horizontal="center" vertical="center"/>
    </xf>
    <xf numFmtId="0" fontId="5" fillId="0" borderId="3" xfId="12" applyBorder="1" applyAlignment="1">
      <alignment horizontal="center" vertical="center"/>
    </xf>
    <xf numFmtId="0" fontId="5" fillId="0" borderId="15" xfId="12" applyBorder="1" applyAlignment="1">
      <alignment horizontal="center" vertical="center"/>
    </xf>
    <xf numFmtId="0" fontId="5" fillId="0" borderId="26" xfId="12" applyBorder="1" applyAlignment="1">
      <alignment horizontal="center" vertical="center" wrapText="1"/>
    </xf>
    <xf numFmtId="0" fontId="5" fillId="0" borderId="3" xfId="12" applyBorder="1" applyAlignment="1">
      <alignment horizontal="center" vertical="center" wrapText="1"/>
    </xf>
    <xf numFmtId="0" fontId="5" fillId="0" borderId="15" xfId="12" applyBorder="1" applyAlignment="1">
      <alignment horizontal="center" vertical="center" wrapText="1"/>
    </xf>
    <xf numFmtId="0" fontId="5" fillId="0" borderId="17" xfId="12" applyBorder="1" applyAlignment="1">
      <alignment horizontal="center" vertical="center"/>
    </xf>
    <xf numFmtId="0" fontId="9" fillId="0" borderId="14" xfId="12" applyFont="1" applyBorder="1">
      <alignment vertical="center"/>
    </xf>
    <xf numFmtId="0" fontId="9" fillId="0" borderId="0" xfId="12" applyFont="1" applyBorder="1">
      <alignment vertical="center"/>
    </xf>
    <xf numFmtId="0" fontId="5" fillId="0" borderId="59" xfId="12" applyBorder="1" applyAlignment="1">
      <alignment horizontal="center" vertical="center"/>
    </xf>
    <xf numFmtId="0" fontId="5" fillId="0" borderId="14" xfId="12" applyBorder="1" applyAlignment="1">
      <alignment horizontal="center" vertical="center"/>
    </xf>
    <xf numFmtId="0" fontId="5" fillId="0" borderId="60" xfId="12" applyBorder="1" applyAlignment="1">
      <alignment horizontal="center" vertical="center"/>
    </xf>
    <xf numFmtId="0" fontId="9" fillId="0" borderId="0" xfId="12" applyFont="1" applyBorder="1" applyAlignment="1">
      <alignment vertical="center" wrapText="1"/>
    </xf>
    <xf numFmtId="0" fontId="13" fillId="0" borderId="33" xfId="12" applyFont="1" applyBorder="1" applyAlignment="1">
      <alignment horizontal="center" vertical="center" wrapText="1"/>
    </xf>
    <xf numFmtId="0" fontId="13" fillId="0" borderId="61" xfId="12" applyFont="1" applyBorder="1" applyAlignment="1">
      <alignment horizontal="center" vertical="center" wrapText="1"/>
    </xf>
  </cellXfs>
  <cellStyles count="14">
    <cellStyle name="standard" xfId="1" xr:uid="{00000000-0005-0000-0000-000000000000}"/>
    <cellStyle name="その他" xfId="2" xr:uid="{00000000-0005-0000-0000-000001000000}"/>
    <cellStyle name="ヘッダー" xfId="3" xr:uid="{00000000-0005-0000-0000-000002000000}"/>
    <cellStyle name="金額" xfId="4" xr:uid="{00000000-0005-0000-0000-000003000000}"/>
    <cellStyle name="罫線" xfId="5" xr:uid="{00000000-0005-0000-0000-000004000000}"/>
    <cellStyle name="警察署" xfId="6" xr:uid="{00000000-0005-0000-0000-000005000000}"/>
    <cellStyle name="合計" xfId="7" xr:uid="{00000000-0005-0000-0000-000007000000}"/>
    <cellStyle name="場所" xfId="8" xr:uid="{00000000-0005-0000-0000-000008000000}"/>
    <cellStyle name="撤去" xfId="9" xr:uid="{00000000-0005-0000-0000-000009000000}"/>
    <cellStyle name="日付" xfId="10" xr:uid="{00000000-0005-0000-0000-00000A000000}"/>
    <cellStyle name="標準" xfId="0" builtinId="0"/>
    <cellStyle name="標準 2" xfId="11" xr:uid="{00000000-0005-0000-0000-00000C000000}"/>
    <cellStyle name="標準 3" xfId="12" xr:uid="{00000000-0005-0000-0000-00000D000000}"/>
    <cellStyle name="未定義" xfId="13" xr:uid="{00000000-0005-0000-0000-00000F000000}"/>
  </cellStyles>
  <dxfs count="8"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ill>
        <patternFill>
          <bgColor indexed="55"/>
        </patternFill>
      </fill>
    </dxf>
    <dxf>
      <fill>
        <patternFill>
          <bgColor indexed="5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1352550</xdr:colOff>
      <xdr:row>4</xdr:row>
      <xdr:rowOff>24765</xdr:rowOff>
    </xdr:from>
    <xdr:ext cx="530915" cy="242374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C2EB1D22-0C06-4162-8B35-C455AFAE5F69}"/>
            </a:ext>
          </a:extLst>
        </xdr:cNvPr>
        <xdr:cNvSpPr txBox="1"/>
      </xdr:nvSpPr>
      <xdr:spPr>
        <a:xfrm>
          <a:off x="1352550" y="853440"/>
          <a:ext cx="530915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/>
            <a:t>警察署</a:t>
          </a:r>
        </a:p>
      </xdr:txBody>
    </xdr:sp>
    <xdr:clientData/>
  </xdr:oneCellAnchor>
  <xdr:oneCellAnchor>
    <xdr:from>
      <xdr:col>0</xdr:col>
      <xdr:colOff>97155</xdr:colOff>
      <xdr:row>4</xdr:row>
      <xdr:rowOff>95250</xdr:rowOff>
    </xdr:from>
    <xdr:ext cx="415498" cy="242374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4771B8E5-FFDA-433D-8E47-8EEE70C4B577}"/>
            </a:ext>
          </a:extLst>
        </xdr:cNvPr>
        <xdr:cNvSpPr txBox="1"/>
      </xdr:nvSpPr>
      <xdr:spPr>
        <a:xfrm>
          <a:off x="97155" y="923925"/>
          <a:ext cx="415498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/>
            <a:t>区分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29"/>
  <sheetViews>
    <sheetView showZeros="0" tabSelected="1" view="pageBreakPreview" zoomScaleNormal="100" zoomScaleSheetLayoutView="100" workbookViewId="0">
      <selection activeCell="A44" sqref="A44"/>
    </sheetView>
  </sheetViews>
  <sheetFormatPr defaultColWidth="9" defaultRowHeight="10.8" x14ac:dyDescent="0.15"/>
  <cols>
    <col min="1" max="1" width="34.109375" style="33" customWidth="1"/>
    <col min="2" max="2" width="8.77734375" style="34" hidden="1" customWidth="1"/>
    <col min="3" max="3" width="12.21875" style="33" hidden="1" customWidth="1"/>
    <col min="4" max="4" width="14.77734375" style="35" customWidth="1"/>
    <col min="5" max="6" width="8.6640625" style="36" customWidth="1"/>
    <col min="7" max="7" width="9.21875" style="32" customWidth="1"/>
    <col min="8" max="8" width="14.44140625" style="32" customWidth="1"/>
    <col min="9" max="9" width="10.77734375" style="32" hidden="1" customWidth="1"/>
    <col min="10" max="16384" width="9" style="2"/>
  </cols>
  <sheetData>
    <row r="1" spans="1:9" ht="33.75" customHeight="1" x14ac:dyDescent="0.15">
      <c r="A1" s="167" t="s">
        <v>43</v>
      </c>
      <c r="B1" s="167"/>
      <c r="C1" s="167"/>
      <c r="D1" s="167"/>
      <c r="E1" s="167"/>
      <c r="F1" s="167"/>
      <c r="G1" s="167"/>
      <c r="H1" s="167"/>
      <c r="I1" s="167"/>
    </row>
    <row r="2" spans="1:9" ht="13.2" x14ac:dyDescent="0.15">
      <c r="A2" s="3"/>
      <c r="B2" s="4"/>
      <c r="C2" s="4"/>
      <c r="D2" s="4"/>
      <c r="E2" s="5"/>
      <c r="F2" s="5"/>
      <c r="G2" s="1"/>
      <c r="H2" s="1" t="s">
        <v>822</v>
      </c>
      <c r="I2" s="1"/>
    </row>
    <row r="3" spans="1:9" ht="13.2" x14ac:dyDescent="0.15">
      <c r="A3" s="3"/>
      <c r="B3" s="7"/>
      <c r="C3" s="7"/>
      <c r="D3" s="7"/>
      <c r="E3" s="5"/>
      <c r="F3" s="5"/>
      <c r="G3" s="8"/>
      <c r="H3" s="8" t="s">
        <v>44</v>
      </c>
      <c r="I3" s="8"/>
    </row>
    <row r="4" spans="1:9" ht="4.5" customHeight="1" thickBot="1" x14ac:dyDescent="0.2">
      <c r="A4" s="9"/>
      <c r="B4" s="10"/>
      <c r="C4" s="9"/>
      <c r="D4" s="10"/>
      <c r="E4" s="11"/>
      <c r="F4" s="11"/>
      <c r="G4" s="12"/>
      <c r="H4" s="13"/>
      <c r="I4" s="13"/>
    </row>
    <row r="5" spans="1:9" ht="16.5" customHeight="1" thickBot="1" x14ac:dyDescent="0.2">
      <c r="A5" s="14" t="s">
        <v>0</v>
      </c>
      <c r="B5" s="15" t="s">
        <v>1</v>
      </c>
      <c r="C5" s="16" t="s">
        <v>2</v>
      </c>
      <c r="D5" s="15" t="s">
        <v>3</v>
      </c>
      <c r="E5" s="17" t="s">
        <v>4</v>
      </c>
      <c r="F5" s="17" t="s">
        <v>5</v>
      </c>
      <c r="G5" s="18" t="s">
        <v>6</v>
      </c>
      <c r="H5" s="19" t="s">
        <v>7</v>
      </c>
      <c r="I5" s="85" t="s">
        <v>8</v>
      </c>
    </row>
    <row r="6" spans="1:9" s="25" customFormat="1" ht="12.75" customHeight="1" x14ac:dyDescent="0.2">
      <c r="A6" s="20" t="s">
        <v>82</v>
      </c>
      <c r="B6" s="21">
        <v>45</v>
      </c>
      <c r="C6" s="22"/>
      <c r="D6" s="23" t="s">
        <v>83</v>
      </c>
      <c r="E6" s="137">
        <v>5028.5</v>
      </c>
      <c r="F6" s="119" t="s">
        <v>84</v>
      </c>
      <c r="G6" s="120"/>
      <c r="H6" s="121"/>
      <c r="I6" s="24"/>
    </row>
    <row r="7" spans="1:9" s="25" customFormat="1" ht="12.75" customHeight="1" x14ac:dyDescent="0.2">
      <c r="A7" s="20" t="s">
        <v>85</v>
      </c>
      <c r="B7" s="21">
        <v>30</v>
      </c>
      <c r="C7" s="22"/>
      <c r="D7" s="23" t="s">
        <v>83</v>
      </c>
      <c r="E7" s="137">
        <v>115.9</v>
      </c>
      <c r="F7" s="30" t="s">
        <v>84</v>
      </c>
      <c r="G7" s="120"/>
      <c r="H7" s="121"/>
      <c r="I7" s="88"/>
    </row>
    <row r="8" spans="1:9" s="25" customFormat="1" ht="12.75" customHeight="1" x14ac:dyDescent="0.2">
      <c r="A8" s="20" t="s">
        <v>86</v>
      </c>
      <c r="B8" s="21">
        <v>15</v>
      </c>
      <c r="C8" s="22"/>
      <c r="D8" s="23" t="s">
        <v>83</v>
      </c>
      <c r="E8" s="137">
        <v>706.8</v>
      </c>
      <c r="F8" s="30" t="s">
        <v>84</v>
      </c>
      <c r="G8" s="120"/>
      <c r="H8" s="121"/>
      <c r="I8" s="88"/>
    </row>
    <row r="9" spans="1:9" s="25" customFormat="1" ht="12.75" customHeight="1" x14ac:dyDescent="0.2">
      <c r="A9" s="20"/>
      <c r="B9" s="21"/>
      <c r="C9" s="22"/>
      <c r="D9" s="23" t="s">
        <v>87</v>
      </c>
      <c r="E9" s="137">
        <v>2</v>
      </c>
      <c r="F9" s="30" t="s">
        <v>84</v>
      </c>
      <c r="G9" s="120"/>
      <c r="H9" s="121"/>
      <c r="I9" s="88"/>
    </row>
    <row r="10" spans="1:9" s="25" customFormat="1" ht="12.75" customHeight="1" x14ac:dyDescent="0.2">
      <c r="A10" s="20" t="s">
        <v>88</v>
      </c>
      <c r="B10" s="21"/>
      <c r="C10" s="22"/>
      <c r="D10" s="23" t="s">
        <v>83</v>
      </c>
      <c r="E10" s="137">
        <v>2049</v>
      </c>
      <c r="F10" s="30" t="s">
        <v>84</v>
      </c>
      <c r="G10" s="120"/>
      <c r="H10" s="121"/>
      <c r="I10" s="88"/>
    </row>
    <row r="11" spans="1:9" s="25" customFormat="1" ht="12.75" hidden="1" customHeight="1" x14ac:dyDescent="0.2">
      <c r="A11" s="20"/>
      <c r="B11" s="21"/>
      <c r="C11" s="22"/>
      <c r="D11" s="23" t="s">
        <v>87</v>
      </c>
      <c r="E11" s="137"/>
      <c r="F11" s="30" t="s">
        <v>84</v>
      </c>
      <c r="G11" s="120"/>
      <c r="H11" s="121"/>
      <c r="I11" s="88"/>
    </row>
    <row r="12" spans="1:9" s="25" customFormat="1" ht="12.75" customHeight="1" x14ac:dyDescent="0.2">
      <c r="A12" s="20" t="s">
        <v>89</v>
      </c>
      <c r="B12" s="21"/>
      <c r="C12" s="22"/>
      <c r="D12" s="23" t="s">
        <v>83</v>
      </c>
      <c r="E12" s="137">
        <v>2</v>
      </c>
      <c r="F12" s="30" t="s">
        <v>90</v>
      </c>
      <c r="G12" s="120"/>
      <c r="H12" s="121"/>
      <c r="I12" s="88"/>
    </row>
    <row r="13" spans="1:9" s="25" customFormat="1" ht="12.75" customHeight="1" x14ac:dyDescent="0.2">
      <c r="A13" s="20" t="s">
        <v>820</v>
      </c>
      <c r="B13" s="21">
        <v>45</v>
      </c>
      <c r="C13" s="22"/>
      <c r="D13" s="23" t="s">
        <v>819</v>
      </c>
      <c r="E13" s="137">
        <v>15</v>
      </c>
      <c r="F13" s="30" t="s">
        <v>84</v>
      </c>
      <c r="G13" s="120"/>
      <c r="H13" s="121"/>
      <c r="I13" s="88"/>
    </row>
    <row r="14" spans="1:9" s="25" customFormat="1" ht="12.75" customHeight="1" thickBot="1" x14ac:dyDescent="0.25">
      <c r="A14" s="26" t="s">
        <v>92</v>
      </c>
      <c r="B14" s="27"/>
      <c r="C14" s="28"/>
      <c r="D14" s="28"/>
      <c r="E14" s="138">
        <v>1111.0999999999999</v>
      </c>
      <c r="F14" s="122" t="s">
        <v>84</v>
      </c>
      <c r="G14" s="123"/>
      <c r="H14" s="124"/>
      <c r="I14" s="88"/>
    </row>
    <row r="15" spans="1:9" s="29" customFormat="1" ht="14.25" customHeight="1" thickBot="1" x14ac:dyDescent="0.25">
      <c r="A15" s="165" t="s">
        <v>9</v>
      </c>
      <c r="B15" s="166"/>
      <c r="C15" s="166"/>
      <c r="D15" s="166"/>
      <c r="E15" s="166"/>
      <c r="F15" s="166"/>
      <c r="G15" s="166"/>
      <c r="H15" s="129"/>
      <c r="I15" s="89"/>
    </row>
    <row r="16" spans="1:9" s="29" customFormat="1" x14ac:dyDescent="0.2">
      <c r="A16" s="168" t="s">
        <v>80</v>
      </c>
      <c r="B16" s="30"/>
      <c r="C16" s="30"/>
      <c r="D16" s="103" t="s">
        <v>10</v>
      </c>
      <c r="E16" s="131">
        <v>1</v>
      </c>
      <c r="F16" s="30" t="s">
        <v>11</v>
      </c>
      <c r="G16" s="133"/>
      <c r="H16" s="130"/>
      <c r="I16" s="90"/>
    </row>
    <row r="17" spans="1:9" s="29" customFormat="1" x14ac:dyDescent="0.2">
      <c r="A17" s="169"/>
      <c r="B17" s="30"/>
      <c r="C17" s="30"/>
      <c r="D17" s="103" t="s">
        <v>12</v>
      </c>
      <c r="E17" s="131"/>
      <c r="F17" s="30" t="s">
        <v>11</v>
      </c>
      <c r="G17" s="133"/>
      <c r="H17" s="130"/>
      <c r="I17" s="90"/>
    </row>
    <row r="18" spans="1:9" s="29" customFormat="1" x14ac:dyDescent="0.2">
      <c r="A18" s="169"/>
      <c r="B18" s="30"/>
      <c r="C18" s="30"/>
      <c r="D18" s="103" t="s">
        <v>75</v>
      </c>
      <c r="E18" s="131">
        <v>41</v>
      </c>
      <c r="F18" s="30" t="s">
        <v>11</v>
      </c>
      <c r="G18" s="133"/>
      <c r="H18" s="130"/>
      <c r="I18" s="90"/>
    </row>
    <row r="19" spans="1:9" s="29" customFormat="1" ht="11.4" thickBot="1" x14ac:dyDescent="0.25">
      <c r="A19" s="170"/>
      <c r="B19" s="30"/>
      <c r="C19" s="30"/>
      <c r="D19" s="104" t="s">
        <v>13</v>
      </c>
      <c r="E19" s="132"/>
      <c r="F19" s="30" t="s">
        <v>11</v>
      </c>
      <c r="G19" s="133"/>
      <c r="H19" s="130"/>
      <c r="I19" s="90"/>
    </row>
    <row r="20" spans="1:9" s="29" customFormat="1" ht="14.25" customHeight="1" thickBot="1" x14ac:dyDescent="0.25">
      <c r="A20" s="165" t="s">
        <v>9</v>
      </c>
      <c r="B20" s="166"/>
      <c r="C20" s="166"/>
      <c r="D20" s="166"/>
      <c r="E20" s="166"/>
      <c r="F20" s="166"/>
      <c r="G20" s="166"/>
      <c r="H20" s="129"/>
      <c r="I20" s="91"/>
    </row>
    <row r="21" spans="1:9" ht="11.4" customHeight="1" x14ac:dyDescent="0.15">
      <c r="A21" s="173"/>
      <c r="B21" s="175" t="s">
        <v>14</v>
      </c>
      <c r="C21" s="175"/>
      <c r="D21" s="175"/>
      <c r="E21" s="175"/>
      <c r="F21" s="175"/>
      <c r="G21" s="175"/>
      <c r="H21" s="134"/>
    </row>
    <row r="22" spans="1:9" ht="11.4" customHeight="1" x14ac:dyDescent="0.15">
      <c r="A22" s="173"/>
      <c r="B22" s="175" t="s">
        <v>15</v>
      </c>
      <c r="C22" s="175"/>
      <c r="D22" s="175"/>
      <c r="E22" s="175"/>
      <c r="F22" s="175"/>
      <c r="G22" s="175"/>
      <c r="H22" s="134"/>
    </row>
    <row r="23" spans="1:9" ht="11.4" customHeight="1" thickBot="1" x14ac:dyDescent="0.2">
      <c r="A23" s="174"/>
      <c r="B23" s="176" t="s">
        <v>16</v>
      </c>
      <c r="C23" s="176"/>
      <c r="D23" s="176"/>
      <c r="E23" s="176"/>
      <c r="F23" s="176"/>
      <c r="G23" s="176"/>
      <c r="H23" s="135"/>
    </row>
    <row r="24" spans="1:9" ht="11.4" customHeight="1" x14ac:dyDescent="0.15">
      <c r="A24" s="171" t="s">
        <v>17</v>
      </c>
      <c r="B24" s="172"/>
      <c r="C24" s="172"/>
      <c r="D24" s="172"/>
      <c r="E24" s="172"/>
      <c r="F24" s="172"/>
      <c r="G24" s="172"/>
      <c r="H24" s="136"/>
    </row>
    <row r="25" spans="1:9" ht="11.4" customHeight="1" x14ac:dyDescent="0.15">
      <c r="A25" s="177" t="s">
        <v>18</v>
      </c>
      <c r="B25" s="178"/>
      <c r="C25" s="178"/>
      <c r="D25" s="178"/>
      <c r="E25" s="178"/>
      <c r="F25" s="178"/>
      <c r="G25" s="178"/>
      <c r="H25" s="134"/>
    </row>
    <row r="26" spans="1:9" ht="21" customHeight="1" thickBot="1" x14ac:dyDescent="0.2">
      <c r="A26" s="163" t="s">
        <v>19</v>
      </c>
      <c r="B26" s="164"/>
      <c r="C26" s="164"/>
      <c r="D26" s="164"/>
      <c r="E26" s="164"/>
      <c r="F26" s="164"/>
      <c r="G26" s="164"/>
      <c r="H26" s="135"/>
    </row>
    <row r="27" spans="1:9" ht="16.5" customHeight="1" x14ac:dyDescent="0.15">
      <c r="H27" s="37"/>
    </row>
    <row r="28" spans="1:9" ht="11.4" customHeight="1" x14ac:dyDescent="0.15"/>
    <row r="29" spans="1:9" s="33" customFormat="1" ht="11.4" customHeight="1" x14ac:dyDescent="0.15">
      <c r="B29" s="34"/>
      <c r="D29" s="35"/>
      <c r="E29" s="36"/>
      <c r="F29" s="36"/>
      <c r="G29" s="32"/>
      <c r="H29" s="32"/>
      <c r="I29" s="32"/>
    </row>
  </sheetData>
  <mergeCells count="11">
    <mergeCell ref="A26:G26"/>
    <mergeCell ref="A20:G20"/>
    <mergeCell ref="A1:I1"/>
    <mergeCell ref="A15:G15"/>
    <mergeCell ref="A16:A19"/>
    <mergeCell ref="A24:G24"/>
    <mergeCell ref="A21:A23"/>
    <mergeCell ref="B21:G21"/>
    <mergeCell ref="B22:G22"/>
    <mergeCell ref="B23:G23"/>
    <mergeCell ref="A25:G25"/>
  </mergeCells>
  <phoneticPr fontId="2"/>
  <pageMargins left="0.75" right="0.75" top="1" bottom="1" header="0.51200000000000001" footer="0.51200000000000001"/>
  <pageSetup paperSize="9" scale="96" orientation="portrait" r:id="rId1"/>
  <headerFooter alignWithMargins="0"/>
  <colBreaks count="1" manualBreakCount="1">
    <brk id="8" max="30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N69"/>
  <sheetViews>
    <sheetView showZeros="0" view="pageBreakPreview" zoomScaleNormal="100" workbookViewId="0">
      <selection activeCell="AC9" sqref="AC9"/>
    </sheetView>
  </sheetViews>
  <sheetFormatPr defaultColWidth="9" defaultRowHeight="13.2" x14ac:dyDescent="0.2"/>
  <cols>
    <col min="1" max="1" width="9" style="63"/>
    <col min="2" max="2" width="22.33203125" style="63" customWidth="1"/>
    <col min="3" max="3" width="9" style="63"/>
    <col min="4" max="4" width="25.6640625" style="64" customWidth="1"/>
    <col min="5" max="5" width="13.44140625" style="63" customWidth="1"/>
    <col min="6" max="6" width="3.44140625" style="63" bestFit="1" customWidth="1"/>
    <col min="7" max="11" width="10.6640625" style="63" customWidth="1"/>
    <col min="12" max="12" width="10.6640625" style="157" customWidth="1"/>
    <col min="13" max="13" width="10.6640625" style="63" customWidth="1"/>
    <col min="14" max="14" width="22.44140625" style="64" customWidth="1"/>
    <col min="15" max="16384" width="9" style="63"/>
  </cols>
  <sheetData>
    <row r="1" spans="1:14" ht="19.8" thickBot="1" x14ac:dyDescent="0.25">
      <c r="B1" s="62" t="s">
        <v>39</v>
      </c>
      <c r="C1" s="63" t="s">
        <v>822</v>
      </c>
      <c r="L1" s="161"/>
      <c r="N1" s="65" t="s">
        <v>402</v>
      </c>
    </row>
    <row r="2" spans="1:14" x14ac:dyDescent="0.2">
      <c r="B2" s="231" t="s">
        <v>40</v>
      </c>
      <c r="C2" s="222" t="s">
        <v>32</v>
      </c>
      <c r="D2" s="225" t="s">
        <v>33</v>
      </c>
      <c r="E2" s="68" t="s">
        <v>34</v>
      </c>
      <c r="F2" s="69"/>
      <c r="G2" s="222" t="s">
        <v>4</v>
      </c>
      <c r="H2" s="222"/>
      <c r="I2" s="222"/>
      <c r="J2" s="222"/>
      <c r="K2" s="222"/>
      <c r="L2" s="222"/>
      <c r="M2" s="222"/>
      <c r="N2" s="228"/>
    </row>
    <row r="3" spans="1:14" ht="39.6" x14ac:dyDescent="0.2">
      <c r="B3" s="232"/>
      <c r="C3" s="223"/>
      <c r="D3" s="226"/>
      <c r="E3" s="226" t="s">
        <v>35</v>
      </c>
      <c r="F3" s="205" t="s">
        <v>36</v>
      </c>
      <c r="G3" s="71" t="s">
        <v>82</v>
      </c>
      <c r="H3" s="72" t="s">
        <v>85</v>
      </c>
      <c r="I3" s="72" t="s">
        <v>86</v>
      </c>
      <c r="J3" s="72" t="s">
        <v>88</v>
      </c>
      <c r="K3" s="72" t="s">
        <v>89</v>
      </c>
      <c r="L3" s="158" t="s">
        <v>91</v>
      </c>
      <c r="M3" s="71" t="s">
        <v>92</v>
      </c>
      <c r="N3" s="207" t="s">
        <v>37</v>
      </c>
    </row>
    <row r="4" spans="1:14" ht="13.8" thickBot="1" x14ac:dyDescent="0.25">
      <c r="B4" s="233"/>
      <c r="C4" s="224"/>
      <c r="D4" s="227"/>
      <c r="E4" s="227"/>
      <c r="F4" s="206"/>
      <c r="G4" s="73" t="s">
        <v>84</v>
      </c>
      <c r="H4" s="74" t="s">
        <v>84</v>
      </c>
      <c r="I4" s="74" t="s">
        <v>84</v>
      </c>
      <c r="J4" s="74" t="s">
        <v>84</v>
      </c>
      <c r="K4" s="74" t="s">
        <v>90</v>
      </c>
      <c r="L4" s="159" t="s">
        <v>84</v>
      </c>
      <c r="M4" s="73" t="s">
        <v>84</v>
      </c>
      <c r="N4" s="208"/>
    </row>
    <row r="5" spans="1:14" ht="26.4" x14ac:dyDescent="0.2">
      <c r="A5" s="148">
        <v>2</v>
      </c>
      <c r="B5" s="66" t="s">
        <v>405</v>
      </c>
      <c r="C5" s="67" t="s">
        <v>94</v>
      </c>
      <c r="D5" s="67" t="s">
        <v>406</v>
      </c>
      <c r="E5" s="67" t="s">
        <v>118</v>
      </c>
      <c r="F5" s="67">
        <v>1</v>
      </c>
      <c r="G5" s="67"/>
      <c r="H5" s="67"/>
      <c r="I5" s="67"/>
      <c r="J5" s="67">
        <v>13</v>
      </c>
      <c r="K5" s="67"/>
      <c r="L5" s="155"/>
      <c r="M5" s="67"/>
      <c r="N5" s="75" t="s">
        <v>407</v>
      </c>
    </row>
    <row r="6" spans="1:14" ht="26.4" x14ac:dyDescent="0.2">
      <c r="A6" s="148">
        <v>2</v>
      </c>
      <c r="B6" s="76" t="s">
        <v>823</v>
      </c>
      <c r="C6" s="70" t="s">
        <v>823</v>
      </c>
      <c r="D6" s="70" t="s">
        <v>823</v>
      </c>
      <c r="E6" s="70" t="s">
        <v>114</v>
      </c>
      <c r="F6" s="70">
        <v>2</v>
      </c>
      <c r="G6" s="70"/>
      <c r="H6" s="70">
        <v>10</v>
      </c>
      <c r="I6" s="70"/>
      <c r="J6" s="70"/>
      <c r="K6" s="70"/>
      <c r="L6" s="156"/>
      <c r="M6" s="70"/>
      <c r="N6" s="77" t="s">
        <v>408</v>
      </c>
    </row>
    <row r="7" spans="1:14" ht="26.4" x14ac:dyDescent="0.2">
      <c r="A7" s="148">
        <v>2</v>
      </c>
      <c r="B7" s="76" t="s">
        <v>823</v>
      </c>
      <c r="C7" s="70" t="s">
        <v>823</v>
      </c>
      <c r="D7" s="70" t="s">
        <v>823</v>
      </c>
      <c r="E7" s="70" t="s">
        <v>121</v>
      </c>
      <c r="F7" s="70">
        <v>1</v>
      </c>
      <c r="G7" s="70"/>
      <c r="H7" s="70"/>
      <c r="I7" s="70"/>
      <c r="J7" s="70"/>
      <c r="K7" s="70"/>
      <c r="L7" s="156"/>
      <c r="M7" s="70">
        <v>5</v>
      </c>
      <c r="N7" s="77"/>
    </row>
    <row r="8" spans="1:14" ht="39.6" x14ac:dyDescent="0.2">
      <c r="A8" s="148">
        <v>3</v>
      </c>
      <c r="B8" s="76" t="s">
        <v>409</v>
      </c>
      <c r="C8" s="70" t="s">
        <v>823</v>
      </c>
      <c r="D8" s="70" t="s">
        <v>410</v>
      </c>
      <c r="E8" s="70" t="s">
        <v>112</v>
      </c>
      <c r="F8" s="70">
        <v>1</v>
      </c>
      <c r="G8" s="70">
        <v>9</v>
      </c>
      <c r="H8" s="70"/>
      <c r="I8" s="70"/>
      <c r="J8" s="70"/>
      <c r="K8" s="70"/>
      <c r="L8" s="156"/>
      <c r="M8" s="70"/>
      <c r="N8" s="77" t="s">
        <v>411</v>
      </c>
    </row>
    <row r="9" spans="1:14" ht="26.4" x14ac:dyDescent="0.2">
      <c r="A9" s="148">
        <v>3</v>
      </c>
      <c r="B9" s="76" t="s">
        <v>823</v>
      </c>
      <c r="C9" s="70" t="s">
        <v>823</v>
      </c>
      <c r="D9" s="70" t="s">
        <v>823</v>
      </c>
      <c r="E9" s="70" t="s">
        <v>130</v>
      </c>
      <c r="F9" s="70">
        <v>1</v>
      </c>
      <c r="G9" s="70"/>
      <c r="H9" s="70"/>
      <c r="I9" s="70"/>
      <c r="J9" s="70"/>
      <c r="K9" s="70"/>
      <c r="L9" s="156"/>
      <c r="M9" s="70">
        <v>27</v>
      </c>
      <c r="N9" s="77"/>
    </row>
    <row r="10" spans="1:14" ht="26.4" x14ac:dyDescent="0.2">
      <c r="A10" s="148">
        <v>4</v>
      </c>
      <c r="B10" s="76" t="s">
        <v>412</v>
      </c>
      <c r="C10" s="70" t="s">
        <v>823</v>
      </c>
      <c r="D10" s="70" t="s">
        <v>413</v>
      </c>
      <c r="E10" s="70" t="s">
        <v>118</v>
      </c>
      <c r="F10" s="70">
        <v>1</v>
      </c>
      <c r="G10" s="70"/>
      <c r="H10" s="70"/>
      <c r="I10" s="70"/>
      <c r="J10" s="70">
        <v>13</v>
      </c>
      <c r="K10" s="70"/>
      <c r="L10" s="156"/>
      <c r="M10" s="70"/>
      <c r="N10" s="77" t="s">
        <v>414</v>
      </c>
    </row>
    <row r="11" spans="1:14" ht="26.4" x14ac:dyDescent="0.2">
      <c r="A11" s="148">
        <v>4</v>
      </c>
      <c r="B11" s="76" t="s">
        <v>823</v>
      </c>
      <c r="C11" s="70" t="s">
        <v>823</v>
      </c>
      <c r="D11" s="70" t="s">
        <v>823</v>
      </c>
      <c r="E11" s="70" t="s">
        <v>121</v>
      </c>
      <c r="F11" s="70">
        <v>1</v>
      </c>
      <c r="G11" s="70"/>
      <c r="H11" s="70"/>
      <c r="I11" s="70"/>
      <c r="J11" s="70"/>
      <c r="K11" s="70"/>
      <c r="L11" s="156"/>
      <c r="M11" s="70">
        <v>10</v>
      </c>
      <c r="N11" s="77"/>
    </row>
    <row r="12" spans="1:14" ht="66" x14ac:dyDescent="0.2">
      <c r="A12" s="148">
        <v>5</v>
      </c>
      <c r="B12" s="76" t="s">
        <v>415</v>
      </c>
      <c r="C12" s="70" t="s">
        <v>416</v>
      </c>
      <c r="D12" s="70" t="s">
        <v>417</v>
      </c>
      <c r="E12" s="70" t="s">
        <v>418</v>
      </c>
      <c r="F12" s="70">
        <v>1</v>
      </c>
      <c r="G12" s="70"/>
      <c r="H12" s="70"/>
      <c r="I12" s="70">
        <v>120</v>
      </c>
      <c r="J12" s="70"/>
      <c r="K12" s="70"/>
      <c r="L12" s="156"/>
      <c r="M12" s="70"/>
      <c r="N12" s="77" t="s">
        <v>419</v>
      </c>
    </row>
    <row r="13" spans="1:14" ht="39.6" x14ac:dyDescent="0.2">
      <c r="A13" s="148">
        <v>5</v>
      </c>
      <c r="B13" s="76" t="s">
        <v>823</v>
      </c>
      <c r="C13" s="70" t="s">
        <v>823</v>
      </c>
      <c r="D13" s="70" t="s">
        <v>823</v>
      </c>
      <c r="E13" s="70" t="s">
        <v>420</v>
      </c>
      <c r="F13" s="70">
        <v>1</v>
      </c>
      <c r="G13" s="70"/>
      <c r="H13" s="70"/>
      <c r="I13" s="70"/>
      <c r="J13" s="70"/>
      <c r="K13" s="70"/>
      <c r="L13" s="156"/>
      <c r="M13" s="70">
        <v>30</v>
      </c>
      <c r="N13" s="77"/>
    </row>
    <row r="14" spans="1:14" ht="39.6" x14ac:dyDescent="0.2">
      <c r="A14" s="148">
        <v>5</v>
      </c>
      <c r="B14" s="76">
        <v>0</v>
      </c>
      <c r="C14" s="70" t="s">
        <v>823</v>
      </c>
      <c r="D14" s="70" t="s">
        <v>823</v>
      </c>
      <c r="E14" s="70" t="s">
        <v>421</v>
      </c>
      <c r="F14" s="70">
        <v>2</v>
      </c>
      <c r="G14" s="70"/>
      <c r="H14" s="70"/>
      <c r="I14" s="70"/>
      <c r="J14" s="70">
        <v>44</v>
      </c>
      <c r="K14" s="70"/>
      <c r="L14" s="156"/>
      <c r="M14" s="70"/>
      <c r="N14" s="77" t="s">
        <v>422</v>
      </c>
    </row>
    <row r="15" spans="1:14" ht="39.6" x14ac:dyDescent="0.2">
      <c r="A15" s="148">
        <v>6</v>
      </c>
      <c r="B15" s="76" t="s">
        <v>423</v>
      </c>
      <c r="C15" s="70" t="s">
        <v>94</v>
      </c>
      <c r="D15" s="70" t="s">
        <v>424</v>
      </c>
      <c r="E15" s="70" t="s">
        <v>112</v>
      </c>
      <c r="F15" s="70">
        <v>2</v>
      </c>
      <c r="G15" s="70">
        <v>119.2</v>
      </c>
      <c r="H15" s="70"/>
      <c r="I15" s="70"/>
      <c r="J15" s="70"/>
      <c r="K15" s="70"/>
      <c r="L15" s="156"/>
      <c r="M15" s="70"/>
      <c r="N15" s="77" t="s">
        <v>425</v>
      </c>
    </row>
    <row r="16" spans="1:14" ht="39.6" x14ac:dyDescent="0.2">
      <c r="A16" s="148">
        <v>6</v>
      </c>
      <c r="B16" s="76" t="s">
        <v>823</v>
      </c>
      <c r="C16" s="70" t="s">
        <v>823</v>
      </c>
      <c r="D16" s="70" t="s">
        <v>823</v>
      </c>
      <c r="E16" s="70" t="s">
        <v>114</v>
      </c>
      <c r="F16" s="70">
        <v>3</v>
      </c>
      <c r="G16" s="70">
        <v>23</v>
      </c>
      <c r="H16" s="70"/>
      <c r="I16" s="70"/>
      <c r="J16" s="70"/>
      <c r="K16" s="70"/>
      <c r="L16" s="156"/>
      <c r="M16" s="70"/>
      <c r="N16" s="77" t="s">
        <v>426</v>
      </c>
    </row>
    <row r="17" spans="1:14" ht="39.6" x14ac:dyDescent="0.2">
      <c r="A17" s="148">
        <v>7</v>
      </c>
      <c r="B17" s="76" t="s">
        <v>427</v>
      </c>
      <c r="C17" s="70" t="s">
        <v>823</v>
      </c>
      <c r="D17" s="70" t="s">
        <v>428</v>
      </c>
      <c r="E17" s="70" t="s">
        <v>124</v>
      </c>
      <c r="F17" s="70">
        <v>4</v>
      </c>
      <c r="G17" s="70"/>
      <c r="H17" s="70"/>
      <c r="I17" s="70"/>
      <c r="J17" s="70">
        <v>36</v>
      </c>
      <c r="K17" s="70"/>
      <c r="L17" s="156"/>
      <c r="M17" s="70"/>
      <c r="N17" s="77" t="s">
        <v>429</v>
      </c>
    </row>
    <row r="18" spans="1:14" ht="39.6" x14ac:dyDescent="0.2">
      <c r="A18" s="148">
        <v>8</v>
      </c>
      <c r="B18" s="76" t="s">
        <v>430</v>
      </c>
      <c r="C18" s="70" t="s">
        <v>823</v>
      </c>
      <c r="D18" s="70" t="s">
        <v>431</v>
      </c>
      <c r="E18" s="70" t="s">
        <v>112</v>
      </c>
      <c r="F18" s="70">
        <v>1</v>
      </c>
      <c r="G18" s="70">
        <v>30</v>
      </c>
      <c r="H18" s="70"/>
      <c r="I18" s="70"/>
      <c r="J18" s="70"/>
      <c r="K18" s="70"/>
      <c r="L18" s="156"/>
      <c r="M18" s="70"/>
      <c r="N18" s="77" t="s">
        <v>432</v>
      </c>
    </row>
    <row r="19" spans="1:14" ht="26.4" x14ac:dyDescent="0.2">
      <c r="A19" s="148">
        <v>8</v>
      </c>
      <c r="B19" s="76" t="s">
        <v>823</v>
      </c>
      <c r="C19" s="70" t="s">
        <v>823</v>
      </c>
      <c r="D19" s="70" t="s">
        <v>823</v>
      </c>
      <c r="E19" s="70" t="s">
        <v>124</v>
      </c>
      <c r="F19" s="70">
        <v>2</v>
      </c>
      <c r="G19" s="70"/>
      <c r="H19" s="70"/>
      <c r="I19" s="70"/>
      <c r="J19" s="70">
        <v>18</v>
      </c>
      <c r="K19" s="70"/>
      <c r="L19" s="156"/>
      <c r="M19" s="70"/>
      <c r="N19" s="77" t="s">
        <v>433</v>
      </c>
    </row>
    <row r="20" spans="1:14" ht="26.4" x14ac:dyDescent="0.2">
      <c r="A20" s="148">
        <v>8</v>
      </c>
      <c r="B20" s="76" t="s">
        <v>823</v>
      </c>
      <c r="C20" s="70" t="s">
        <v>823</v>
      </c>
      <c r="D20" s="70" t="s">
        <v>823</v>
      </c>
      <c r="E20" s="70" t="s">
        <v>114</v>
      </c>
      <c r="F20" s="70">
        <v>1</v>
      </c>
      <c r="G20" s="70">
        <v>6</v>
      </c>
      <c r="H20" s="70"/>
      <c r="I20" s="70"/>
      <c r="J20" s="70"/>
      <c r="K20" s="70"/>
      <c r="L20" s="156"/>
      <c r="M20" s="70"/>
      <c r="N20" s="77" t="s">
        <v>434</v>
      </c>
    </row>
    <row r="21" spans="1:14" ht="39.6" x14ac:dyDescent="0.2">
      <c r="A21" s="148">
        <v>9</v>
      </c>
      <c r="B21" s="76" t="s">
        <v>435</v>
      </c>
      <c r="C21" s="70" t="s">
        <v>823</v>
      </c>
      <c r="D21" s="70" t="s">
        <v>436</v>
      </c>
      <c r="E21" s="70" t="s">
        <v>112</v>
      </c>
      <c r="F21" s="70">
        <v>2</v>
      </c>
      <c r="G21" s="70">
        <v>56</v>
      </c>
      <c r="H21" s="70"/>
      <c r="I21" s="70"/>
      <c r="J21" s="70"/>
      <c r="K21" s="70"/>
      <c r="L21" s="156"/>
      <c r="M21" s="70"/>
      <c r="N21" s="77" t="s">
        <v>437</v>
      </c>
    </row>
    <row r="22" spans="1:14" ht="26.4" x14ac:dyDescent="0.2">
      <c r="A22" s="148">
        <v>9</v>
      </c>
      <c r="B22" s="76" t="s">
        <v>823</v>
      </c>
      <c r="C22" s="70" t="s">
        <v>823</v>
      </c>
      <c r="D22" s="70" t="s">
        <v>823</v>
      </c>
      <c r="E22" s="70" t="s">
        <v>114</v>
      </c>
      <c r="F22" s="70">
        <v>2</v>
      </c>
      <c r="G22" s="70">
        <v>5.2</v>
      </c>
      <c r="H22" s="70"/>
      <c r="I22" s="70"/>
      <c r="J22" s="70"/>
      <c r="K22" s="70"/>
      <c r="L22" s="156"/>
      <c r="M22" s="70"/>
      <c r="N22" s="77" t="s">
        <v>438</v>
      </c>
    </row>
    <row r="23" spans="1:14" ht="26.4" x14ac:dyDescent="0.2">
      <c r="A23" s="148">
        <v>10</v>
      </c>
      <c r="B23" s="76" t="s">
        <v>439</v>
      </c>
      <c r="C23" s="70" t="s">
        <v>823</v>
      </c>
      <c r="D23" s="70" t="s">
        <v>440</v>
      </c>
      <c r="E23" s="70" t="s">
        <v>112</v>
      </c>
      <c r="F23" s="70">
        <v>1</v>
      </c>
      <c r="G23" s="70">
        <v>20</v>
      </c>
      <c r="H23" s="70"/>
      <c r="I23" s="70"/>
      <c r="J23" s="70"/>
      <c r="K23" s="70"/>
      <c r="L23" s="156"/>
      <c r="M23" s="70"/>
      <c r="N23" s="77" t="s">
        <v>441</v>
      </c>
    </row>
    <row r="24" spans="1:14" ht="26.4" x14ac:dyDescent="0.2">
      <c r="A24" s="148">
        <v>10</v>
      </c>
      <c r="B24" s="76" t="s">
        <v>823</v>
      </c>
      <c r="C24" s="70" t="s">
        <v>823</v>
      </c>
      <c r="D24" s="70" t="s">
        <v>823</v>
      </c>
      <c r="E24" s="70" t="s">
        <v>114</v>
      </c>
      <c r="F24" s="70">
        <v>2</v>
      </c>
      <c r="G24" s="70">
        <v>6</v>
      </c>
      <c r="H24" s="70"/>
      <c r="I24" s="70"/>
      <c r="J24" s="70"/>
      <c r="K24" s="70"/>
      <c r="L24" s="156"/>
      <c r="M24" s="70"/>
      <c r="N24" s="77" t="s">
        <v>442</v>
      </c>
    </row>
    <row r="25" spans="1:14" ht="26.4" x14ac:dyDescent="0.2">
      <c r="A25" s="148">
        <v>11</v>
      </c>
      <c r="B25" s="76" t="s">
        <v>443</v>
      </c>
      <c r="C25" s="70" t="s">
        <v>823</v>
      </c>
      <c r="D25" s="70" t="s">
        <v>444</v>
      </c>
      <c r="E25" s="70" t="s">
        <v>112</v>
      </c>
      <c r="F25" s="70">
        <v>1</v>
      </c>
      <c r="G25" s="70">
        <v>26.1</v>
      </c>
      <c r="H25" s="70"/>
      <c r="I25" s="70"/>
      <c r="J25" s="70"/>
      <c r="K25" s="70"/>
      <c r="L25" s="156"/>
      <c r="M25" s="70"/>
      <c r="N25" s="77" t="s">
        <v>445</v>
      </c>
    </row>
    <row r="26" spans="1:14" ht="26.4" x14ac:dyDescent="0.2">
      <c r="A26" s="148">
        <v>12</v>
      </c>
      <c r="B26" s="76" t="s">
        <v>446</v>
      </c>
      <c r="C26" s="70" t="s">
        <v>823</v>
      </c>
      <c r="D26" s="70" t="s">
        <v>447</v>
      </c>
      <c r="E26" s="70" t="s">
        <v>112</v>
      </c>
      <c r="F26" s="70">
        <v>1</v>
      </c>
      <c r="G26" s="70">
        <v>28</v>
      </c>
      <c r="H26" s="70"/>
      <c r="I26" s="70"/>
      <c r="J26" s="70"/>
      <c r="K26" s="70"/>
      <c r="L26" s="156"/>
      <c r="M26" s="70"/>
      <c r="N26" s="77" t="s">
        <v>448</v>
      </c>
    </row>
    <row r="27" spans="1:14" ht="26.4" x14ac:dyDescent="0.2">
      <c r="A27" s="148">
        <v>12</v>
      </c>
      <c r="B27" s="76" t="s">
        <v>823</v>
      </c>
      <c r="C27" s="70" t="s">
        <v>823</v>
      </c>
      <c r="D27" s="70" t="s">
        <v>823</v>
      </c>
      <c r="E27" s="70" t="s">
        <v>124</v>
      </c>
      <c r="F27" s="70">
        <v>1</v>
      </c>
      <c r="G27" s="70"/>
      <c r="H27" s="70"/>
      <c r="I27" s="70"/>
      <c r="J27" s="70">
        <v>9</v>
      </c>
      <c r="K27" s="70"/>
      <c r="L27" s="156"/>
      <c r="M27" s="70"/>
      <c r="N27" s="77" t="s">
        <v>449</v>
      </c>
    </row>
    <row r="28" spans="1:14" ht="26.4" x14ac:dyDescent="0.2">
      <c r="A28" s="148">
        <v>12</v>
      </c>
      <c r="B28" s="76" t="s">
        <v>823</v>
      </c>
      <c r="C28" s="70" t="s">
        <v>823</v>
      </c>
      <c r="D28" s="70" t="s">
        <v>823</v>
      </c>
      <c r="E28" s="70" t="s">
        <v>114</v>
      </c>
      <c r="F28" s="70">
        <v>1</v>
      </c>
      <c r="G28" s="70">
        <v>2.5</v>
      </c>
      <c r="H28" s="70"/>
      <c r="I28" s="70"/>
      <c r="J28" s="70"/>
      <c r="K28" s="70"/>
      <c r="L28" s="156"/>
      <c r="M28" s="70"/>
      <c r="N28" s="77" t="s">
        <v>450</v>
      </c>
    </row>
    <row r="29" spans="1:14" ht="26.4" x14ac:dyDescent="0.2">
      <c r="A29" s="148">
        <v>13</v>
      </c>
      <c r="B29" s="76" t="s">
        <v>451</v>
      </c>
      <c r="C29" s="70" t="s">
        <v>823</v>
      </c>
      <c r="D29" s="70" t="s">
        <v>452</v>
      </c>
      <c r="E29" s="70" t="s">
        <v>118</v>
      </c>
      <c r="F29" s="70">
        <v>1</v>
      </c>
      <c r="G29" s="70"/>
      <c r="H29" s="70"/>
      <c r="I29" s="70"/>
      <c r="J29" s="70">
        <v>13</v>
      </c>
      <c r="K29" s="70"/>
      <c r="L29" s="156"/>
      <c r="M29" s="70"/>
      <c r="N29" s="77" t="s">
        <v>453</v>
      </c>
    </row>
    <row r="30" spans="1:14" ht="26.4" x14ac:dyDescent="0.2">
      <c r="A30" s="148">
        <v>13</v>
      </c>
      <c r="B30" s="76" t="s">
        <v>823</v>
      </c>
      <c r="C30" s="70" t="s">
        <v>823</v>
      </c>
      <c r="D30" s="70" t="s">
        <v>823</v>
      </c>
      <c r="E30" s="70" t="s">
        <v>121</v>
      </c>
      <c r="F30" s="70">
        <v>1</v>
      </c>
      <c r="G30" s="70"/>
      <c r="H30" s="70"/>
      <c r="I30" s="70"/>
      <c r="J30" s="70"/>
      <c r="K30" s="70"/>
      <c r="L30" s="156"/>
      <c r="M30" s="70">
        <v>5</v>
      </c>
      <c r="N30" s="77"/>
    </row>
    <row r="31" spans="1:14" ht="39.6" x14ac:dyDescent="0.2">
      <c r="A31" s="148">
        <v>14</v>
      </c>
      <c r="B31" s="76" t="s">
        <v>454</v>
      </c>
      <c r="C31" s="70" t="s">
        <v>823</v>
      </c>
      <c r="D31" s="70" t="s">
        <v>455</v>
      </c>
      <c r="E31" s="70" t="s">
        <v>112</v>
      </c>
      <c r="F31" s="70">
        <v>3</v>
      </c>
      <c r="G31" s="70">
        <v>70.5</v>
      </c>
      <c r="H31" s="70"/>
      <c r="I31" s="70"/>
      <c r="J31" s="70"/>
      <c r="K31" s="70"/>
      <c r="L31" s="156"/>
      <c r="M31" s="70"/>
      <c r="N31" s="77" t="s">
        <v>456</v>
      </c>
    </row>
    <row r="32" spans="1:14" ht="26.4" x14ac:dyDescent="0.2">
      <c r="A32" s="148">
        <v>14</v>
      </c>
      <c r="B32" s="76" t="s">
        <v>823</v>
      </c>
      <c r="C32" s="70" t="s">
        <v>823</v>
      </c>
      <c r="D32" s="70" t="s">
        <v>823</v>
      </c>
      <c r="E32" s="70" t="s">
        <v>124</v>
      </c>
      <c r="F32" s="70">
        <v>2</v>
      </c>
      <c r="G32" s="70"/>
      <c r="H32" s="70"/>
      <c r="I32" s="70"/>
      <c r="J32" s="70">
        <v>18</v>
      </c>
      <c r="K32" s="70"/>
      <c r="L32" s="156"/>
      <c r="M32" s="70"/>
      <c r="N32" s="77" t="s">
        <v>457</v>
      </c>
    </row>
    <row r="33" spans="1:14" ht="26.4" x14ac:dyDescent="0.2">
      <c r="A33" s="148">
        <v>14</v>
      </c>
      <c r="B33" s="76" t="s">
        <v>823</v>
      </c>
      <c r="C33" s="70" t="s">
        <v>823</v>
      </c>
      <c r="D33" s="70" t="s">
        <v>823</v>
      </c>
      <c r="E33" s="70" t="s">
        <v>114</v>
      </c>
      <c r="F33" s="70">
        <v>2</v>
      </c>
      <c r="G33" s="70">
        <v>6.4</v>
      </c>
      <c r="H33" s="70"/>
      <c r="I33" s="70"/>
      <c r="J33" s="70"/>
      <c r="K33" s="70"/>
      <c r="L33" s="156"/>
      <c r="M33" s="70"/>
      <c r="N33" s="77" t="s">
        <v>458</v>
      </c>
    </row>
    <row r="34" spans="1:14" ht="39.6" x14ac:dyDescent="0.2">
      <c r="A34" s="148">
        <v>15</v>
      </c>
      <c r="B34" s="76" t="s">
        <v>459</v>
      </c>
      <c r="C34" s="70" t="s">
        <v>823</v>
      </c>
      <c r="D34" s="70" t="s">
        <v>460</v>
      </c>
      <c r="E34" s="70" t="s">
        <v>112</v>
      </c>
      <c r="F34" s="70">
        <v>1</v>
      </c>
      <c r="G34" s="70">
        <v>34.200000000000003</v>
      </c>
      <c r="H34" s="70"/>
      <c r="I34" s="70"/>
      <c r="J34" s="70"/>
      <c r="K34" s="70"/>
      <c r="L34" s="156"/>
      <c r="M34" s="70"/>
      <c r="N34" s="77" t="s">
        <v>461</v>
      </c>
    </row>
    <row r="35" spans="1:14" ht="26.4" x14ac:dyDescent="0.2">
      <c r="A35" s="148">
        <v>15</v>
      </c>
      <c r="B35" s="76" t="s">
        <v>823</v>
      </c>
      <c r="C35" s="70" t="s">
        <v>823</v>
      </c>
      <c r="D35" s="70" t="s">
        <v>823</v>
      </c>
      <c r="E35" s="70" t="s">
        <v>114</v>
      </c>
      <c r="F35" s="70">
        <v>1</v>
      </c>
      <c r="G35" s="70">
        <v>3.8</v>
      </c>
      <c r="H35" s="70"/>
      <c r="I35" s="70"/>
      <c r="J35" s="70"/>
      <c r="K35" s="70"/>
      <c r="L35" s="156"/>
      <c r="M35" s="70"/>
      <c r="N35" s="77" t="s">
        <v>462</v>
      </c>
    </row>
    <row r="36" spans="1:14" ht="39.6" x14ac:dyDescent="0.2">
      <c r="A36" s="148">
        <v>16</v>
      </c>
      <c r="B36" s="76" t="s">
        <v>463</v>
      </c>
      <c r="C36" s="70" t="s">
        <v>823</v>
      </c>
      <c r="D36" s="70" t="s">
        <v>464</v>
      </c>
      <c r="E36" s="70" t="s">
        <v>112</v>
      </c>
      <c r="F36" s="70">
        <v>2</v>
      </c>
      <c r="G36" s="70">
        <v>42</v>
      </c>
      <c r="H36" s="70"/>
      <c r="I36" s="70"/>
      <c r="J36" s="70"/>
      <c r="K36" s="70"/>
      <c r="L36" s="156"/>
      <c r="M36" s="70"/>
      <c r="N36" s="77" t="s">
        <v>465</v>
      </c>
    </row>
    <row r="37" spans="1:14" ht="26.4" x14ac:dyDescent="0.2">
      <c r="A37" s="148">
        <v>16</v>
      </c>
      <c r="B37" s="76" t="s">
        <v>823</v>
      </c>
      <c r="C37" s="70" t="s">
        <v>823</v>
      </c>
      <c r="D37" s="70" t="s">
        <v>823</v>
      </c>
      <c r="E37" s="70" t="s">
        <v>114</v>
      </c>
      <c r="F37" s="70">
        <v>2</v>
      </c>
      <c r="G37" s="70">
        <v>6</v>
      </c>
      <c r="H37" s="70"/>
      <c r="I37" s="70"/>
      <c r="J37" s="70"/>
      <c r="K37" s="70"/>
      <c r="L37" s="156"/>
      <c r="M37" s="70"/>
      <c r="N37" s="77" t="s">
        <v>466</v>
      </c>
    </row>
    <row r="38" spans="1:14" ht="26.4" x14ac:dyDescent="0.2">
      <c r="A38" s="148">
        <v>17</v>
      </c>
      <c r="B38" s="76" t="s">
        <v>467</v>
      </c>
      <c r="C38" s="70" t="s">
        <v>823</v>
      </c>
      <c r="D38" s="70" t="s">
        <v>468</v>
      </c>
      <c r="E38" s="70" t="s">
        <v>118</v>
      </c>
      <c r="F38" s="70">
        <v>1</v>
      </c>
      <c r="G38" s="70"/>
      <c r="H38" s="70"/>
      <c r="I38" s="70"/>
      <c r="J38" s="70">
        <v>13</v>
      </c>
      <c r="K38" s="70"/>
      <c r="L38" s="156"/>
      <c r="M38" s="70"/>
      <c r="N38" s="77" t="s">
        <v>469</v>
      </c>
    </row>
    <row r="39" spans="1:14" ht="26.4" x14ac:dyDescent="0.2">
      <c r="A39" s="148">
        <v>17</v>
      </c>
      <c r="B39" s="76" t="s">
        <v>823</v>
      </c>
      <c r="C39" s="70" t="s">
        <v>823</v>
      </c>
      <c r="D39" s="70" t="s">
        <v>823</v>
      </c>
      <c r="E39" s="70" t="s">
        <v>114</v>
      </c>
      <c r="F39" s="70">
        <v>1</v>
      </c>
      <c r="G39" s="70"/>
      <c r="H39" s="70">
        <v>4</v>
      </c>
      <c r="I39" s="70"/>
      <c r="J39" s="70"/>
      <c r="K39" s="70"/>
      <c r="L39" s="156"/>
      <c r="M39" s="70"/>
      <c r="N39" s="77" t="s">
        <v>470</v>
      </c>
    </row>
    <row r="40" spans="1:14" ht="26.4" x14ac:dyDescent="0.2">
      <c r="A40" s="148">
        <v>17</v>
      </c>
      <c r="B40" s="76" t="s">
        <v>823</v>
      </c>
      <c r="C40" s="70" t="s">
        <v>823</v>
      </c>
      <c r="D40" s="70" t="s">
        <v>823</v>
      </c>
      <c r="E40" s="70" t="s">
        <v>121</v>
      </c>
      <c r="F40" s="70">
        <v>1</v>
      </c>
      <c r="G40" s="70"/>
      <c r="H40" s="70"/>
      <c r="I40" s="70"/>
      <c r="J40" s="70"/>
      <c r="K40" s="70"/>
      <c r="L40" s="156"/>
      <c r="M40" s="70">
        <v>5</v>
      </c>
      <c r="N40" s="77"/>
    </row>
    <row r="41" spans="1:14" ht="26.4" x14ac:dyDescent="0.2">
      <c r="A41" s="148">
        <v>17</v>
      </c>
      <c r="B41" s="76" t="s">
        <v>823</v>
      </c>
      <c r="C41" s="70" t="s">
        <v>823</v>
      </c>
      <c r="D41" s="70" t="s">
        <v>823</v>
      </c>
      <c r="E41" s="70" t="s">
        <v>122</v>
      </c>
      <c r="F41" s="70">
        <v>1</v>
      </c>
      <c r="G41" s="70"/>
      <c r="H41" s="70"/>
      <c r="I41" s="70"/>
      <c r="J41" s="70"/>
      <c r="K41" s="70"/>
      <c r="L41" s="156"/>
      <c r="M41" s="70">
        <v>8</v>
      </c>
      <c r="N41" s="77"/>
    </row>
    <row r="42" spans="1:14" ht="26.4" x14ac:dyDescent="0.2">
      <c r="A42" s="148">
        <v>18</v>
      </c>
      <c r="B42" s="76" t="s">
        <v>471</v>
      </c>
      <c r="C42" s="70" t="s">
        <v>823</v>
      </c>
      <c r="D42" s="70" t="s">
        <v>472</v>
      </c>
      <c r="E42" s="70" t="s">
        <v>118</v>
      </c>
      <c r="F42" s="70">
        <v>1</v>
      </c>
      <c r="G42" s="70"/>
      <c r="H42" s="70"/>
      <c r="I42" s="70"/>
      <c r="J42" s="70">
        <v>20</v>
      </c>
      <c r="K42" s="70"/>
      <c r="L42" s="156"/>
      <c r="M42" s="70"/>
      <c r="N42" s="77" t="s">
        <v>473</v>
      </c>
    </row>
    <row r="43" spans="1:14" ht="26.4" x14ac:dyDescent="0.2">
      <c r="A43" s="148">
        <v>18</v>
      </c>
      <c r="B43" s="76" t="s">
        <v>823</v>
      </c>
      <c r="C43" s="70" t="s">
        <v>823</v>
      </c>
      <c r="D43" s="70" t="s">
        <v>823</v>
      </c>
      <c r="E43" s="70" t="s">
        <v>114</v>
      </c>
      <c r="F43" s="70">
        <v>1</v>
      </c>
      <c r="G43" s="70">
        <v>2</v>
      </c>
      <c r="H43" s="70"/>
      <c r="I43" s="70"/>
      <c r="J43" s="70"/>
      <c r="K43" s="70"/>
      <c r="L43" s="156"/>
      <c r="M43" s="70"/>
      <c r="N43" s="77" t="s">
        <v>474</v>
      </c>
    </row>
    <row r="44" spans="1:14" ht="66" x14ac:dyDescent="0.2">
      <c r="A44" s="148">
        <v>18</v>
      </c>
      <c r="B44" s="76" t="s">
        <v>475</v>
      </c>
      <c r="C44" s="70" t="s">
        <v>823</v>
      </c>
      <c r="D44" s="70" t="s">
        <v>823</v>
      </c>
      <c r="E44" s="70" t="s">
        <v>112</v>
      </c>
      <c r="F44" s="70">
        <v>3</v>
      </c>
      <c r="G44" s="70">
        <v>48</v>
      </c>
      <c r="H44" s="70"/>
      <c r="I44" s="70"/>
      <c r="J44" s="70"/>
      <c r="K44" s="70"/>
      <c r="L44" s="162">
        <v>12.5</v>
      </c>
      <c r="M44" s="70"/>
      <c r="N44" s="77" t="s">
        <v>476</v>
      </c>
    </row>
    <row r="45" spans="1:14" ht="26.4" x14ac:dyDescent="0.2">
      <c r="A45" s="148">
        <v>18</v>
      </c>
      <c r="B45" s="76" t="s">
        <v>823</v>
      </c>
      <c r="C45" s="70" t="s">
        <v>823</v>
      </c>
      <c r="D45" s="70" t="s">
        <v>823</v>
      </c>
      <c r="E45" s="70" t="s">
        <v>124</v>
      </c>
      <c r="F45" s="70">
        <v>3</v>
      </c>
      <c r="G45" s="70"/>
      <c r="H45" s="70"/>
      <c r="I45" s="70"/>
      <c r="J45" s="70">
        <v>27</v>
      </c>
      <c r="K45" s="70"/>
      <c r="L45" s="162"/>
      <c r="M45" s="70"/>
      <c r="N45" s="77" t="s">
        <v>477</v>
      </c>
    </row>
    <row r="46" spans="1:14" ht="66" x14ac:dyDescent="0.2">
      <c r="A46" s="148">
        <v>18</v>
      </c>
      <c r="B46" s="76" t="s">
        <v>823</v>
      </c>
      <c r="C46" s="70" t="s">
        <v>823</v>
      </c>
      <c r="D46" s="70" t="s">
        <v>823</v>
      </c>
      <c r="E46" s="70" t="s">
        <v>114</v>
      </c>
      <c r="F46" s="70">
        <v>3</v>
      </c>
      <c r="G46" s="70">
        <v>6</v>
      </c>
      <c r="H46" s="70"/>
      <c r="I46" s="70"/>
      <c r="J46" s="70"/>
      <c r="K46" s="70"/>
      <c r="L46" s="162">
        <v>2.5</v>
      </c>
      <c r="M46" s="70"/>
      <c r="N46" s="77" t="s">
        <v>478</v>
      </c>
    </row>
    <row r="47" spans="1:14" ht="26.4" x14ac:dyDescent="0.2">
      <c r="A47" s="148">
        <v>19</v>
      </c>
      <c r="B47" s="76" t="s">
        <v>479</v>
      </c>
      <c r="C47" s="70" t="s">
        <v>823</v>
      </c>
      <c r="D47" s="70" t="s">
        <v>480</v>
      </c>
      <c r="E47" s="70" t="s">
        <v>112</v>
      </c>
      <c r="F47" s="70">
        <v>1</v>
      </c>
      <c r="G47" s="70">
        <v>28</v>
      </c>
      <c r="H47" s="70"/>
      <c r="I47" s="70"/>
      <c r="J47" s="70"/>
      <c r="K47" s="70"/>
      <c r="L47" s="156"/>
      <c r="M47" s="70"/>
      <c r="N47" s="77" t="s">
        <v>481</v>
      </c>
    </row>
    <row r="48" spans="1:14" ht="26.4" x14ac:dyDescent="0.2">
      <c r="A48" s="148">
        <v>19</v>
      </c>
      <c r="B48" s="76" t="s">
        <v>823</v>
      </c>
      <c r="C48" s="70" t="s">
        <v>823</v>
      </c>
      <c r="D48" s="70" t="s">
        <v>823</v>
      </c>
      <c r="E48" s="70" t="s">
        <v>114</v>
      </c>
      <c r="F48" s="70">
        <v>2</v>
      </c>
      <c r="G48" s="70">
        <v>6</v>
      </c>
      <c r="H48" s="70"/>
      <c r="I48" s="70"/>
      <c r="J48" s="70"/>
      <c r="K48" s="70"/>
      <c r="L48" s="156"/>
      <c r="M48" s="70"/>
      <c r="N48" s="77" t="s">
        <v>442</v>
      </c>
    </row>
    <row r="49" spans="1:14" ht="39.6" x14ac:dyDescent="0.2">
      <c r="A49" s="148">
        <v>20</v>
      </c>
      <c r="B49" s="76" t="s">
        <v>482</v>
      </c>
      <c r="C49" s="70" t="s">
        <v>823</v>
      </c>
      <c r="D49" s="70" t="s">
        <v>483</v>
      </c>
      <c r="E49" s="70" t="s">
        <v>114</v>
      </c>
      <c r="F49" s="70">
        <v>1</v>
      </c>
      <c r="G49" s="70"/>
      <c r="H49" s="70">
        <v>2</v>
      </c>
      <c r="I49" s="70"/>
      <c r="J49" s="70"/>
      <c r="K49" s="70"/>
      <c r="L49" s="156"/>
      <c r="M49" s="70"/>
      <c r="N49" s="77" t="s">
        <v>484</v>
      </c>
    </row>
    <row r="50" spans="1:14" ht="26.4" x14ac:dyDescent="0.2">
      <c r="A50" s="148">
        <v>20</v>
      </c>
      <c r="B50" s="76" t="s">
        <v>823</v>
      </c>
      <c r="C50" s="70" t="s">
        <v>823</v>
      </c>
      <c r="D50" s="70" t="s">
        <v>823</v>
      </c>
      <c r="E50" s="70" t="s">
        <v>122</v>
      </c>
      <c r="F50" s="70">
        <v>1</v>
      </c>
      <c r="G50" s="70"/>
      <c r="H50" s="70"/>
      <c r="I50" s="70"/>
      <c r="J50" s="70"/>
      <c r="K50" s="70"/>
      <c r="L50" s="156"/>
      <c r="M50" s="70">
        <v>4</v>
      </c>
      <c r="N50" s="77"/>
    </row>
    <row r="51" spans="1:14" ht="39.6" x14ac:dyDescent="0.2">
      <c r="A51" s="148">
        <v>21</v>
      </c>
      <c r="B51" s="76" t="s">
        <v>485</v>
      </c>
      <c r="C51" s="70" t="s">
        <v>823</v>
      </c>
      <c r="D51" s="70" t="s">
        <v>486</v>
      </c>
      <c r="E51" s="70" t="s">
        <v>112</v>
      </c>
      <c r="F51" s="70">
        <v>1</v>
      </c>
      <c r="G51" s="70">
        <v>12</v>
      </c>
      <c r="H51" s="70"/>
      <c r="I51" s="70"/>
      <c r="J51" s="70"/>
      <c r="K51" s="70"/>
      <c r="L51" s="156"/>
      <c r="M51" s="70"/>
      <c r="N51" s="77" t="s">
        <v>487</v>
      </c>
    </row>
    <row r="52" spans="1:14" ht="26.4" x14ac:dyDescent="0.2">
      <c r="A52" s="148">
        <v>21</v>
      </c>
      <c r="B52" s="76" t="s">
        <v>823</v>
      </c>
      <c r="C52" s="70" t="s">
        <v>823</v>
      </c>
      <c r="D52" s="70" t="s">
        <v>823</v>
      </c>
      <c r="E52" s="70" t="s">
        <v>124</v>
      </c>
      <c r="F52" s="70">
        <v>4</v>
      </c>
      <c r="G52" s="70"/>
      <c r="H52" s="70"/>
      <c r="I52" s="70"/>
      <c r="J52" s="70">
        <v>36</v>
      </c>
      <c r="K52" s="70"/>
      <c r="L52" s="156"/>
      <c r="M52" s="70"/>
      <c r="N52" s="77" t="s">
        <v>488</v>
      </c>
    </row>
    <row r="53" spans="1:14" ht="26.4" x14ac:dyDescent="0.2">
      <c r="A53" s="148">
        <v>21</v>
      </c>
      <c r="B53" s="76" t="s">
        <v>823</v>
      </c>
      <c r="C53" s="70" t="s">
        <v>823</v>
      </c>
      <c r="D53" s="70" t="s">
        <v>823</v>
      </c>
      <c r="E53" s="70" t="s">
        <v>114</v>
      </c>
      <c r="F53" s="70">
        <v>2</v>
      </c>
      <c r="G53" s="70">
        <v>4</v>
      </c>
      <c r="H53" s="70"/>
      <c r="I53" s="70"/>
      <c r="J53" s="70"/>
      <c r="K53" s="70"/>
      <c r="L53" s="156"/>
      <c r="M53" s="70"/>
      <c r="N53" s="77" t="s">
        <v>489</v>
      </c>
    </row>
    <row r="54" spans="1:14" ht="26.4" x14ac:dyDescent="0.2">
      <c r="A54" s="148">
        <v>21</v>
      </c>
      <c r="B54" s="76" t="s">
        <v>823</v>
      </c>
      <c r="C54" s="70" t="s">
        <v>823</v>
      </c>
      <c r="D54" s="70" t="s">
        <v>823</v>
      </c>
      <c r="E54" s="70" t="s">
        <v>130</v>
      </c>
      <c r="F54" s="70">
        <v>1</v>
      </c>
      <c r="G54" s="70"/>
      <c r="H54" s="70"/>
      <c r="I54" s="70"/>
      <c r="J54" s="70"/>
      <c r="K54" s="70"/>
      <c r="L54" s="156"/>
      <c r="M54" s="70">
        <v>10</v>
      </c>
      <c r="N54" s="77"/>
    </row>
    <row r="55" spans="1:14" ht="39.6" x14ac:dyDescent="0.2">
      <c r="A55" s="148">
        <v>22</v>
      </c>
      <c r="B55" s="76" t="s">
        <v>490</v>
      </c>
      <c r="C55" s="70" t="s">
        <v>823</v>
      </c>
      <c r="D55" s="70" t="s">
        <v>491</v>
      </c>
      <c r="E55" s="70" t="s">
        <v>112</v>
      </c>
      <c r="F55" s="70">
        <v>2</v>
      </c>
      <c r="G55" s="70">
        <v>40</v>
      </c>
      <c r="H55" s="70"/>
      <c r="I55" s="70"/>
      <c r="J55" s="70"/>
      <c r="K55" s="70"/>
      <c r="L55" s="156"/>
      <c r="M55" s="70"/>
      <c r="N55" s="77" t="s">
        <v>492</v>
      </c>
    </row>
    <row r="56" spans="1:14" ht="26.4" x14ac:dyDescent="0.2">
      <c r="A56" s="148">
        <v>22</v>
      </c>
      <c r="B56" s="76" t="s">
        <v>823</v>
      </c>
      <c r="C56" s="70" t="s">
        <v>823</v>
      </c>
      <c r="D56" s="70" t="s">
        <v>823</v>
      </c>
      <c r="E56" s="70" t="s">
        <v>114</v>
      </c>
      <c r="F56" s="70">
        <v>2</v>
      </c>
      <c r="G56" s="70">
        <v>6</v>
      </c>
      <c r="H56" s="70"/>
      <c r="I56" s="70"/>
      <c r="J56" s="70"/>
      <c r="K56" s="70"/>
      <c r="L56" s="156"/>
      <c r="M56" s="70"/>
      <c r="N56" s="77" t="s">
        <v>493</v>
      </c>
    </row>
    <row r="57" spans="1:14" ht="26.4" x14ac:dyDescent="0.2">
      <c r="A57" s="148">
        <v>22</v>
      </c>
      <c r="B57" s="76" t="s">
        <v>823</v>
      </c>
      <c r="C57" s="70" t="s">
        <v>823</v>
      </c>
      <c r="D57" s="70" t="s">
        <v>823</v>
      </c>
      <c r="E57" s="70" t="s">
        <v>130</v>
      </c>
      <c r="F57" s="70">
        <v>1</v>
      </c>
      <c r="G57" s="70"/>
      <c r="H57" s="70"/>
      <c r="I57" s="70"/>
      <c r="J57" s="70"/>
      <c r="K57" s="70"/>
      <c r="L57" s="156"/>
      <c r="M57" s="70">
        <v>12</v>
      </c>
      <c r="N57" s="77"/>
    </row>
    <row r="58" spans="1:14" ht="26.4" x14ac:dyDescent="0.2">
      <c r="A58" s="148">
        <v>23</v>
      </c>
      <c r="B58" s="76" t="s">
        <v>494</v>
      </c>
      <c r="C58" s="70" t="s">
        <v>823</v>
      </c>
      <c r="D58" s="70" t="s">
        <v>495</v>
      </c>
      <c r="E58" s="70" t="s">
        <v>112</v>
      </c>
      <c r="F58" s="70">
        <v>1</v>
      </c>
      <c r="G58" s="70">
        <v>16</v>
      </c>
      <c r="H58" s="70"/>
      <c r="I58" s="70"/>
      <c r="J58" s="70"/>
      <c r="K58" s="70"/>
      <c r="L58" s="156"/>
      <c r="M58" s="70"/>
      <c r="N58" s="77" t="s">
        <v>496</v>
      </c>
    </row>
    <row r="59" spans="1:14" ht="26.4" x14ac:dyDescent="0.2">
      <c r="A59" s="148">
        <v>23</v>
      </c>
      <c r="B59" s="76" t="s">
        <v>823</v>
      </c>
      <c r="C59" s="70" t="s">
        <v>823</v>
      </c>
      <c r="D59" s="70" t="s">
        <v>823</v>
      </c>
      <c r="E59" s="70" t="s">
        <v>124</v>
      </c>
      <c r="F59" s="70">
        <v>2</v>
      </c>
      <c r="G59" s="70"/>
      <c r="H59" s="70"/>
      <c r="I59" s="70"/>
      <c r="J59" s="70">
        <v>18</v>
      </c>
      <c r="K59" s="70"/>
      <c r="L59" s="156"/>
      <c r="M59" s="70"/>
      <c r="N59" s="77" t="s">
        <v>497</v>
      </c>
    </row>
    <row r="60" spans="1:14" ht="26.4" x14ac:dyDescent="0.2">
      <c r="A60" s="148">
        <v>23</v>
      </c>
      <c r="B60" s="76" t="s">
        <v>823</v>
      </c>
      <c r="C60" s="70" t="s">
        <v>823</v>
      </c>
      <c r="D60" s="70" t="s">
        <v>823</v>
      </c>
      <c r="E60" s="70" t="s">
        <v>114</v>
      </c>
      <c r="F60" s="70">
        <v>1</v>
      </c>
      <c r="G60" s="70">
        <v>3</v>
      </c>
      <c r="H60" s="70"/>
      <c r="I60" s="70"/>
      <c r="J60" s="70"/>
      <c r="K60" s="70"/>
      <c r="L60" s="156"/>
      <c r="M60" s="70"/>
      <c r="N60" s="77" t="s">
        <v>498</v>
      </c>
    </row>
    <row r="61" spans="1:14" ht="26.4" x14ac:dyDescent="0.2">
      <c r="A61" s="148">
        <v>24</v>
      </c>
      <c r="B61" s="76" t="s">
        <v>499</v>
      </c>
      <c r="C61" s="70" t="s">
        <v>823</v>
      </c>
      <c r="D61" s="70" t="s">
        <v>500</v>
      </c>
      <c r="E61" s="70" t="s">
        <v>112</v>
      </c>
      <c r="F61" s="70">
        <v>1</v>
      </c>
      <c r="G61" s="70">
        <v>26.6</v>
      </c>
      <c r="H61" s="70"/>
      <c r="I61" s="70"/>
      <c r="J61" s="70"/>
      <c r="K61" s="70"/>
      <c r="L61" s="156"/>
      <c r="M61" s="70"/>
      <c r="N61" s="77" t="s">
        <v>501</v>
      </c>
    </row>
    <row r="62" spans="1:14" ht="26.4" x14ac:dyDescent="0.2">
      <c r="A62" s="148">
        <v>24</v>
      </c>
      <c r="B62" s="76" t="s">
        <v>823</v>
      </c>
      <c r="C62" s="70" t="s">
        <v>823</v>
      </c>
      <c r="D62" s="70" t="s">
        <v>823</v>
      </c>
      <c r="E62" s="70" t="s">
        <v>124</v>
      </c>
      <c r="F62" s="70">
        <v>2</v>
      </c>
      <c r="G62" s="70"/>
      <c r="H62" s="70"/>
      <c r="I62" s="70"/>
      <c r="J62" s="70">
        <v>18</v>
      </c>
      <c r="K62" s="70"/>
      <c r="L62" s="156"/>
      <c r="M62" s="70"/>
      <c r="N62" s="77" t="s">
        <v>502</v>
      </c>
    </row>
    <row r="63" spans="1:14" ht="26.4" x14ac:dyDescent="0.2">
      <c r="A63" s="148">
        <v>24</v>
      </c>
      <c r="B63" s="76" t="s">
        <v>823</v>
      </c>
      <c r="C63" s="70" t="s">
        <v>823</v>
      </c>
      <c r="D63" s="70" t="s">
        <v>823</v>
      </c>
      <c r="E63" s="70" t="s">
        <v>114</v>
      </c>
      <c r="F63" s="70">
        <v>1</v>
      </c>
      <c r="G63" s="70">
        <v>2.2000000000000002</v>
      </c>
      <c r="H63" s="70"/>
      <c r="I63" s="70"/>
      <c r="J63" s="70"/>
      <c r="K63" s="70"/>
      <c r="L63" s="156"/>
      <c r="M63" s="70"/>
      <c r="N63" s="77" t="s">
        <v>503</v>
      </c>
    </row>
    <row r="64" spans="1:14" ht="26.4" x14ac:dyDescent="0.2">
      <c r="A64" s="148">
        <v>24</v>
      </c>
      <c r="B64" s="76" t="s">
        <v>504</v>
      </c>
      <c r="C64" s="70" t="s">
        <v>823</v>
      </c>
      <c r="D64" s="70" t="s">
        <v>823</v>
      </c>
      <c r="E64" s="70" t="s">
        <v>505</v>
      </c>
      <c r="F64" s="70">
        <v>2</v>
      </c>
      <c r="G64" s="70"/>
      <c r="H64" s="70"/>
      <c r="I64" s="70"/>
      <c r="J64" s="70"/>
      <c r="K64" s="70">
        <v>2</v>
      </c>
      <c r="L64" s="156"/>
      <c r="M64" s="70"/>
      <c r="N64" s="77" t="s">
        <v>506</v>
      </c>
    </row>
    <row r="65" spans="1:14" ht="27" thickBot="1" x14ac:dyDescent="0.25">
      <c r="A65" s="148">
        <v>24</v>
      </c>
      <c r="B65" s="76" t="s">
        <v>823</v>
      </c>
      <c r="C65" s="70" t="s">
        <v>823</v>
      </c>
      <c r="D65" s="70" t="s">
        <v>823</v>
      </c>
      <c r="E65" s="71" t="s">
        <v>507</v>
      </c>
      <c r="F65" s="71">
        <v>2</v>
      </c>
      <c r="G65" s="71"/>
      <c r="H65" s="71"/>
      <c r="I65" s="71">
        <v>14</v>
      </c>
      <c r="J65" s="71"/>
      <c r="K65" s="71"/>
      <c r="L65" s="160"/>
      <c r="M65" s="71"/>
      <c r="N65" s="78" t="s">
        <v>508</v>
      </c>
    </row>
    <row r="66" spans="1:14" ht="16.2" x14ac:dyDescent="0.2">
      <c r="B66" s="209" t="s">
        <v>826</v>
      </c>
      <c r="C66" s="210"/>
      <c r="D66" s="213" t="s">
        <v>41</v>
      </c>
      <c r="E66" s="93">
        <v>23</v>
      </c>
      <c r="F66" s="94"/>
      <c r="G66" s="95">
        <v>24</v>
      </c>
      <c r="H66" s="95">
        <v>0</v>
      </c>
      <c r="I66" s="95">
        <v>0</v>
      </c>
      <c r="J66" s="95">
        <v>27</v>
      </c>
      <c r="K66" s="95">
        <v>0</v>
      </c>
      <c r="L66" s="95">
        <v>2</v>
      </c>
      <c r="M66" s="95">
        <v>0</v>
      </c>
      <c r="N66" s="79"/>
    </row>
    <row r="67" spans="1:14" ht="16.8" thickBot="1" x14ac:dyDescent="0.25">
      <c r="B67" s="211"/>
      <c r="C67" s="212"/>
      <c r="D67" s="214"/>
      <c r="E67" s="96"/>
      <c r="F67" s="97"/>
      <c r="G67" s="98">
        <v>693.7</v>
      </c>
      <c r="H67" s="98">
        <v>16</v>
      </c>
      <c r="I67" s="98">
        <v>134</v>
      </c>
      <c r="J67" s="98">
        <v>296</v>
      </c>
      <c r="K67" s="98">
        <v>2</v>
      </c>
      <c r="L67" s="98">
        <v>15</v>
      </c>
      <c r="M67" s="98">
        <v>116</v>
      </c>
      <c r="N67" s="80"/>
    </row>
    <row r="68" spans="1:14" ht="16.2" x14ac:dyDescent="0.2">
      <c r="B68" s="209" t="s">
        <v>826</v>
      </c>
      <c r="C68" s="210"/>
      <c r="D68" s="213" t="s">
        <v>42</v>
      </c>
      <c r="E68" s="93">
        <v>24</v>
      </c>
      <c r="F68" s="94"/>
      <c r="G68" s="95">
        <v>24</v>
      </c>
      <c r="H68" s="95">
        <v>0</v>
      </c>
      <c r="I68" s="95">
        <v>0</v>
      </c>
      <c r="J68" s="95">
        <v>27</v>
      </c>
      <c r="K68" s="95">
        <v>0</v>
      </c>
      <c r="L68" s="95">
        <v>2</v>
      </c>
      <c r="M68" s="95">
        <v>0</v>
      </c>
      <c r="N68" s="79"/>
    </row>
    <row r="69" spans="1:14" ht="16.8" thickBot="1" x14ac:dyDescent="0.25">
      <c r="B69" s="211"/>
      <c r="C69" s="212"/>
      <c r="D69" s="214"/>
      <c r="E69" s="96"/>
      <c r="F69" s="97"/>
      <c r="G69" s="98">
        <v>693.7</v>
      </c>
      <c r="H69" s="98">
        <v>16</v>
      </c>
      <c r="I69" s="98">
        <v>134</v>
      </c>
      <c r="J69" s="98">
        <v>296</v>
      </c>
      <c r="K69" s="98">
        <v>2</v>
      </c>
      <c r="L69" s="98">
        <v>15</v>
      </c>
      <c r="M69" s="98">
        <v>142</v>
      </c>
      <c r="N69" s="80"/>
    </row>
  </sheetData>
  <mergeCells count="11">
    <mergeCell ref="G2:N2"/>
    <mergeCell ref="E3:E4"/>
    <mergeCell ref="F3:F4"/>
    <mergeCell ref="N3:N4"/>
    <mergeCell ref="D66:D67"/>
    <mergeCell ref="B68:C69"/>
    <mergeCell ref="D68:D69"/>
    <mergeCell ref="B66:C67"/>
    <mergeCell ref="B2:B4"/>
    <mergeCell ref="C2:C4"/>
    <mergeCell ref="D2:D4"/>
  </mergeCells>
  <phoneticPr fontId="2"/>
  <conditionalFormatting sqref="A5:A65">
    <cfRule type="expression" dxfId="2" priority="1">
      <formula>(A5=OFFSET(A5,-1,0))</formula>
    </cfRule>
  </conditionalFormatting>
  <pageMargins left="0.75" right="0.75" top="1" bottom="1" header="0.51200000000000001" footer="0.51200000000000001"/>
  <pageSetup paperSize="9" scale="48" fitToHeight="0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J14"/>
  <sheetViews>
    <sheetView showZeros="0" view="pageBreakPreview" zoomScaleNormal="100" workbookViewId="0">
      <selection activeCell="Y8" sqref="Y8"/>
    </sheetView>
  </sheetViews>
  <sheetFormatPr defaultColWidth="9" defaultRowHeight="13.2" x14ac:dyDescent="0.2"/>
  <cols>
    <col min="1" max="1" width="9" style="63"/>
    <col min="2" max="2" width="17.109375" style="63" customWidth="1"/>
    <col min="3" max="3" width="5.21875" style="63" bestFit="1" customWidth="1"/>
    <col min="4" max="4" width="9" style="63"/>
    <col min="5" max="5" width="25.6640625" style="64" customWidth="1"/>
    <col min="6" max="6" width="13.44140625" style="63" customWidth="1"/>
    <col min="7" max="7" width="3.44140625" style="63" bestFit="1" customWidth="1"/>
    <col min="8" max="9" width="10.6640625" style="63" customWidth="1"/>
    <col min="10" max="10" width="22.44140625" style="64" customWidth="1"/>
    <col min="11" max="16384" width="9" style="63"/>
  </cols>
  <sheetData>
    <row r="1" spans="1:10" ht="19.8" thickBot="1" x14ac:dyDescent="0.25">
      <c r="B1" s="62" t="s">
        <v>28</v>
      </c>
      <c r="C1" s="62"/>
      <c r="D1" s="63" t="s">
        <v>822</v>
      </c>
      <c r="J1" s="65" t="s">
        <v>48</v>
      </c>
    </row>
    <row r="2" spans="1:10" x14ac:dyDescent="0.2">
      <c r="B2" s="216" t="s">
        <v>30</v>
      </c>
      <c r="C2" s="219" t="s">
        <v>31</v>
      </c>
      <c r="D2" s="222" t="s">
        <v>32</v>
      </c>
      <c r="E2" s="225" t="s">
        <v>33</v>
      </c>
      <c r="F2" s="68" t="s">
        <v>34</v>
      </c>
      <c r="G2" s="69"/>
      <c r="H2" s="222" t="s">
        <v>4</v>
      </c>
      <c r="I2" s="222"/>
      <c r="J2" s="228"/>
    </row>
    <row r="3" spans="1:10" ht="26.4" x14ac:dyDescent="0.2">
      <c r="B3" s="217"/>
      <c r="C3" s="220"/>
      <c r="D3" s="223"/>
      <c r="E3" s="226"/>
      <c r="F3" s="226" t="s">
        <v>35</v>
      </c>
      <c r="G3" s="205" t="s">
        <v>36</v>
      </c>
      <c r="H3" s="101" t="s">
        <v>86</v>
      </c>
      <c r="I3" s="101" t="s">
        <v>92</v>
      </c>
      <c r="J3" s="207" t="s">
        <v>37</v>
      </c>
    </row>
    <row r="4" spans="1:10" ht="13.8" thickBot="1" x14ac:dyDescent="0.25">
      <c r="B4" s="218"/>
      <c r="C4" s="221"/>
      <c r="D4" s="224"/>
      <c r="E4" s="227"/>
      <c r="F4" s="227"/>
      <c r="G4" s="206"/>
      <c r="H4" s="73" t="s">
        <v>84</v>
      </c>
      <c r="I4" s="73" t="s">
        <v>84</v>
      </c>
      <c r="J4" s="208"/>
    </row>
    <row r="5" spans="1:10" ht="66" x14ac:dyDescent="0.2">
      <c r="A5" s="148">
        <v>1</v>
      </c>
      <c r="B5" s="118">
        <v>251260061</v>
      </c>
      <c r="C5" s="67" t="s">
        <v>825</v>
      </c>
      <c r="D5" s="67" t="s">
        <v>94</v>
      </c>
      <c r="E5" s="67" t="s">
        <v>509</v>
      </c>
      <c r="F5" s="67" t="s">
        <v>136</v>
      </c>
      <c r="G5" s="67">
        <v>1</v>
      </c>
      <c r="H5" s="67">
        <v>50</v>
      </c>
      <c r="I5" s="67"/>
      <c r="J5" s="75" t="s">
        <v>510</v>
      </c>
    </row>
    <row r="6" spans="1:10" ht="66" x14ac:dyDescent="0.2">
      <c r="A6" s="148">
        <v>2</v>
      </c>
      <c r="B6" s="76" t="s">
        <v>823</v>
      </c>
      <c r="C6" s="70" t="s">
        <v>823</v>
      </c>
      <c r="D6" s="70" t="s">
        <v>823</v>
      </c>
      <c r="E6" s="70" t="s">
        <v>511</v>
      </c>
      <c r="F6" s="70" t="s">
        <v>136</v>
      </c>
      <c r="G6" s="70">
        <v>1</v>
      </c>
      <c r="H6" s="70">
        <v>85</v>
      </c>
      <c r="I6" s="70"/>
      <c r="J6" s="77" t="s">
        <v>512</v>
      </c>
    </row>
    <row r="7" spans="1:10" ht="52.8" x14ac:dyDescent="0.2">
      <c r="A7" s="148">
        <v>3</v>
      </c>
      <c r="B7" s="76" t="s">
        <v>823</v>
      </c>
      <c r="C7" s="70" t="s">
        <v>823</v>
      </c>
      <c r="D7" s="70" t="s">
        <v>823</v>
      </c>
      <c r="E7" s="70" t="s">
        <v>513</v>
      </c>
      <c r="F7" s="70" t="s">
        <v>136</v>
      </c>
      <c r="G7" s="70">
        <v>1</v>
      </c>
      <c r="H7" s="70">
        <v>30</v>
      </c>
      <c r="I7" s="70"/>
      <c r="J7" s="77" t="s">
        <v>514</v>
      </c>
    </row>
    <row r="8" spans="1:10" ht="66" x14ac:dyDescent="0.2">
      <c r="A8" s="148">
        <v>4</v>
      </c>
      <c r="B8" s="76" t="s">
        <v>823</v>
      </c>
      <c r="C8" s="70" t="s">
        <v>823</v>
      </c>
      <c r="D8" s="70" t="s">
        <v>823</v>
      </c>
      <c r="E8" s="70" t="s">
        <v>515</v>
      </c>
      <c r="F8" s="70" t="s">
        <v>136</v>
      </c>
      <c r="G8" s="70">
        <v>1</v>
      </c>
      <c r="H8" s="70">
        <v>30</v>
      </c>
      <c r="I8" s="70"/>
      <c r="J8" s="77" t="s">
        <v>516</v>
      </c>
    </row>
    <row r="9" spans="1:10" ht="66" x14ac:dyDescent="0.2">
      <c r="A9" s="148">
        <v>5</v>
      </c>
      <c r="B9" s="76" t="s">
        <v>823</v>
      </c>
      <c r="C9" s="70" t="s">
        <v>823</v>
      </c>
      <c r="D9" s="70" t="s">
        <v>823</v>
      </c>
      <c r="E9" s="70" t="s">
        <v>517</v>
      </c>
      <c r="F9" s="70" t="s">
        <v>136</v>
      </c>
      <c r="G9" s="70">
        <v>1</v>
      </c>
      <c r="H9" s="70">
        <v>125</v>
      </c>
      <c r="I9" s="70"/>
      <c r="J9" s="77" t="s">
        <v>518</v>
      </c>
    </row>
    <row r="10" spans="1:10" ht="66" x14ac:dyDescent="0.2">
      <c r="A10" s="148">
        <v>6</v>
      </c>
      <c r="B10" s="76" t="s">
        <v>823</v>
      </c>
      <c r="C10" s="70" t="s">
        <v>823</v>
      </c>
      <c r="D10" s="70" t="s">
        <v>823</v>
      </c>
      <c r="E10" s="70" t="s">
        <v>519</v>
      </c>
      <c r="F10" s="70" t="s">
        <v>136</v>
      </c>
      <c r="G10" s="70">
        <v>1</v>
      </c>
      <c r="H10" s="70">
        <v>130</v>
      </c>
      <c r="I10" s="70"/>
      <c r="J10" s="77" t="s">
        <v>520</v>
      </c>
    </row>
    <row r="11" spans="1:10" ht="66" x14ac:dyDescent="0.2">
      <c r="A11" s="148">
        <v>7</v>
      </c>
      <c r="B11" s="76" t="s">
        <v>823</v>
      </c>
      <c r="C11" s="70" t="s">
        <v>823</v>
      </c>
      <c r="D11" s="70" t="s">
        <v>823</v>
      </c>
      <c r="E11" s="70" t="s">
        <v>521</v>
      </c>
      <c r="F11" s="70" t="s">
        <v>136</v>
      </c>
      <c r="G11" s="70">
        <v>1</v>
      </c>
      <c r="H11" s="70">
        <v>22.5</v>
      </c>
      <c r="I11" s="70"/>
      <c r="J11" s="77" t="s">
        <v>522</v>
      </c>
    </row>
    <row r="12" spans="1:10" ht="53.4" thickBot="1" x14ac:dyDescent="0.25">
      <c r="A12" s="148">
        <v>8</v>
      </c>
      <c r="B12" s="116" t="s">
        <v>526</v>
      </c>
      <c r="C12" s="115" t="s">
        <v>825</v>
      </c>
      <c r="D12" s="115" t="s">
        <v>823</v>
      </c>
      <c r="E12" s="115" t="s">
        <v>524</v>
      </c>
      <c r="F12" s="115" t="s">
        <v>523</v>
      </c>
      <c r="G12" s="115">
        <v>1</v>
      </c>
      <c r="H12" s="115"/>
      <c r="I12" s="115">
        <v>400</v>
      </c>
      <c r="J12" s="117" t="s">
        <v>525</v>
      </c>
    </row>
    <row r="13" spans="1:10" ht="17.25" customHeight="1" x14ac:dyDescent="0.2">
      <c r="B13" s="209" t="s">
        <v>824</v>
      </c>
      <c r="C13" s="210"/>
      <c r="D13" s="210"/>
      <c r="E13" s="213" t="s">
        <v>38</v>
      </c>
      <c r="F13" s="93">
        <v>8</v>
      </c>
      <c r="G13" s="94"/>
      <c r="H13" s="95">
        <v>0</v>
      </c>
      <c r="I13" s="95">
        <v>0</v>
      </c>
      <c r="J13" s="79"/>
    </row>
    <row r="14" spans="1:10" ht="18" customHeight="1" thickBot="1" x14ac:dyDescent="0.25">
      <c r="B14" s="211"/>
      <c r="C14" s="212"/>
      <c r="D14" s="212"/>
      <c r="E14" s="214"/>
      <c r="F14" s="96"/>
      <c r="G14" s="97"/>
      <c r="H14" s="98">
        <v>472.5</v>
      </c>
      <c r="I14" s="98">
        <v>400</v>
      </c>
      <c r="J14" s="80"/>
    </row>
  </sheetData>
  <mergeCells count="10">
    <mergeCell ref="G3:G4"/>
    <mergeCell ref="J3:J4"/>
    <mergeCell ref="B13:D14"/>
    <mergeCell ref="E13:E14"/>
    <mergeCell ref="B2:B4"/>
    <mergeCell ref="C2:C4"/>
    <mergeCell ref="D2:D4"/>
    <mergeCell ref="E2:E4"/>
    <mergeCell ref="H2:J2"/>
    <mergeCell ref="F3:F4"/>
  </mergeCells>
  <phoneticPr fontId="2"/>
  <conditionalFormatting sqref="A5:A12">
    <cfRule type="expression" dxfId="1" priority="1">
      <formula>(A5=OFFSET(A5,-1,0))</formula>
    </cfRule>
  </conditionalFormatting>
  <pageMargins left="0.75" right="0.75" top="1" bottom="1" header="0.51200000000000001" footer="0.51200000000000001"/>
  <pageSetup paperSize="9" scale="69" fitToHeight="0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L165"/>
  <sheetViews>
    <sheetView showZeros="0" view="pageBreakPreview" topLeftCell="A4" zoomScaleNormal="100" workbookViewId="0">
      <selection activeCell="Q6" sqref="Q6"/>
    </sheetView>
  </sheetViews>
  <sheetFormatPr defaultColWidth="9" defaultRowHeight="13.2" x14ac:dyDescent="0.2"/>
  <cols>
    <col min="1" max="1" width="9" style="63"/>
    <col min="2" max="2" width="22.33203125" style="63" customWidth="1"/>
    <col min="3" max="3" width="9" style="63"/>
    <col min="4" max="4" width="25.6640625" style="64" customWidth="1"/>
    <col min="5" max="5" width="13.44140625" style="63" customWidth="1"/>
    <col min="6" max="6" width="3.44140625" style="63" bestFit="1" customWidth="1"/>
    <col min="7" max="11" width="10.6640625" style="63" customWidth="1"/>
    <col min="12" max="12" width="22.44140625" style="154" customWidth="1"/>
    <col min="13" max="16384" width="9" style="63"/>
  </cols>
  <sheetData>
    <row r="1" spans="1:12" ht="19.8" thickBot="1" x14ac:dyDescent="0.25">
      <c r="B1" s="62" t="s">
        <v>39</v>
      </c>
      <c r="C1" s="63" t="s">
        <v>822</v>
      </c>
      <c r="L1" s="65" t="s">
        <v>48</v>
      </c>
    </row>
    <row r="2" spans="1:12" x14ac:dyDescent="0.2">
      <c r="B2" s="231" t="s">
        <v>40</v>
      </c>
      <c r="C2" s="222" t="s">
        <v>32</v>
      </c>
      <c r="D2" s="225" t="s">
        <v>33</v>
      </c>
      <c r="E2" s="68" t="s">
        <v>34</v>
      </c>
      <c r="F2" s="69"/>
      <c r="G2" s="222" t="s">
        <v>4</v>
      </c>
      <c r="H2" s="222"/>
      <c r="I2" s="222"/>
      <c r="J2" s="222"/>
      <c r="K2" s="222"/>
      <c r="L2" s="228"/>
    </row>
    <row r="3" spans="1:12" ht="39.6" x14ac:dyDescent="0.2">
      <c r="B3" s="232"/>
      <c r="C3" s="223"/>
      <c r="D3" s="226"/>
      <c r="E3" s="226" t="s">
        <v>35</v>
      </c>
      <c r="F3" s="205" t="s">
        <v>36</v>
      </c>
      <c r="G3" s="71" t="s">
        <v>82</v>
      </c>
      <c r="H3" s="72" t="s">
        <v>85</v>
      </c>
      <c r="I3" s="72" t="s">
        <v>86</v>
      </c>
      <c r="J3" s="72" t="s">
        <v>88</v>
      </c>
      <c r="K3" s="71" t="s">
        <v>92</v>
      </c>
      <c r="L3" s="235" t="s">
        <v>37</v>
      </c>
    </row>
    <row r="4" spans="1:12" ht="13.8" thickBot="1" x14ac:dyDescent="0.25">
      <c r="B4" s="233"/>
      <c r="C4" s="224"/>
      <c r="D4" s="227"/>
      <c r="E4" s="227"/>
      <c r="F4" s="206"/>
      <c r="G4" s="73" t="s">
        <v>84</v>
      </c>
      <c r="H4" s="74" t="s">
        <v>84</v>
      </c>
      <c r="I4" s="74" t="s">
        <v>84</v>
      </c>
      <c r="J4" s="74" t="s">
        <v>84</v>
      </c>
      <c r="K4" s="73" t="s">
        <v>84</v>
      </c>
      <c r="L4" s="236"/>
    </row>
    <row r="5" spans="1:12" ht="79.2" x14ac:dyDescent="0.2">
      <c r="A5" s="148">
        <v>9</v>
      </c>
      <c r="B5" s="66">
        <v>0</v>
      </c>
      <c r="C5" s="67" t="s">
        <v>94</v>
      </c>
      <c r="D5" s="67" t="s">
        <v>527</v>
      </c>
      <c r="E5" s="67" t="s">
        <v>528</v>
      </c>
      <c r="F5" s="67">
        <v>2</v>
      </c>
      <c r="G5" s="67"/>
      <c r="H5" s="67"/>
      <c r="I5" s="67"/>
      <c r="J5" s="67"/>
      <c r="K5" s="67">
        <v>20</v>
      </c>
      <c r="L5" s="149" t="s">
        <v>529</v>
      </c>
    </row>
    <row r="6" spans="1:12" ht="26.4" x14ac:dyDescent="0.2">
      <c r="A6" s="148">
        <v>10</v>
      </c>
      <c r="B6" s="76" t="s">
        <v>530</v>
      </c>
      <c r="C6" s="70" t="s">
        <v>823</v>
      </c>
      <c r="D6" s="70" t="s">
        <v>531</v>
      </c>
      <c r="E6" s="70" t="s">
        <v>112</v>
      </c>
      <c r="F6" s="70">
        <v>1</v>
      </c>
      <c r="G6" s="70">
        <v>18</v>
      </c>
      <c r="H6" s="70"/>
      <c r="I6" s="70"/>
      <c r="J6" s="70"/>
      <c r="K6" s="70"/>
      <c r="L6" s="150" t="s">
        <v>532</v>
      </c>
    </row>
    <row r="7" spans="1:12" ht="26.4" x14ac:dyDescent="0.2">
      <c r="A7" s="148">
        <v>10</v>
      </c>
      <c r="B7" s="76" t="s">
        <v>823</v>
      </c>
      <c r="C7" s="70" t="s">
        <v>823</v>
      </c>
      <c r="D7" s="70" t="s">
        <v>823</v>
      </c>
      <c r="E7" s="70" t="s">
        <v>114</v>
      </c>
      <c r="F7" s="70">
        <v>1</v>
      </c>
      <c r="G7" s="70">
        <v>3</v>
      </c>
      <c r="H7" s="70"/>
      <c r="I7" s="70"/>
      <c r="J7" s="70"/>
      <c r="K7" s="70"/>
      <c r="L7" s="150" t="s">
        <v>533</v>
      </c>
    </row>
    <row r="8" spans="1:12" ht="26.4" x14ac:dyDescent="0.2">
      <c r="A8" s="148">
        <v>11</v>
      </c>
      <c r="B8" s="76" t="s">
        <v>534</v>
      </c>
      <c r="C8" s="70" t="s">
        <v>823</v>
      </c>
      <c r="D8" s="70" t="s">
        <v>535</v>
      </c>
      <c r="E8" s="70" t="s">
        <v>112</v>
      </c>
      <c r="F8" s="70">
        <v>1</v>
      </c>
      <c r="G8" s="70">
        <v>18</v>
      </c>
      <c r="H8" s="70"/>
      <c r="I8" s="70"/>
      <c r="J8" s="70"/>
      <c r="K8" s="70"/>
      <c r="L8" s="150" t="s">
        <v>536</v>
      </c>
    </row>
    <row r="9" spans="1:12" ht="26.4" x14ac:dyDescent="0.2">
      <c r="A9" s="148">
        <v>11</v>
      </c>
      <c r="B9" s="76" t="s">
        <v>823</v>
      </c>
      <c r="C9" s="70" t="s">
        <v>823</v>
      </c>
      <c r="D9" s="70" t="s">
        <v>823</v>
      </c>
      <c r="E9" s="70" t="s">
        <v>124</v>
      </c>
      <c r="F9" s="70">
        <v>2</v>
      </c>
      <c r="G9" s="70"/>
      <c r="H9" s="70"/>
      <c r="I9" s="70"/>
      <c r="J9" s="70">
        <v>18</v>
      </c>
      <c r="K9" s="70"/>
      <c r="L9" s="150" t="s">
        <v>537</v>
      </c>
    </row>
    <row r="10" spans="1:12" ht="26.4" x14ac:dyDescent="0.2">
      <c r="A10" s="148">
        <v>11</v>
      </c>
      <c r="B10" s="76" t="s">
        <v>823</v>
      </c>
      <c r="C10" s="70" t="s">
        <v>823</v>
      </c>
      <c r="D10" s="70" t="s">
        <v>823</v>
      </c>
      <c r="E10" s="70" t="s">
        <v>114</v>
      </c>
      <c r="F10" s="70">
        <v>2</v>
      </c>
      <c r="G10" s="70">
        <v>6</v>
      </c>
      <c r="H10" s="70"/>
      <c r="I10" s="70"/>
      <c r="J10" s="70"/>
      <c r="K10" s="70"/>
      <c r="L10" s="150" t="s">
        <v>538</v>
      </c>
    </row>
    <row r="11" spans="1:12" ht="39.6" x14ac:dyDescent="0.2">
      <c r="A11" s="148">
        <v>12</v>
      </c>
      <c r="B11" s="76" t="s">
        <v>539</v>
      </c>
      <c r="C11" s="70" t="s">
        <v>823</v>
      </c>
      <c r="D11" s="70" t="s">
        <v>540</v>
      </c>
      <c r="E11" s="70" t="s">
        <v>112</v>
      </c>
      <c r="F11" s="70">
        <v>1</v>
      </c>
      <c r="G11" s="70">
        <v>24.5</v>
      </c>
      <c r="H11" s="70"/>
      <c r="I11" s="70"/>
      <c r="J11" s="70"/>
      <c r="K11" s="70"/>
      <c r="L11" s="150" t="s">
        <v>541</v>
      </c>
    </row>
    <row r="12" spans="1:12" ht="26.4" x14ac:dyDescent="0.2">
      <c r="A12" s="148">
        <v>13</v>
      </c>
      <c r="B12" s="76" t="s">
        <v>542</v>
      </c>
      <c r="C12" s="70" t="s">
        <v>823</v>
      </c>
      <c r="D12" s="70" t="s">
        <v>543</v>
      </c>
      <c r="E12" s="70" t="s">
        <v>112</v>
      </c>
      <c r="F12" s="70">
        <v>1</v>
      </c>
      <c r="G12" s="70">
        <v>32</v>
      </c>
      <c r="H12" s="70"/>
      <c r="I12" s="70"/>
      <c r="J12" s="70"/>
      <c r="K12" s="70"/>
      <c r="L12" s="150" t="s">
        <v>544</v>
      </c>
    </row>
    <row r="13" spans="1:12" ht="43.2" x14ac:dyDescent="0.2">
      <c r="A13" s="148">
        <v>13</v>
      </c>
      <c r="B13" s="76" t="s">
        <v>823</v>
      </c>
      <c r="C13" s="70" t="s">
        <v>823</v>
      </c>
      <c r="D13" s="70" t="s">
        <v>823</v>
      </c>
      <c r="E13" s="70" t="s">
        <v>124</v>
      </c>
      <c r="F13" s="70">
        <v>4</v>
      </c>
      <c r="G13" s="70"/>
      <c r="H13" s="70"/>
      <c r="I13" s="70"/>
      <c r="J13" s="70">
        <v>36</v>
      </c>
      <c r="K13" s="70"/>
      <c r="L13" s="150" t="s">
        <v>545</v>
      </c>
    </row>
    <row r="14" spans="1:12" ht="26.4" x14ac:dyDescent="0.2">
      <c r="A14" s="148">
        <v>13</v>
      </c>
      <c r="B14" s="76" t="s">
        <v>823</v>
      </c>
      <c r="C14" s="70" t="s">
        <v>823</v>
      </c>
      <c r="D14" s="70" t="s">
        <v>823</v>
      </c>
      <c r="E14" s="70" t="s">
        <v>114</v>
      </c>
      <c r="F14" s="70">
        <v>2</v>
      </c>
      <c r="G14" s="70">
        <v>6</v>
      </c>
      <c r="H14" s="70"/>
      <c r="I14" s="70"/>
      <c r="J14" s="70"/>
      <c r="K14" s="70"/>
      <c r="L14" s="150" t="s">
        <v>546</v>
      </c>
    </row>
    <row r="15" spans="1:12" ht="86.4" x14ac:dyDescent="0.2">
      <c r="A15" s="148">
        <v>14</v>
      </c>
      <c r="B15" s="76" t="s">
        <v>547</v>
      </c>
      <c r="C15" s="70" t="s">
        <v>823</v>
      </c>
      <c r="D15" s="70" t="s">
        <v>548</v>
      </c>
      <c r="E15" s="70" t="s">
        <v>112</v>
      </c>
      <c r="F15" s="70">
        <v>4</v>
      </c>
      <c r="G15" s="70">
        <v>157</v>
      </c>
      <c r="H15" s="70"/>
      <c r="I15" s="70"/>
      <c r="J15" s="70"/>
      <c r="K15" s="70"/>
      <c r="L15" s="150" t="s">
        <v>549</v>
      </c>
    </row>
    <row r="16" spans="1:12" ht="43.2" x14ac:dyDescent="0.2">
      <c r="A16" s="148">
        <v>14</v>
      </c>
      <c r="B16" s="76" t="s">
        <v>823</v>
      </c>
      <c r="C16" s="70" t="s">
        <v>823</v>
      </c>
      <c r="D16" s="70" t="s">
        <v>823</v>
      </c>
      <c r="E16" s="70" t="s">
        <v>114</v>
      </c>
      <c r="F16" s="70">
        <v>3</v>
      </c>
      <c r="G16" s="70">
        <v>8</v>
      </c>
      <c r="H16" s="70"/>
      <c r="I16" s="70"/>
      <c r="J16" s="70"/>
      <c r="K16" s="70"/>
      <c r="L16" s="150" t="s">
        <v>550</v>
      </c>
    </row>
    <row r="17" spans="1:12" ht="26.4" x14ac:dyDescent="0.2">
      <c r="A17" s="148">
        <v>15</v>
      </c>
      <c r="B17" s="76" t="s">
        <v>551</v>
      </c>
      <c r="C17" s="70" t="s">
        <v>823</v>
      </c>
      <c r="D17" s="70" t="s">
        <v>552</v>
      </c>
      <c r="E17" s="70" t="s">
        <v>118</v>
      </c>
      <c r="F17" s="70">
        <v>2</v>
      </c>
      <c r="G17" s="70"/>
      <c r="H17" s="70"/>
      <c r="I17" s="70"/>
      <c r="J17" s="70">
        <v>26</v>
      </c>
      <c r="K17" s="70"/>
      <c r="L17" s="150" t="s">
        <v>553</v>
      </c>
    </row>
    <row r="18" spans="1:12" ht="26.4" x14ac:dyDescent="0.2">
      <c r="A18" s="148">
        <v>15</v>
      </c>
      <c r="B18" s="76" t="s">
        <v>823</v>
      </c>
      <c r="C18" s="70" t="s">
        <v>823</v>
      </c>
      <c r="D18" s="70" t="s">
        <v>823</v>
      </c>
      <c r="E18" s="70" t="s">
        <v>114</v>
      </c>
      <c r="F18" s="70">
        <v>2</v>
      </c>
      <c r="G18" s="70"/>
      <c r="H18" s="70">
        <v>5</v>
      </c>
      <c r="I18" s="70"/>
      <c r="J18" s="70"/>
      <c r="K18" s="70"/>
      <c r="L18" s="150" t="s">
        <v>554</v>
      </c>
    </row>
    <row r="19" spans="1:12" ht="32.4" x14ac:dyDescent="0.2">
      <c r="A19" s="148">
        <v>15</v>
      </c>
      <c r="B19" s="76" t="s">
        <v>555</v>
      </c>
      <c r="C19" s="70" t="s">
        <v>823</v>
      </c>
      <c r="D19" s="70" t="s">
        <v>823</v>
      </c>
      <c r="E19" s="70" t="s">
        <v>124</v>
      </c>
      <c r="F19" s="70">
        <v>3</v>
      </c>
      <c r="G19" s="70"/>
      <c r="H19" s="70"/>
      <c r="I19" s="70"/>
      <c r="J19" s="70">
        <v>27</v>
      </c>
      <c r="K19" s="70"/>
      <c r="L19" s="150" t="s">
        <v>556</v>
      </c>
    </row>
    <row r="20" spans="1:12" ht="39.6" x14ac:dyDescent="0.2">
      <c r="A20" s="148">
        <v>16</v>
      </c>
      <c r="B20" s="76" t="s">
        <v>557</v>
      </c>
      <c r="C20" s="70" t="s">
        <v>558</v>
      </c>
      <c r="D20" s="70" t="s">
        <v>559</v>
      </c>
      <c r="E20" s="70" t="s">
        <v>124</v>
      </c>
      <c r="F20" s="70">
        <v>2</v>
      </c>
      <c r="G20" s="70"/>
      <c r="H20" s="70"/>
      <c r="I20" s="70"/>
      <c r="J20" s="70">
        <v>18</v>
      </c>
      <c r="K20" s="70"/>
      <c r="L20" s="150" t="s">
        <v>560</v>
      </c>
    </row>
    <row r="21" spans="1:12" ht="26.4" x14ac:dyDescent="0.2">
      <c r="A21" s="148">
        <v>17</v>
      </c>
      <c r="B21" s="76" t="s">
        <v>561</v>
      </c>
      <c r="C21" s="70" t="s">
        <v>94</v>
      </c>
      <c r="D21" s="70" t="s">
        <v>562</v>
      </c>
      <c r="E21" s="70" t="s">
        <v>124</v>
      </c>
      <c r="F21" s="70">
        <v>2</v>
      </c>
      <c r="G21" s="70"/>
      <c r="H21" s="70"/>
      <c r="I21" s="70"/>
      <c r="J21" s="70">
        <v>18</v>
      </c>
      <c r="K21" s="70"/>
      <c r="L21" s="150" t="s">
        <v>563</v>
      </c>
    </row>
    <row r="22" spans="1:12" ht="39.6" x14ac:dyDescent="0.2">
      <c r="A22" s="148">
        <v>17</v>
      </c>
      <c r="B22" s="76" t="s">
        <v>823</v>
      </c>
      <c r="C22" s="70" t="s">
        <v>823</v>
      </c>
      <c r="D22" s="70" t="s">
        <v>823</v>
      </c>
      <c r="E22" s="70" t="s">
        <v>564</v>
      </c>
      <c r="F22" s="70">
        <v>1</v>
      </c>
      <c r="G22" s="70"/>
      <c r="H22" s="70"/>
      <c r="I22" s="70"/>
      <c r="J22" s="70"/>
      <c r="K22" s="70">
        <v>3</v>
      </c>
      <c r="L22" s="150" t="s">
        <v>565</v>
      </c>
    </row>
    <row r="23" spans="1:12" ht="39.6" x14ac:dyDescent="0.2">
      <c r="A23" s="148">
        <v>18</v>
      </c>
      <c r="B23" s="76" t="s">
        <v>566</v>
      </c>
      <c r="C23" s="70" t="s">
        <v>823</v>
      </c>
      <c r="D23" s="70" t="s">
        <v>567</v>
      </c>
      <c r="E23" s="70" t="s">
        <v>112</v>
      </c>
      <c r="F23" s="70">
        <v>1</v>
      </c>
      <c r="G23" s="70">
        <v>18</v>
      </c>
      <c r="H23" s="70"/>
      <c r="I23" s="70"/>
      <c r="J23" s="70"/>
      <c r="K23" s="70"/>
      <c r="L23" s="150" t="s">
        <v>568</v>
      </c>
    </row>
    <row r="24" spans="1:12" ht="32.4" x14ac:dyDescent="0.2">
      <c r="A24" s="148">
        <v>18</v>
      </c>
      <c r="B24" s="76" t="s">
        <v>823</v>
      </c>
      <c r="C24" s="70" t="s">
        <v>823</v>
      </c>
      <c r="D24" s="70" t="s">
        <v>823</v>
      </c>
      <c r="E24" s="70" t="s">
        <v>114</v>
      </c>
      <c r="F24" s="70">
        <v>3</v>
      </c>
      <c r="G24" s="70">
        <v>9</v>
      </c>
      <c r="H24" s="70"/>
      <c r="I24" s="70"/>
      <c r="J24" s="70"/>
      <c r="K24" s="70"/>
      <c r="L24" s="150" t="s">
        <v>569</v>
      </c>
    </row>
    <row r="25" spans="1:12" ht="26.4" x14ac:dyDescent="0.2">
      <c r="A25" s="148">
        <v>19</v>
      </c>
      <c r="B25" s="76" t="s">
        <v>570</v>
      </c>
      <c r="C25" s="70" t="s">
        <v>823</v>
      </c>
      <c r="D25" s="70" t="s">
        <v>571</v>
      </c>
      <c r="E25" s="70" t="s">
        <v>112</v>
      </c>
      <c r="F25" s="70">
        <v>1</v>
      </c>
      <c r="G25" s="70">
        <v>15</v>
      </c>
      <c r="H25" s="70"/>
      <c r="I25" s="70"/>
      <c r="J25" s="70"/>
      <c r="K25" s="70"/>
      <c r="L25" s="150" t="s">
        <v>572</v>
      </c>
    </row>
    <row r="26" spans="1:12" ht="26.4" x14ac:dyDescent="0.2">
      <c r="A26" s="148">
        <v>19</v>
      </c>
      <c r="B26" s="76" t="s">
        <v>823</v>
      </c>
      <c r="C26" s="70" t="s">
        <v>823</v>
      </c>
      <c r="D26" s="70" t="s">
        <v>823</v>
      </c>
      <c r="E26" s="70" t="s">
        <v>124</v>
      </c>
      <c r="F26" s="70">
        <v>2</v>
      </c>
      <c r="G26" s="70"/>
      <c r="H26" s="70"/>
      <c r="I26" s="70"/>
      <c r="J26" s="70">
        <v>18</v>
      </c>
      <c r="K26" s="70"/>
      <c r="L26" s="150" t="s">
        <v>573</v>
      </c>
    </row>
    <row r="27" spans="1:12" ht="26.4" x14ac:dyDescent="0.2">
      <c r="A27" s="148">
        <v>19</v>
      </c>
      <c r="B27" s="76" t="s">
        <v>823</v>
      </c>
      <c r="C27" s="70" t="s">
        <v>823</v>
      </c>
      <c r="D27" s="70" t="s">
        <v>823</v>
      </c>
      <c r="E27" s="70" t="s">
        <v>114</v>
      </c>
      <c r="F27" s="70">
        <v>1</v>
      </c>
      <c r="G27" s="70">
        <v>2.8</v>
      </c>
      <c r="H27" s="70"/>
      <c r="I27" s="70"/>
      <c r="J27" s="70"/>
      <c r="K27" s="70"/>
      <c r="L27" s="150" t="s">
        <v>574</v>
      </c>
    </row>
    <row r="28" spans="1:12" ht="26.4" x14ac:dyDescent="0.2">
      <c r="A28" s="148">
        <v>20</v>
      </c>
      <c r="B28" s="76" t="s">
        <v>575</v>
      </c>
      <c r="C28" s="70" t="s">
        <v>823</v>
      </c>
      <c r="D28" s="70" t="s">
        <v>576</v>
      </c>
      <c r="E28" s="70" t="s">
        <v>112</v>
      </c>
      <c r="F28" s="70">
        <v>1</v>
      </c>
      <c r="G28" s="70">
        <v>18</v>
      </c>
      <c r="H28" s="70"/>
      <c r="I28" s="70"/>
      <c r="J28" s="70"/>
      <c r="K28" s="70"/>
      <c r="L28" s="150" t="s">
        <v>532</v>
      </c>
    </row>
    <row r="29" spans="1:12" ht="32.4" x14ac:dyDescent="0.2">
      <c r="A29" s="148">
        <v>20</v>
      </c>
      <c r="B29" s="76" t="s">
        <v>823</v>
      </c>
      <c r="C29" s="70" t="s">
        <v>823</v>
      </c>
      <c r="D29" s="70" t="s">
        <v>823</v>
      </c>
      <c r="E29" s="70" t="s">
        <v>124</v>
      </c>
      <c r="F29" s="70">
        <v>3</v>
      </c>
      <c r="G29" s="70"/>
      <c r="H29" s="70"/>
      <c r="I29" s="70"/>
      <c r="J29" s="70">
        <v>27</v>
      </c>
      <c r="K29" s="70"/>
      <c r="L29" s="150" t="s">
        <v>577</v>
      </c>
    </row>
    <row r="30" spans="1:12" ht="26.4" x14ac:dyDescent="0.2">
      <c r="A30" s="148">
        <v>20</v>
      </c>
      <c r="B30" s="76" t="s">
        <v>823</v>
      </c>
      <c r="C30" s="70" t="s">
        <v>823</v>
      </c>
      <c r="D30" s="70" t="s">
        <v>823</v>
      </c>
      <c r="E30" s="70" t="s">
        <v>114</v>
      </c>
      <c r="F30" s="70">
        <v>2</v>
      </c>
      <c r="G30" s="70">
        <v>6</v>
      </c>
      <c r="H30" s="70"/>
      <c r="I30" s="70"/>
      <c r="J30" s="70"/>
      <c r="K30" s="70"/>
      <c r="L30" s="150" t="s">
        <v>538</v>
      </c>
    </row>
    <row r="31" spans="1:12" ht="26.4" x14ac:dyDescent="0.2">
      <c r="A31" s="148">
        <v>21</v>
      </c>
      <c r="B31" s="76" t="s">
        <v>578</v>
      </c>
      <c r="C31" s="70" t="s">
        <v>823</v>
      </c>
      <c r="D31" s="70" t="s">
        <v>579</v>
      </c>
      <c r="E31" s="70" t="s">
        <v>112</v>
      </c>
      <c r="F31" s="70">
        <v>1</v>
      </c>
      <c r="G31" s="70">
        <v>12</v>
      </c>
      <c r="H31" s="70"/>
      <c r="I31" s="70"/>
      <c r="J31" s="70"/>
      <c r="K31" s="70"/>
      <c r="L31" s="150" t="s">
        <v>580</v>
      </c>
    </row>
    <row r="32" spans="1:12" ht="26.4" x14ac:dyDescent="0.2">
      <c r="A32" s="148">
        <v>21</v>
      </c>
      <c r="B32" s="76" t="s">
        <v>823</v>
      </c>
      <c r="C32" s="70" t="s">
        <v>823</v>
      </c>
      <c r="D32" s="70" t="s">
        <v>823</v>
      </c>
      <c r="E32" s="70" t="s">
        <v>124</v>
      </c>
      <c r="F32" s="70">
        <v>4</v>
      </c>
      <c r="G32" s="70"/>
      <c r="H32" s="70"/>
      <c r="I32" s="70"/>
      <c r="J32" s="70">
        <v>36</v>
      </c>
      <c r="K32" s="70"/>
      <c r="L32" s="150" t="s">
        <v>581</v>
      </c>
    </row>
    <row r="33" spans="1:12" ht="32.4" x14ac:dyDescent="0.2">
      <c r="A33" s="148">
        <v>21</v>
      </c>
      <c r="B33" s="76" t="s">
        <v>823</v>
      </c>
      <c r="C33" s="70" t="s">
        <v>823</v>
      </c>
      <c r="D33" s="70" t="s">
        <v>823</v>
      </c>
      <c r="E33" s="70" t="s">
        <v>114</v>
      </c>
      <c r="F33" s="70">
        <v>2</v>
      </c>
      <c r="G33" s="70">
        <v>3</v>
      </c>
      <c r="H33" s="70"/>
      <c r="I33" s="70"/>
      <c r="J33" s="70"/>
      <c r="K33" s="70"/>
      <c r="L33" s="150" t="s">
        <v>582</v>
      </c>
    </row>
    <row r="34" spans="1:12" ht="26.4" x14ac:dyDescent="0.2">
      <c r="A34" s="148">
        <v>21</v>
      </c>
      <c r="B34" s="76" t="s">
        <v>823</v>
      </c>
      <c r="C34" s="70" t="s">
        <v>823</v>
      </c>
      <c r="D34" s="70" t="s">
        <v>823</v>
      </c>
      <c r="E34" s="70" t="s">
        <v>130</v>
      </c>
      <c r="F34" s="70">
        <v>1</v>
      </c>
      <c r="G34" s="70"/>
      <c r="H34" s="70"/>
      <c r="I34" s="70"/>
      <c r="J34" s="70"/>
      <c r="K34" s="70">
        <v>10</v>
      </c>
      <c r="L34" s="150"/>
    </row>
    <row r="35" spans="1:12" ht="26.4" x14ac:dyDescent="0.2">
      <c r="A35" s="148">
        <v>22</v>
      </c>
      <c r="B35" s="76" t="s">
        <v>583</v>
      </c>
      <c r="C35" s="70" t="s">
        <v>823</v>
      </c>
      <c r="D35" s="70" t="s">
        <v>584</v>
      </c>
      <c r="E35" s="70" t="s">
        <v>118</v>
      </c>
      <c r="F35" s="70">
        <v>1</v>
      </c>
      <c r="G35" s="70"/>
      <c r="H35" s="70"/>
      <c r="I35" s="70"/>
      <c r="J35" s="70">
        <v>13</v>
      </c>
      <c r="K35" s="70"/>
      <c r="L35" s="150" t="s">
        <v>585</v>
      </c>
    </row>
    <row r="36" spans="1:12" ht="26.4" x14ac:dyDescent="0.2">
      <c r="A36" s="148">
        <v>22</v>
      </c>
      <c r="B36" s="76" t="s">
        <v>823</v>
      </c>
      <c r="C36" s="70" t="s">
        <v>823</v>
      </c>
      <c r="D36" s="70" t="s">
        <v>823</v>
      </c>
      <c r="E36" s="70" t="s">
        <v>114</v>
      </c>
      <c r="F36" s="70">
        <v>1</v>
      </c>
      <c r="G36" s="70">
        <v>3.5</v>
      </c>
      <c r="H36" s="70"/>
      <c r="I36" s="70"/>
      <c r="J36" s="70"/>
      <c r="K36" s="70"/>
      <c r="L36" s="150" t="s">
        <v>586</v>
      </c>
    </row>
    <row r="37" spans="1:12" ht="39.6" x14ac:dyDescent="0.2">
      <c r="A37" s="148">
        <v>23</v>
      </c>
      <c r="B37" s="76" t="s">
        <v>587</v>
      </c>
      <c r="C37" s="70" t="s">
        <v>416</v>
      </c>
      <c r="D37" s="70" t="s">
        <v>588</v>
      </c>
      <c r="E37" s="70" t="s">
        <v>114</v>
      </c>
      <c r="F37" s="70">
        <v>1</v>
      </c>
      <c r="G37" s="70">
        <v>2</v>
      </c>
      <c r="H37" s="70"/>
      <c r="I37" s="70"/>
      <c r="J37" s="70"/>
      <c r="K37" s="70"/>
      <c r="L37" s="150" t="s">
        <v>589</v>
      </c>
    </row>
    <row r="38" spans="1:12" ht="26.4" x14ac:dyDescent="0.2">
      <c r="A38" s="148">
        <v>24</v>
      </c>
      <c r="B38" s="76" t="s">
        <v>590</v>
      </c>
      <c r="C38" s="70" t="s">
        <v>94</v>
      </c>
      <c r="D38" s="70" t="s">
        <v>591</v>
      </c>
      <c r="E38" s="70" t="s">
        <v>118</v>
      </c>
      <c r="F38" s="70">
        <v>1</v>
      </c>
      <c r="G38" s="70"/>
      <c r="H38" s="70"/>
      <c r="I38" s="70"/>
      <c r="J38" s="70">
        <v>13</v>
      </c>
      <c r="K38" s="70"/>
      <c r="L38" s="150" t="s">
        <v>585</v>
      </c>
    </row>
    <row r="39" spans="1:12" ht="26.4" x14ac:dyDescent="0.2">
      <c r="A39" s="148">
        <v>24</v>
      </c>
      <c r="B39" s="76" t="s">
        <v>823</v>
      </c>
      <c r="C39" s="70" t="s">
        <v>823</v>
      </c>
      <c r="D39" s="70" t="s">
        <v>823</v>
      </c>
      <c r="E39" s="70" t="s">
        <v>114</v>
      </c>
      <c r="F39" s="70">
        <v>1</v>
      </c>
      <c r="G39" s="70"/>
      <c r="H39" s="70"/>
      <c r="I39" s="70">
        <v>2</v>
      </c>
      <c r="J39" s="70"/>
      <c r="K39" s="70"/>
      <c r="L39" s="150" t="s">
        <v>592</v>
      </c>
    </row>
    <row r="40" spans="1:12" ht="26.4" x14ac:dyDescent="0.2">
      <c r="A40" s="148">
        <v>25</v>
      </c>
      <c r="B40" s="76" t="s">
        <v>593</v>
      </c>
      <c r="C40" s="70" t="s">
        <v>823</v>
      </c>
      <c r="D40" s="70" t="s">
        <v>594</v>
      </c>
      <c r="E40" s="70" t="s">
        <v>124</v>
      </c>
      <c r="F40" s="70">
        <v>2</v>
      </c>
      <c r="G40" s="70"/>
      <c r="H40" s="70"/>
      <c r="I40" s="70"/>
      <c r="J40" s="70">
        <v>18</v>
      </c>
      <c r="K40" s="70"/>
      <c r="L40" s="150" t="s">
        <v>595</v>
      </c>
    </row>
    <row r="41" spans="1:12" ht="39.6" x14ac:dyDescent="0.2">
      <c r="A41" s="148">
        <v>26</v>
      </c>
      <c r="B41" s="76" t="s">
        <v>596</v>
      </c>
      <c r="C41" s="70" t="s">
        <v>597</v>
      </c>
      <c r="D41" s="70" t="s">
        <v>598</v>
      </c>
      <c r="E41" s="70" t="s">
        <v>112</v>
      </c>
      <c r="F41" s="70">
        <v>1</v>
      </c>
      <c r="G41" s="70">
        <v>16</v>
      </c>
      <c r="H41" s="70"/>
      <c r="I41" s="70"/>
      <c r="J41" s="70"/>
      <c r="K41" s="70"/>
      <c r="L41" s="150" t="s">
        <v>599</v>
      </c>
    </row>
    <row r="42" spans="1:12" ht="32.4" x14ac:dyDescent="0.2">
      <c r="A42" s="148">
        <v>26</v>
      </c>
      <c r="B42" s="76" t="s">
        <v>823</v>
      </c>
      <c r="C42" s="70" t="s">
        <v>823</v>
      </c>
      <c r="D42" s="70" t="s">
        <v>823</v>
      </c>
      <c r="E42" s="70" t="s">
        <v>114</v>
      </c>
      <c r="F42" s="70">
        <v>2</v>
      </c>
      <c r="G42" s="70">
        <v>5.2</v>
      </c>
      <c r="H42" s="70"/>
      <c r="I42" s="70"/>
      <c r="J42" s="70"/>
      <c r="K42" s="70"/>
      <c r="L42" s="150" t="s">
        <v>600</v>
      </c>
    </row>
    <row r="43" spans="1:12" ht="26.4" x14ac:dyDescent="0.2">
      <c r="A43" s="148">
        <v>27</v>
      </c>
      <c r="B43" s="76" t="s">
        <v>601</v>
      </c>
      <c r="C43" s="70" t="s">
        <v>823</v>
      </c>
      <c r="D43" s="70" t="s">
        <v>602</v>
      </c>
      <c r="E43" s="70" t="s">
        <v>112</v>
      </c>
      <c r="F43" s="70">
        <v>1</v>
      </c>
      <c r="G43" s="70">
        <v>16</v>
      </c>
      <c r="H43" s="70"/>
      <c r="I43" s="70"/>
      <c r="J43" s="70"/>
      <c r="K43" s="70"/>
      <c r="L43" s="150" t="s">
        <v>603</v>
      </c>
    </row>
    <row r="44" spans="1:12" ht="26.4" x14ac:dyDescent="0.2">
      <c r="A44" s="148">
        <v>27</v>
      </c>
      <c r="B44" s="76" t="s">
        <v>823</v>
      </c>
      <c r="C44" s="70" t="s">
        <v>823</v>
      </c>
      <c r="D44" s="70" t="s">
        <v>823</v>
      </c>
      <c r="E44" s="70" t="s">
        <v>124</v>
      </c>
      <c r="F44" s="70">
        <v>2</v>
      </c>
      <c r="G44" s="70"/>
      <c r="H44" s="70"/>
      <c r="I44" s="70"/>
      <c r="J44" s="70">
        <v>18</v>
      </c>
      <c r="K44" s="70"/>
      <c r="L44" s="150" t="s">
        <v>604</v>
      </c>
    </row>
    <row r="45" spans="1:12" ht="26.4" x14ac:dyDescent="0.2">
      <c r="A45" s="148">
        <v>27</v>
      </c>
      <c r="B45" s="76" t="s">
        <v>823</v>
      </c>
      <c r="C45" s="70" t="s">
        <v>823</v>
      </c>
      <c r="D45" s="70" t="s">
        <v>823</v>
      </c>
      <c r="E45" s="70" t="s">
        <v>114</v>
      </c>
      <c r="F45" s="70">
        <v>1</v>
      </c>
      <c r="G45" s="70">
        <v>3</v>
      </c>
      <c r="H45" s="70"/>
      <c r="I45" s="70"/>
      <c r="J45" s="70"/>
      <c r="K45" s="70"/>
      <c r="L45" s="150" t="s">
        <v>605</v>
      </c>
    </row>
    <row r="46" spans="1:12" ht="26.4" x14ac:dyDescent="0.2">
      <c r="A46" s="148">
        <v>28</v>
      </c>
      <c r="B46" s="76" t="s">
        <v>606</v>
      </c>
      <c r="C46" s="70" t="s">
        <v>823</v>
      </c>
      <c r="D46" s="70" t="s">
        <v>607</v>
      </c>
      <c r="E46" s="70" t="s">
        <v>112</v>
      </c>
      <c r="F46" s="70">
        <v>1</v>
      </c>
      <c r="G46" s="70">
        <v>12</v>
      </c>
      <c r="H46" s="70"/>
      <c r="I46" s="70"/>
      <c r="J46" s="70"/>
      <c r="K46" s="70"/>
      <c r="L46" s="150" t="s">
        <v>608</v>
      </c>
    </row>
    <row r="47" spans="1:12" ht="26.4" x14ac:dyDescent="0.2">
      <c r="A47" s="148">
        <v>28</v>
      </c>
      <c r="B47" s="76" t="s">
        <v>823</v>
      </c>
      <c r="C47" s="70" t="s">
        <v>823</v>
      </c>
      <c r="D47" s="70" t="s">
        <v>823</v>
      </c>
      <c r="E47" s="70" t="s">
        <v>114</v>
      </c>
      <c r="F47" s="70">
        <v>1</v>
      </c>
      <c r="G47" s="70">
        <v>2.7</v>
      </c>
      <c r="H47" s="70"/>
      <c r="I47" s="70"/>
      <c r="J47" s="70"/>
      <c r="K47" s="70"/>
      <c r="L47" s="150" t="s">
        <v>605</v>
      </c>
    </row>
    <row r="48" spans="1:12" ht="43.2" x14ac:dyDescent="0.2">
      <c r="A48" s="148">
        <v>29</v>
      </c>
      <c r="B48" s="76" t="s">
        <v>609</v>
      </c>
      <c r="C48" s="70" t="s">
        <v>94</v>
      </c>
      <c r="D48" s="70" t="s">
        <v>610</v>
      </c>
      <c r="E48" s="70" t="s">
        <v>112</v>
      </c>
      <c r="F48" s="70">
        <v>2</v>
      </c>
      <c r="G48" s="70">
        <v>53.2</v>
      </c>
      <c r="H48" s="70"/>
      <c r="I48" s="70"/>
      <c r="J48" s="70"/>
      <c r="K48" s="70"/>
      <c r="L48" s="150" t="s">
        <v>611</v>
      </c>
    </row>
    <row r="49" spans="1:12" ht="43.2" x14ac:dyDescent="0.2">
      <c r="A49" s="148">
        <v>29</v>
      </c>
      <c r="B49" s="76" t="s">
        <v>823</v>
      </c>
      <c r="C49" s="70" t="s">
        <v>823</v>
      </c>
      <c r="D49" s="70" t="s">
        <v>823</v>
      </c>
      <c r="E49" s="70" t="s">
        <v>124</v>
      </c>
      <c r="F49" s="70">
        <v>4</v>
      </c>
      <c r="G49" s="70"/>
      <c r="H49" s="70"/>
      <c r="I49" s="70"/>
      <c r="J49" s="70">
        <v>36</v>
      </c>
      <c r="K49" s="70"/>
      <c r="L49" s="150" t="s">
        <v>612</v>
      </c>
    </row>
    <row r="50" spans="1:12" ht="26.4" x14ac:dyDescent="0.2">
      <c r="A50" s="148">
        <v>29</v>
      </c>
      <c r="B50" s="76" t="s">
        <v>823</v>
      </c>
      <c r="C50" s="70" t="s">
        <v>823</v>
      </c>
      <c r="D50" s="70" t="s">
        <v>823</v>
      </c>
      <c r="E50" s="70" t="s">
        <v>114</v>
      </c>
      <c r="F50" s="70">
        <v>2</v>
      </c>
      <c r="G50" s="70">
        <v>7</v>
      </c>
      <c r="H50" s="70"/>
      <c r="I50" s="70"/>
      <c r="J50" s="70"/>
      <c r="K50" s="70"/>
      <c r="L50" s="150" t="s">
        <v>613</v>
      </c>
    </row>
    <row r="51" spans="1:12" ht="26.4" x14ac:dyDescent="0.2">
      <c r="A51" s="148">
        <v>30</v>
      </c>
      <c r="B51" s="76" t="s">
        <v>614</v>
      </c>
      <c r="C51" s="70" t="s">
        <v>823</v>
      </c>
      <c r="D51" s="70" t="s">
        <v>615</v>
      </c>
      <c r="E51" s="70" t="s">
        <v>118</v>
      </c>
      <c r="F51" s="70">
        <v>1</v>
      </c>
      <c r="G51" s="70"/>
      <c r="H51" s="70"/>
      <c r="I51" s="70"/>
      <c r="J51" s="70">
        <v>13</v>
      </c>
      <c r="K51" s="70"/>
      <c r="L51" s="150" t="s">
        <v>616</v>
      </c>
    </row>
    <row r="52" spans="1:12" ht="26.4" x14ac:dyDescent="0.2">
      <c r="A52" s="148">
        <v>30</v>
      </c>
      <c r="B52" s="76" t="s">
        <v>823</v>
      </c>
      <c r="C52" s="70" t="s">
        <v>823</v>
      </c>
      <c r="D52" s="70" t="s">
        <v>823</v>
      </c>
      <c r="E52" s="70" t="s">
        <v>114</v>
      </c>
      <c r="F52" s="70">
        <v>1</v>
      </c>
      <c r="G52" s="70"/>
      <c r="H52" s="70">
        <v>2</v>
      </c>
      <c r="I52" s="70"/>
      <c r="J52" s="70"/>
      <c r="K52" s="70"/>
      <c r="L52" s="150" t="s">
        <v>617</v>
      </c>
    </row>
    <row r="53" spans="1:12" ht="39.6" x14ac:dyDescent="0.2">
      <c r="A53" s="148">
        <v>31</v>
      </c>
      <c r="B53" s="76" t="s">
        <v>618</v>
      </c>
      <c r="C53" s="70" t="s">
        <v>823</v>
      </c>
      <c r="D53" s="70" t="s">
        <v>619</v>
      </c>
      <c r="E53" s="70" t="s">
        <v>112</v>
      </c>
      <c r="F53" s="70">
        <v>1</v>
      </c>
      <c r="G53" s="70">
        <v>18.899999999999999</v>
      </c>
      <c r="H53" s="70"/>
      <c r="I53" s="70"/>
      <c r="J53" s="70"/>
      <c r="K53" s="70"/>
      <c r="L53" s="150" t="s">
        <v>620</v>
      </c>
    </row>
    <row r="54" spans="1:12" ht="26.4" x14ac:dyDescent="0.2">
      <c r="A54" s="148">
        <v>32</v>
      </c>
      <c r="B54" s="76" t="s">
        <v>621</v>
      </c>
      <c r="C54" s="70" t="s">
        <v>823</v>
      </c>
      <c r="D54" s="70" t="s">
        <v>622</v>
      </c>
      <c r="E54" s="70" t="s">
        <v>112</v>
      </c>
      <c r="F54" s="70">
        <v>1</v>
      </c>
      <c r="G54" s="70">
        <v>24</v>
      </c>
      <c r="H54" s="70"/>
      <c r="I54" s="70"/>
      <c r="J54" s="70"/>
      <c r="K54" s="70"/>
      <c r="L54" s="150" t="s">
        <v>623</v>
      </c>
    </row>
    <row r="55" spans="1:12" ht="26.4" x14ac:dyDescent="0.2">
      <c r="A55" s="148">
        <v>32</v>
      </c>
      <c r="B55" s="76" t="s">
        <v>823</v>
      </c>
      <c r="C55" s="70" t="s">
        <v>823</v>
      </c>
      <c r="D55" s="70" t="s">
        <v>823</v>
      </c>
      <c r="E55" s="70" t="s">
        <v>124</v>
      </c>
      <c r="F55" s="70">
        <v>1</v>
      </c>
      <c r="G55" s="70"/>
      <c r="H55" s="70"/>
      <c r="I55" s="70"/>
      <c r="J55" s="70">
        <v>9</v>
      </c>
      <c r="K55" s="70"/>
      <c r="L55" s="150" t="s">
        <v>624</v>
      </c>
    </row>
    <row r="56" spans="1:12" ht="26.4" x14ac:dyDescent="0.2">
      <c r="A56" s="148">
        <v>32</v>
      </c>
      <c r="B56" s="76" t="s">
        <v>823</v>
      </c>
      <c r="C56" s="70" t="s">
        <v>823</v>
      </c>
      <c r="D56" s="70" t="s">
        <v>823</v>
      </c>
      <c r="E56" s="70" t="s">
        <v>114</v>
      </c>
      <c r="F56" s="70">
        <v>2</v>
      </c>
      <c r="G56" s="70">
        <v>7</v>
      </c>
      <c r="H56" s="70"/>
      <c r="I56" s="70"/>
      <c r="J56" s="70"/>
      <c r="K56" s="70"/>
      <c r="L56" s="150" t="s">
        <v>625</v>
      </c>
    </row>
    <row r="57" spans="1:12" ht="39.6" x14ac:dyDescent="0.2">
      <c r="A57" s="148">
        <v>33</v>
      </c>
      <c r="B57" s="76" t="s">
        <v>626</v>
      </c>
      <c r="C57" s="70" t="s">
        <v>558</v>
      </c>
      <c r="D57" s="70" t="s">
        <v>627</v>
      </c>
      <c r="E57" s="70" t="s">
        <v>118</v>
      </c>
      <c r="F57" s="70">
        <v>1</v>
      </c>
      <c r="G57" s="70"/>
      <c r="H57" s="70"/>
      <c r="I57" s="70"/>
      <c r="J57" s="70">
        <v>13</v>
      </c>
      <c r="K57" s="70"/>
      <c r="L57" s="150" t="s">
        <v>628</v>
      </c>
    </row>
    <row r="58" spans="1:12" ht="26.4" x14ac:dyDescent="0.2">
      <c r="A58" s="148">
        <v>34</v>
      </c>
      <c r="B58" s="76" t="s">
        <v>629</v>
      </c>
      <c r="C58" s="70" t="s">
        <v>823</v>
      </c>
      <c r="D58" s="70" t="s">
        <v>630</v>
      </c>
      <c r="E58" s="70" t="s">
        <v>112</v>
      </c>
      <c r="F58" s="70">
        <v>1</v>
      </c>
      <c r="G58" s="70">
        <v>30.8</v>
      </c>
      <c r="H58" s="70"/>
      <c r="I58" s="70"/>
      <c r="J58" s="70"/>
      <c r="K58" s="70"/>
      <c r="L58" s="150" t="s">
        <v>631</v>
      </c>
    </row>
    <row r="59" spans="1:12" ht="26.4" x14ac:dyDescent="0.2">
      <c r="A59" s="148">
        <v>34</v>
      </c>
      <c r="B59" s="76" t="s">
        <v>823</v>
      </c>
      <c r="C59" s="70" t="s">
        <v>823</v>
      </c>
      <c r="D59" s="70" t="s">
        <v>823</v>
      </c>
      <c r="E59" s="70" t="s">
        <v>114</v>
      </c>
      <c r="F59" s="70">
        <v>1</v>
      </c>
      <c r="G59" s="70">
        <v>3</v>
      </c>
      <c r="H59" s="70"/>
      <c r="I59" s="70"/>
      <c r="J59" s="70"/>
      <c r="K59" s="70"/>
      <c r="L59" s="150" t="s">
        <v>632</v>
      </c>
    </row>
    <row r="60" spans="1:12" ht="43.2" x14ac:dyDescent="0.2">
      <c r="A60" s="148">
        <v>35</v>
      </c>
      <c r="B60" s="76" t="s">
        <v>633</v>
      </c>
      <c r="C60" s="70" t="s">
        <v>634</v>
      </c>
      <c r="D60" s="70" t="s">
        <v>635</v>
      </c>
      <c r="E60" s="70" t="s">
        <v>421</v>
      </c>
      <c r="F60" s="70">
        <v>2</v>
      </c>
      <c r="G60" s="70"/>
      <c r="H60" s="70"/>
      <c r="I60" s="70"/>
      <c r="J60" s="70">
        <v>44</v>
      </c>
      <c r="K60" s="70"/>
      <c r="L60" s="150" t="s">
        <v>636</v>
      </c>
    </row>
    <row r="61" spans="1:12" ht="43.2" x14ac:dyDescent="0.2">
      <c r="A61" s="148">
        <v>35</v>
      </c>
      <c r="B61" s="76" t="s">
        <v>823</v>
      </c>
      <c r="C61" s="70" t="s">
        <v>823</v>
      </c>
      <c r="D61" s="70" t="s">
        <v>823</v>
      </c>
      <c r="E61" s="70" t="s">
        <v>418</v>
      </c>
      <c r="F61" s="70">
        <v>2</v>
      </c>
      <c r="G61" s="70"/>
      <c r="H61" s="70"/>
      <c r="I61" s="70">
        <v>72</v>
      </c>
      <c r="J61" s="70"/>
      <c r="K61" s="70"/>
      <c r="L61" s="150" t="s">
        <v>637</v>
      </c>
    </row>
    <row r="62" spans="1:12" ht="26.4" x14ac:dyDescent="0.2">
      <c r="A62" s="148">
        <v>36</v>
      </c>
      <c r="B62" s="76" t="s">
        <v>638</v>
      </c>
      <c r="C62" s="70" t="s">
        <v>94</v>
      </c>
      <c r="D62" s="70" t="s">
        <v>639</v>
      </c>
      <c r="E62" s="70" t="s">
        <v>112</v>
      </c>
      <c r="F62" s="70">
        <v>1</v>
      </c>
      <c r="G62" s="70">
        <v>29.6</v>
      </c>
      <c r="H62" s="70"/>
      <c r="I62" s="70"/>
      <c r="J62" s="70"/>
      <c r="K62" s="70"/>
      <c r="L62" s="150" t="s">
        <v>640</v>
      </c>
    </row>
    <row r="63" spans="1:12" ht="26.4" x14ac:dyDescent="0.2">
      <c r="A63" s="148">
        <v>36</v>
      </c>
      <c r="B63" s="76" t="s">
        <v>823</v>
      </c>
      <c r="C63" s="70" t="s">
        <v>823</v>
      </c>
      <c r="D63" s="70" t="s">
        <v>823</v>
      </c>
      <c r="E63" s="70" t="s">
        <v>124</v>
      </c>
      <c r="F63" s="70">
        <v>2</v>
      </c>
      <c r="G63" s="70"/>
      <c r="H63" s="70"/>
      <c r="I63" s="70"/>
      <c r="J63" s="70">
        <v>18</v>
      </c>
      <c r="K63" s="70"/>
      <c r="L63" s="150" t="s">
        <v>641</v>
      </c>
    </row>
    <row r="64" spans="1:12" ht="26.4" x14ac:dyDescent="0.2">
      <c r="A64" s="148">
        <v>36</v>
      </c>
      <c r="B64" s="76" t="s">
        <v>823</v>
      </c>
      <c r="C64" s="70" t="s">
        <v>823</v>
      </c>
      <c r="D64" s="70" t="s">
        <v>823</v>
      </c>
      <c r="E64" s="70" t="s">
        <v>114</v>
      </c>
      <c r="F64" s="70">
        <v>1</v>
      </c>
      <c r="G64" s="70">
        <v>3</v>
      </c>
      <c r="H64" s="70"/>
      <c r="I64" s="70"/>
      <c r="J64" s="70"/>
      <c r="K64" s="70"/>
      <c r="L64" s="150" t="s">
        <v>592</v>
      </c>
    </row>
    <row r="65" spans="1:12" ht="39.6" x14ac:dyDescent="0.2">
      <c r="A65" s="148">
        <v>37</v>
      </c>
      <c r="B65" s="76">
        <v>0</v>
      </c>
      <c r="C65" s="70" t="s">
        <v>823</v>
      </c>
      <c r="D65" s="70" t="s">
        <v>642</v>
      </c>
      <c r="E65" s="70" t="s">
        <v>528</v>
      </c>
      <c r="F65" s="70">
        <v>2</v>
      </c>
      <c r="G65" s="70"/>
      <c r="H65" s="70"/>
      <c r="I65" s="70"/>
      <c r="J65" s="70"/>
      <c r="K65" s="70">
        <v>2</v>
      </c>
      <c r="L65" s="150" t="s">
        <v>643</v>
      </c>
    </row>
    <row r="66" spans="1:12" ht="39.6" x14ac:dyDescent="0.2">
      <c r="A66" s="148">
        <v>38</v>
      </c>
      <c r="B66" s="76" t="s">
        <v>644</v>
      </c>
      <c r="C66" s="70" t="s">
        <v>823</v>
      </c>
      <c r="D66" s="70" t="s">
        <v>645</v>
      </c>
      <c r="E66" s="70" t="s">
        <v>124</v>
      </c>
      <c r="F66" s="70">
        <v>1</v>
      </c>
      <c r="G66" s="70"/>
      <c r="H66" s="70"/>
      <c r="I66" s="70"/>
      <c r="J66" s="70">
        <v>9</v>
      </c>
      <c r="K66" s="70"/>
      <c r="L66" s="150" t="s">
        <v>646</v>
      </c>
    </row>
    <row r="67" spans="1:12" ht="26.4" x14ac:dyDescent="0.2">
      <c r="A67" s="148">
        <v>38</v>
      </c>
      <c r="B67" s="76" t="s">
        <v>823</v>
      </c>
      <c r="C67" s="70" t="s">
        <v>823</v>
      </c>
      <c r="D67" s="70" t="s">
        <v>823</v>
      </c>
      <c r="E67" s="70" t="s">
        <v>114</v>
      </c>
      <c r="F67" s="70">
        <v>1</v>
      </c>
      <c r="G67" s="70">
        <v>1.8</v>
      </c>
      <c r="H67" s="70"/>
      <c r="I67" s="70"/>
      <c r="J67" s="70"/>
      <c r="K67" s="70"/>
      <c r="L67" s="150" t="s">
        <v>647</v>
      </c>
    </row>
    <row r="68" spans="1:12" ht="26.4" x14ac:dyDescent="0.2">
      <c r="A68" s="148">
        <v>39</v>
      </c>
      <c r="B68" s="76" t="s">
        <v>648</v>
      </c>
      <c r="C68" s="70" t="s">
        <v>823</v>
      </c>
      <c r="D68" s="70" t="s">
        <v>649</v>
      </c>
      <c r="E68" s="70" t="s">
        <v>124</v>
      </c>
      <c r="F68" s="70">
        <v>2</v>
      </c>
      <c r="G68" s="70"/>
      <c r="H68" s="70"/>
      <c r="I68" s="70"/>
      <c r="J68" s="70">
        <v>18</v>
      </c>
      <c r="K68" s="70"/>
      <c r="L68" s="150" t="s">
        <v>537</v>
      </c>
    </row>
    <row r="69" spans="1:12" ht="43.2" x14ac:dyDescent="0.2">
      <c r="A69" s="148">
        <v>40</v>
      </c>
      <c r="B69" s="76" t="s">
        <v>650</v>
      </c>
      <c r="C69" s="70" t="s">
        <v>823</v>
      </c>
      <c r="D69" s="70" t="s">
        <v>651</v>
      </c>
      <c r="E69" s="70" t="s">
        <v>124</v>
      </c>
      <c r="F69" s="70">
        <v>4</v>
      </c>
      <c r="G69" s="70"/>
      <c r="H69" s="70"/>
      <c r="I69" s="70"/>
      <c r="J69" s="70">
        <v>36</v>
      </c>
      <c r="K69" s="70"/>
      <c r="L69" s="150" t="s">
        <v>652</v>
      </c>
    </row>
    <row r="70" spans="1:12" ht="39.6" x14ac:dyDescent="0.2">
      <c r="A70" s="148">
        <v>41</v>
      </c>
      <c r="B70" s="76" t="s">
        <v>653</v>
      </c>
      <c r="C70" s="70" t="s">
        <v>823</v>
      </c>
      <c r="D70" s="70" t="s">
        <v>654</v>
      </c>
      <c r="E70" s="70" t="s">
        <v>112</v>
      </c>
      <c r="F70" s="70">
        <v>1</v>
      </c>
      <c r="G70" s="70">
        <v>18</v>
      </c>
      <c r="H70" s="70"/>
      <c r="I70" s="70"/>
      <c r="J70" s="70"/>
      <c r="K70" s="70"/>
      <c r="L70" s="150" t="s">
        <v>655</v>
      </c>
    </row>
    <row r="71" spans="1:12" ht="26.4" x14ac:dyDescent="0.2">
      <c r="A71" s="148">
        <v>41</v>
      </c>
      <c r="B71" s="76" t="s">
        <v>823</v>
      </c>
      <c r="C71" s="70" t="s">
        <v>823</v>
      </c>
      <c r="D71" s="70" t="s">
        <v>823</v>
      </c>
      <c r="E71" s="70" t="s">
        <v>114</v>
      </c>
      <c r="F71" s="70">
        <v>1</v>
      </c>
      <c r="G71" s="70">
        <v>2.5</v>
      </c>
      <c r="H71" s="70"/>
      <c r="I71" s="70"/>
      <c r="J71" s="70"/>
      <c r="K71" s="70"/>
      <c r="L71" s="150" t="s">
        <v>656</v>
      </c>
    </row>
    <row r="72" spans="1:12" ht="26.4" x14ac:dyDescent="0.2">
      <c r="A72" s="148">
        <v>42</v>
      </c>
      <c r="B72" s="76" t="s">
        <v>657</v>
      </c>
      <c r="C72" s="70" t="s">
        <v>823</v>
      </c>
      <c r="D72" s="70" t="s">
        <v>658</v>
      </c>
      <c r="E72" s="70" t="s">
        <v>124</v>
      </c>
      <c r="F72" s="70">
        <v>2</v>
      </c>
      <c r="G72" s="70"/>
      <c r="H72" s="70"/>
      <c r="I72" s="70"/>
      <c r="J72" s="70">
        <v>18</v>
      </c>
      <c r="K72" s="70"/>
      <c r="L72" s="150" t="s">
        <v>659</v>
      </c>
    </row>
    <row r="73" spans="1:12" ht="43.2" x14ac:dyDescent="0.2">
      <c r="A73" s="148">
        <v>43</v>
      </c>
      <c r="B73" s="76" t="s">
        <v>660</v>
      </c>
      <c r="C73" s="70" t="s">
        <v>661</v>
      </c>
      <c r="D73" s="70" t="s">
        <v>662</v>
      </c>
      <c r="E73" s="70" t="s">
        <v>112</v>
      </c>
      <c r="F73" s="70">
        <v>2</v>
      </c>
      <c r="G73" s="70">
        <v>24</v>
      </c>
      <c r="H73" s="70"/>
      <c r="I73" s="70"/>
      <c r="J73" s="70"/>
      <c r="K73" s="70"/>
      <c r="L73" s="150" t="s">
        <v>663</v>
      </c>
    </row>
    <row r="74" spans="1:12" ht="26.4" x14ac:dyDescent="0.2">
      <c r="A74" s="148">
        <v>43</v>
      </c>
      <c r="B74" s="76" t="s">
        <v>823</v>
      </c>
      <c r="C74" s="70" t="s">
        <v>823</v>
      </c>
      <c r="D74" s="70" t="s">
        <v>823</v>
      </c>
      <c r="E74" s="70" t="s">
        <v>124</v>
      </c>
      <c r="F74" s="70">
        <v>1</v>
      </c>
      <c r="G74" s="70"/>
      <c r="H74" s="70"/>
      <c r="I74" s="70"/>
      <c r="J74" s="70">
        <v>9</v>
      </c>
      <c r="K74" s="70"/>
      <c r="L74" s="150" t="s">
        <v>664</v>
      </c>
    </row>
    <row r="75" spans="1:12" ht="32.4" x14ac:dyDescent="0.2">
      <c r="A75" s="148">
        <v>43</v>
      </c>
      <c r="B75" s="76" t="s">
        <v>823</v>
      </c>
      <c r="C75" s="70" t="s">
        <v>823</v>
      </c>
      <c r="D75" s="70" t="s">
        <v>823</v>
      </c>
      <c r="E75" s="70" t="s">
        <v>114</v>
      </c>
      <c r="F75" s="70">
        <v>3</v>
      </c>
      <c r="G75" s="70">
        <v>7.5</v>
      </c>
      <c r="H75" s="70"/>
      <c r="I75" s="70"/>
      <c r="J75" s="70"/>
      <c r="K75" s="70"/>
      <c r="L75" s="150" t="s">
        <v>665</v>
      </c>
    </row>
    <row r="76" spans="1:12" ht="39.6" x14ac:dyDescent="0.2">
      <c r="A76" s="148">
        <v>44</v>
      </c>
      <c r="B76" s="76" t="s">
        <v>666</v>
      </c>
      <c r="C76" s="70" t="s">
        <v>94</v>
      </c>
      <c r="D76" s="70" t="s">
        <v>667</v>
      </c>
      <c r="E76" s="70" t="s">
        <v>112</v>
      </c>
      <c r="F76" s="70">
        <v>1</v>
      </c>
      <c r="G76" s="70">
        <v>15</v>
      </c>
      <c r="H76" s="70"/>
      <c r="I76" s="70"/>
      <c r="J76" s="70"/>
      <c r="K76" s="70"/>
      <c r="L76" s="150" t="s">
        <v>668</v>
      </c>
    </row>
    <row r="77" spans="1:12" ht="26.4" x14ac:dyDescent="0.2">
      <c r="A77" s="148">
        <v>44</v>
      </c>
      <c r="B77" s="76" t="s">
        <v>823</v>
      </c>
      <c r="C77" s="70" t="s">
        <v>823</v>
      </c>
      <c r="D77" s="70" t="s">
        <v>823</v>
      </c>
      <c r="E77" s="70" t="s">
        <v>124</v>
      </c>
      <c r="F77" s="70">
        <v>4</v>
      </c>
      <c r="G77" s="70"/>
      <c r="H77" s="70"/>
      <c r="I77" s="70"/>
      <c r="J77" s="70">
        <v>36</v>
      </c>
      <c r="K77" s="70"/>
      <c r="L77" s="150" t="s">
        <v>669</v>
      </c>
    </row>
    <row r="78" spans="1:12" ht="26.4" x14ac:dyDescent="0.2">
      <c r="A78" s="148">
        <v>44</v>
      </c>
      <c r="B78" s="76" t="s">
        <v>823</v>
      </c>
      <c r="C78" s="70" t="s">
        <v>823</v>
      </c>
      <c r="D78" s="70" t="s">
        <v>823</v>
      </c>
      <c r="E78" s="70" t="s">
        <v>114</v>
      </c>
      <c r="F78" s="70">
        <v>2</v>
      </c>
      <c r="G78" s="70">
        <v>5</v>
      </c>
      <c r="H78" s="70"/>
      <c r="I78" s="70"/>
      <c r="J78" s="70"/>
      <c r="K78" s="70"/>
      <c r="L78" s="150" t="s">
        <v>670</v>
      </c>
    </row>
    <row r="79" spans="1:12" ht="39.6" x14ac:dyDescent="0.2">
      <c r="A79" s="148">
        <v>45</v>
      </c>
      <c r="B79" s="76" t="s">
        <v>671</v>
      </c>
      <c r="C79" s="70" t="s">
        <v>672</v>
      </c>
      <c r="D79" s="70" t="s">
        <v>673</v>
      </c>
      <c r="E79" s="70" t="s">
        <v>112</v>
      </c>
      <c r="F79" s="70">
        <v>1</v>
      </c>
      <c r="G79" s="70">
        <v>12</v>
      </c>
      <c r="H79" s="70"/>
      <c r="I79" s="70"/>
      <c r="J79" s="70"/>
      <c r="K79" s="70"/>
      <c r="L79" s="150" t="s">
        <v>674</v>
      </c>
    </row>
    <row r="80" spans="1:12" ht="26.4" x14ac:dyDescent="0.2">
      <c r="A80" s="148">
        <v>45</v>
      </c>
      <c r="B80" s="76" t="s">
        <v>823</v>
      </c>
      <c r="C80" s="70" t="s">
        <v>823</v>
      </c>
      <c r="D80" s="70" t="s">
        <v>823</v>
      </c>
      <c r="E80" s="70" t="s">
        <v>114</v>
      </c>
      <c r="F80" s="70">
        <v>2</v>
      </c>
      <c r="G80" s="70">
        <v>6</v>
      </c>
      <c r="H80" s="70"/>
      <c r="I80" s="70"/>
      <c r="J80" s="70"/>
      <c r="K80" s="70"/>
      <c r="L80" s="150" t="s">
        <v>675</v>
      </c>
    </row>
    <row r="81" spans="1:12" ht="26.4" x14ac:dyDescent="0.2">
      <c r="A81" s="148">
        <v>46</v>
      </c>
      <c r="B81" s="76" t="s">
        <v>676</v>
      </c>
      <c r="C81" s="70" t="s">
        <v>823</v>
      </c>
      <c r="D81" s="70" t="s">
        <v>677</v>
      </c>
      <c r="E81" s="70" t="s">
        <v>112</v>
      </c>
      <c r="F81" s="70">
        <v>1</v>
      </c>
      <c r="G81" s="70">
        <v>16</v>
      </c>
      <c r="H81" s="70"/>
      <c r="I81" s="70"/>
      <c r="J81" s="70"/>
      <c r="K81" s="70"/>
      <c r="L81" s="150" t="s">
        <v>678</v>
      </c>
    </row>
    <row r="82" spans="1:12" ht="32.4" x14ac:dyDescent="0.2">
      <c r="A82" s="148">
        <v>46</v>
      </c>
      <c r="B82" s="76" t="s">
        <v>823</v>
      </c>
      <c r="C82" s="70" t="s">
        <v>823</v>
      </c>
      <c r="D82" s="70" t="s">
        <v>823</v>
      </c>
      <c r="E82" s="70" t="s">
        <v>124</v>
      </c>
      <c r="F82" s="70">
        <v>3</v>
      </c>
      <c r="G82" s="70"/>
      <c r="H82" s="70"/>
      <c r="I82" s="70"/>
      <c r="J82" s="70">
        <v>27</v>
      </c>
      <c r="K82" s="70"/>
      <c r="L82" s="150" t="s">
        <v>679</v>
      </c>
    </row>
    <row r="83" spans="1:12" ht="26.4" x14ac:dyDescent="0.2">
      <c r="A83" s="148">
        <v>46</v>
      </c>
      <c r="B83" s="76" t="s">
        <v>823</v>
      </c>
      <c r="C83" s="70" t="s">
        <v>823</v>
      </c>
      <c r="D83" s="70" t="s">
        <v>823</v>
      </c>
      <c r="E83" s="70" t="s">
        <v>114</v>
      </c>
      <c r="F83" s="70">
        <v>2</v>
      </c>
      <c r="G83" s="70">
        <v>6</v>
      </c>
      <c r="H83" s="70"/>
      <c r="I83" s="70"/>
      <c r="J83" s="70"/>
      <c r="K83" s="70"/>
      <c r="L83" s="150" t="s">
        <v>613</v>
      </c>
    </row>
    <row r="84" spans="1:12" ht="26.4" x14ac:dyDescent="0.2">
      <c r="A84" s="148">
        <v>47</v>
      </c>
      <c r="B84" s="76" t="s">
        <v>680</v>
      </c>
      <c r="C84" s="70" t="s">
        <v>597</v>
      </c>
      <c r="D84" s="70" t="s">
        <v>681</v>
      </c>
      <c r="E84" s="70" t="s">
        <v>112</v>
      </c>
      <c r="F84" s="70">
        <v>1</v>
      </c>
      <c r="G84" s="70">
        <v>24</v>
      </c>
      <c r="H84" s="70"/>
      <c r="I84" s="70"/>
      <c r="J84" s="70"/>
      <c r="K84" s="70"/>
      <c r="L84" s="150" t="s">
        <v>682</v>
      </c>
    </row>
    <row r="85" spans="1:12" ht="43.2" x14ac:dyDescent="0.2">
      <c r="A85" s="148">
        <v>47</v>
      </c>
      <c r="B85" s="76" t="s">
        <v>823</v>
      </c>
      <c r="C85" s="70" t="s">
        <v>823</v>
      </c>
      <c r="D85" s="70" t="s">
        <v>823</v>
      </c>
      <c r="E85" s="70" t="s">
        <v>124</v>
      </c>
      <c r="F85" s="70">
        <v>4</v>
      </c>
      <c r="G85" s="70"/>
      <c r="H85" s="70"/>
      <c r="I85" s="70"/>
      <c r="J85" s="70">
        <v>36</v>
      </c>
      <c r="K85" s="70"/>
      <c r="L85" s="150" t="s">
        <v>683</v>
      </c>
    </row>
    <row r="86" spans="1:12" ht="26.4" x14ac:dyDescent="0.2">
      <c r="A86" s="148">
        <v>47</v>
      </c>
      <c r="B86" s="76" t="s">
        <v>823</v>
      </c>
      <c r="C86" s="70" t="s">
        <v>823</v>
      </c>
      <c r="D86" s="70" t="s">
        <v>823</v>
      </c>
      <c r="E86" s="70" t="s">
        <v>114</v>
      </c>
      <c r="F86" s="70">
        <v>2</v>
      </c>
      <c r="G86" s="70">
        <v>6</v>
      </c>
      <c r="H86" s="70"/>
      <c r="I86" s="70"/>
      <c r="J86" s="70"/>
      <c r="K86" s="70"/>
      <c r="L86" s="150" t="s">
        <v>684</v>
      </c>
    </row>
    <row r="87" spans="1:12" ht="39.6" x14ac:dyDescent="0.2">
      <c r="A87" s="148">
        <v>48</v>
      </c>
      <c r="B87" s="76" t="s">
        <v>685</v>
      </c>
      <c r="C87" s="70" t="s">
        <v>672</v>
      </c>
      <c r="D87" s="70" t="s">
        <v>686</v>
      </c>
      <c r="E87" s="70" t="s">
        <v>112</v>
      </c>
      <c r="F87" s="70">
        <v>1</v>
      </c>
      <c r="G87" s="70">
        <v>24</v>
      </c>
      <c r="H87" s="70"/>
      <c r="I87" s="70"/>
      <c r="J87" s="70"/>
      <c r="K87" s="70"/>
      <c r="L87" s="150" t="s">
        <v>687</v>
      </c>
    </row>
    <row r="88" spans="1:12" ht="32.4" x14ac:dyDescent="0.2">
      <c r="A88" s="148">
        <v>48</v>
      </c>
      <c r="B88" s="76" t="s">
        <v>823</v>
      </c>
      <c r="C88" s="70" t="s">
        <v>823</v>
      </c>
      <c r="D88" s="70" t="s">
        <v>823</v>
      </c>
      <c r="E88" s="70" t="s">
        <v>124</v>
      </c>
      <c r="F88" s="70">
        <v>3</v>
      </c>
      <c r="G88" s="70"/>
      <c r="H88" s="70"/>
      <c r="I88" s="70"/>
      <c r="J88" s="70">
        <v>27</v>
      </c>
      <c r="K88" s="70"/>
      <c r="L88" s="150" t="s">
        <v>688</v>
      </c>
    </row>
    <row r="89" spans="1:12" ht="26.4" x14ac:dyDescent="0.2">
      <c r="A89" s="148">
        <v>48</v>
      </c>
      <c r="B89" s="76" t="s">
        <v>823</v>
      </c>
      <c r="C89" s="70" t="s">
        <v>823</v>
      </c>
      <c r="D89" s="70" t="s">
        <v>823</v>
      </c>
      <c r="E89" s="70" t="s">
        <v>114</v>
      </c>
      <c r="F89" s="70">
        <v>2</v>
      </c>
      <c r="G89" s="70">
        <v>6</v>
      </c>
      <c r="H89" s="70"/>
      <c r="I89" s="70"/>
      <c r="J89" s="70"/>
      <c r="K89" s="70"/>
      <c r="L89" s="150" t="s">
        <v>689</v>
      </c>
    </row>
    <row r="90" spans="1:12" ht="26.4" x14ac:dyDescent="0.2">
      <c r="A90" s="148">
        <v>49</v>
      </c>
      <c r="B90" s="76" t="s">
        <v>690</v>
      </c>
      <c r="C90" s="70" t="s">
        <v>823</v>
      </c>
      <c r="D90" s="70" t="s">
        <v>691</v>
      </c>
      <c r="E90" s="70" t="s">
        <v>112</v>
      </c>
      <c r="F90" s="70">
        <v>1</v>
      </c>
      <c r="G90" s="70">
        <v>24</v>
      </c>
      <c r="H90" s="70"/>
      <c r="I90" s="70"/>
      <c r="J90" s="70"/>
      <c r="K90" s="70"/>
      <c r="L90" s="150" t="s">
        <v>692</v>
      </c>
    </row>
    <row r="91" spans="1:12" ht="43.2" x14ac:dyDescent="0.2">
      <c r="A91" s="148">
        <v>49</v>
      </c>
      <c r="B91" s="76" t="s">
        <v>823</v>
      </c>
      <c r="C91" s="70" t="s">
        <v>823</v>
      </c>
      <c r="D91" s="70" t="s">
        <v>823</v>
      </c>
      <c r="E91" s="70" t="s">
        <v>124</v>
      </c>
      <c r="F91" s="70">
        <v>4</v>
      </c>
      <c r="G91" s="70"/>
      <c r="H91" s="70"/>
      <c r="I91" s="70"/>
      <c r="J91" s="70">
        <v>36</v>
      </c>
      <c r="K91" s="70"/>
      <c r="L91" s="150" t="s">
        <v>693</v>
      </c>
    </row>
    <row r="92" spans="1:12" ht="26.4" x14ac:dyDescent="0.2">
      <c r="A92" s="148">
        <v>49</v>
      </c>
      <c r="B92" s="76" t="s">
        <v>823</v>
      </c>
      <c r="C92" s="70" t="s">
        <v>823</v>
      </c>
      <c r="D92" s="70" t="s">
        <v>823</v>
      </c>
      <c r="E92" s="70" t="s">
        <v>114</v>
      </c>
      <c r="F92" s="70">
        <v>2</v>
      </c>
      <c r="G92" s="70">
        <v>6</v>
      </c>
      <c r="H92" s="70"/>
      <c r="I92" s="70"/>
      <c r="J92" s="70"/>
      <c r="K92" s="70"/>
      <c r="L92" s="150" t="s">
        <v>689</v>
      </c>
    </row>
    <row r="93" spans="1:12" ht="26.4" x14ac:dyDescent="0.2">
      <c r="A93" s="148">
        <v>50</v>
      </c>
      <c r="B93" s="76" t="s">
        <v>694</v>
      </c>
      <c r="C93" s="70" t="s">
        <v>823</v>
      </c>
      <c r="D93" s="70" t="s">
        <v>695</v>
      </c>
      <c r="E93" s="70" t="s">
        <v>112</v>
      </c>
      <c r="F93" s="70">
        <v>1</v>
      </c>
      <c r="G93" s="70">
        <v>32</v>
      </c>
      <c r="H93" s="70"/>
      <c r="I93" s="70"/>
      <c r="J93" s="70"/>
      <c r="K93" s="70"/>
      <c r="L93" s="150" t="s">
        <v>696</v>
      </c>
    </row>
    <row r="94" spans="1:12" ht="43.2" x14ac:dyDescent="0.2">
      <c r="A94" s="148">
        <v>50</v>
      </c>
      <c r="B94" s="76" t="s">
        <v>823</v>
      </c>
      <c r="C94" s="70" t="s">
        <v>823</v>
      </c>
      <c r="D94" s="70" t="s">
        <v>823</v>
      </c>
      <c r="E94" s="70" t="s">
        <v>124</v>
      </c>
      <c r="F94" s="70">
        <v>4</v>
      </c>
      <c r="G94" s="70"/>
      <c r="H94" s="70"/>
      <c r="I94" s="70"/>
      <c r="J94" s="70">
        <v>36</v>
      </c>
      <c r="K94" s="70"/>
      <c r="L94" s="150" t="s">
        <v>697</v>
      </c>
    </row>
    <row r="95" spans="1:12" ht="26.4" x14ac:dyDescent="0.2">
      <c r="A95" s="148">
        <v>50</v>
      </c>
      <c r="B95" s="76" t="s">
        <v>823</v>
      </c>
      <c r="C95" s="70" t="s">
        <v>823</v>
      </c>
      <c r="D95" s="70" t="s">
        <v>823</v>
      </c>
      <c r="E95" s="70" t="s">
        <v>114</v>
      </c>
      <c r="F95" s="70">
        <v>2</v>
      </c>
      <c r="G95" s="70">
        <v>6.9</v>
      </c>
      <c r="H95" s="70"/>
      <c r="I95" s="70"/>
      <c r="J95" s="70"/>
      <c r="K95" s="70"/>
      <c r="L95" s="150" t="s">
        <v>698</v>
      </c>
    </row>
    <row r="96" spans="1:12" ht="26.4" x14ac:dyDescent="0.2">
      <c r="A96" s="148">
        <v>51</v>
      </c>
      <c r="B96" s="76" t="s">
        <v>699</v>
      </c>
      <c r="C96" s="70" t="s">
        <v>700</v>
      </c>
      <c r="D96" s="70" t="s">
        <v>701</v>
      </c>
      <c r="E96" s="70" t="s">
        <v>124</v>
      </c>
      <c r="F96" s="70">
        <v>2</v>
      </c>
      <c r="G96" s="70"/>
      <c r="H96" s="70"/>
      <c r="I96" s="70"/>
      <c r="J96" s="70">
        <v>18</v>
      </c>
      <c r="K96" s="70"/>
      <c r="L96" s="150" t="s">
        <v>702</v>
      </c>
    </row>
    <row r="97" spans="1:12" ht="39.6" x14ac:dyDescent="0.2">
      <c r="A97" s="148">
        <v>52</v>
      </c>
      <c r="B97" s="76" t="s">
        <v>703</v>
      </c>
      <c r="C97" s="70" t="s">
        <v>94</v>
      </c>
      <c r="D97" s="70" t="s">
        <v>704</v>
      </c>
      <c r="E97" s="70" t="s">
        <v>112</v>
      </c>
      <c r="F97" s="70">
        <v>1</v>
      </c>
      <c r="G97" s="70">
        <v>21</v>
      </c>
      <c r="H97" s="70"/>
      <c r="I97" s="70"/>
      <c r="J97" s="70"/>
      <c r="K97" s="70"/>
      <c r="L97" s="150" t="s">
        <v>705</v>
      </c>
    </row>
    <row r="98" spans="1:12" ht="43.2" x14ac:dyDescent="0.2">
      <c r="A98" s="148">
        <v>52</v>
      </c>
      <c r="B98" s="76" t="s">
        <v>823</v>
      </c>
      <c r="C98" s="70" t="s">
        <v>823</v>
      </c>
      <c r="D98" s="70" t="s">
        <v>823</v>
      </c>
      <c r="E98" s="70" t="s">
        <v>124</v>
      </c>
      <c r="F98" s="70">
        <v>4</v>
      </c>
      <c r="G98" s="70"/>
      <c r="H98" s="70"/>
      <c r="I98" s="70"/>
      <c r="J98" s="70">
        <v>36</v>
      </c>
      <c r="K98" s="70"/>
      <c r="L98" s="150" t="s">
        <v>706</v>
      </c>
    </row>
    <row r="99" spans="1:12" ht="26.4" x14ac:dyDescent="0.2">
      <c r="A99" s="148">
        <v>52</v>
      </c>
      <c r="B99" s="76" t="s">
        <v>823</v>
      </c>
      <c r="C99" s="70" t="s">
        <v>823</v>
      </c>
      <c r="D99" s="70" t="s">
        <v>823</v>
      </c>
      <c r="E99" s="70" t="s">
        <v>114</v>
      </c>
      <c r="F99" s="70">
        <v>2</v>
      </c>
      <c r="G99" s="70">
        <v>7</v>
      </c>
      <c r="H99" s="70"/>
      <c r="I99" s="70"/>
      <c r="J99" s="70"/>
      <c r="K99" s="70"/>
      <c r="L99" s="150" t="s">
        <v>625</v>
      </c>
    </row>
    <row r="100" spans="1:12" ht="43.2" x14ac:dyDescent="0.2">
      <c r="A100" s="148">
        <v>53</v>
      </c>
      <c r="B100" s="76" t="s">
        <v>707</v>
      </c>
      <c r="C100" s="70" t="s">
        <v>708</v>
      </c>
      <c r="D100" s="70" t="s">
        <v>709</v>
      </c>
      <c r="E100" s="70" t="s">
        <v>112</v>
      </c>
      <c r="F100" s="70">
        <v>2</v>
      </c>
      <c r="G100" s="70">
        <v>51</v>
      </c>
      <c r="H100" s="70"/>
      <c r="I100" s="70"/>
      <c r="J100" s="70"/>
      <c r="K100" s="70"/>
      <c r="L100" s="150" t="s">
        <v>710</v>
      </c>
    </row>
    <row r="101" spans="1:12" ht="32.4" x14ac:dyDescent="0.2">
      <c r="A101" s="148">
        <v>53</v>
      </c>
      <c r="B101" s="76" t="s">
        <v>823</v>
      </c>
      <c r="C101" s="70" t="s">
        <v>823</v>
      </c>
      <c r="D101" s="70" t="s">
        <v>823</v>
      </c>
      <c r="E101" s="70" t="s">
        <v>114</v>
      </c>
      <c r="F101" s="70">
        <v>2</v>
      </c>
      <c r="G101" s="70">
        <v>8</v>
      </c>
      <c r="H101" s="70"/>
      <c r="I101" s="70"/>
      <c r="J101" s="70"/>
      <c r="K101" s="70"/>
      <c r="L101" s="150" t="s">
        <v>711</v>
      </c>
    </row>
    <row r="102" spans="1:12" ht="39.6" x14ac:dyDescent="0.2">
      <c r="A102" s="148">
        <v>54</v>
      </c>
      <c r="B102" s="76" t="s">
        <v>712</v>
      </c>
      <c r="C102" s="70" t="s">
        <v>823</v>
      </c>
      <c r="D102" s="70" t="s">
        <v>713</v>
      </c>
      <c r="E102" s="70" t="s">
        <v>112</v>
      </c>
      <c r="F102" s="70">
        <v>1</v>
      </c>
      <c r="G102" s="70">
        <v>24</v>
      </c>
      <c r="H102" s="70"/>
      <c r="I102" s="70"/>
      <c r="J102" s="70"/>
      <c r="K102" s="70"/>
      <c r="L102" s="150" t="s">
        <v>714</v>
      </c>
    </row>
    <row r="103" spans="1:12" ht="26.4" x14ac:dyDescent="0.2">
      <c r="A103" s="148">
        <v>54</v>
      </c>
      <c r="B103" s="76" t="s">
        <v>823</v>
      </c>
      <c r="C103" s="70" t="s">
        <v>823</v>
      </c>
      <c r="D103" s="70" t="s">
        <v>823</v>
      </c>
      <c r="E103" s="70" t="s">
        <v>114</v>
      </c>
      <c r="F103" s="70">
        <v>1</v>
      </c>
      <c r="G103" s="70">
        <v>3</v>
      </c>
      <c r="H103" s="70"/>
      <c r="I103" s="70"/>
      <c r="J103" s="70"/>
      <c r="K103" s="70"/>
      <c r="L103" s="150" t="s">
        <v>715</v>
      </c>
    </row>
    <row r="104" spans="1:12" ht="39.6" x14ac:dyDescent="0.2">
      <c r="A104" s="148">
        <v>55</v>
      </c>
      <c r="B104" s="76" t="s">
        <v>716</v>
      </c>
      <c r="C104" s="70" t="s">
        <v>558</v>
      </c>
      <c r="D104" s="70" t="s">
        <v>717</v>
      </c>
      <c r="E104" s="70" t="s">
        <v>112</v>
      </c>
      <c r="F104" s="70">
        <v>1</v>
      </c>
      <c r="G104" s="70">
        <v>33</v>
      </c>
      <c r="H104" s="70"/>
      <c r="I104" s="70"/>
      <c r="J104" s="70"/>
      <c r="K104" s="70"/>
      <c r="L104" s="150" t="s">
        <v>718</v>
      </c>
    </row>
    <row r="105" spans="1:12" ht="26.4" x14ac:dyDescent="0.2">
      <c r="A105" s="148">
        <v>55</v>
      </c>
      <c r="B105" s="76" t="s">
        <v>823</v>
      </c>
      <c r="C105" s="70" t="s">
        <v>823</v>
      </c>
      <c r="D105" s="70" t="s">
        <v>823</v>
      </c>
      <c r="E105" s="70" t="s">
        <v>114</v>
      </c>
      <c r="F105" s="70">
        <v>1</v>
      </c>
      <c r="G105" s="70">
        <v>3.9</v>
      </c>
      <c r="H105" s="70"/>
      <c r="I105" s="70"/>
      <c r="J105" s="70"/>
      <c r="K105" s="70"/>
      <c r="L105" s="150" t="s">
        <v>719</v>
      </c>
    </row>
    <row r="106" spans="1:12" ht="26.4" x14ac:dyDescent="0.2">
      <c r="A106" s="148">
        <v>56</v>
      </c>
      <c r="B106" s="76" t="s">
        <v>720</v>
      </c>
      <c r="C106" s="70" t="s">
        <v>94</v>
      </c>
      <c r="D106" s="70" t="s">
        <v>721</v>
      </c>
      <c r="E106" s="70" t="s">
        <v>112</v>
      </c>
      <c r="F106" s="70">
        <v>1</v>
      </c>
      <c r="G106" s="70">
        <v>9</v>
      </c>
      <c r="H106" s="70"/>
      <c r="I106" s="70"/>
      <c r="J106" s="70"/>
      <c r="K106" s="70"/>
      <c r="L106" s="150" t="s">
        <v>722</v>
      </c>
    </row>
    <row r="107" spans="1:12" ht="26.4" x14ac:dyDescent="0.2">
      <c r="A107" s="148">
        <v>56</v>
      </c>
      <c r="B107" s="76" t="s">
        <v>823</v>
      </c>
      <c r="C107" s="70" t="s">
        <v>823</v>
      </c>
      <c r="D107" s="70" t="s">
        <v>823</v>
      </c>
      <c r="E107" s="70" t="s">
        <v>124</v>
      </c>
      <c r="F107" s="70">
        <v>1</v>
      </c>
      <c r="G107" s="70"/>
      <c r="H107" s="70"/>
      <c r="I107" s="70"/>
      <c r="J107" s="70">
        <v>9</v>
      </c>
      <c r="K107" s="70"/>
      <c r="L107" s="150" t="s">
        <v>723</v>
      </c>
    </row>
    <row r="108" spans="1:12" ht="26.4" x14ac:dyDescent="0.2">
      <c r="A108" s="148">
        <v>56</v>
      </c>
      <c r="B108" s="76" t="s">
        <v>823</v>
      </c>
      <c r="C108" s="70" t="s">
        <v>823</v>
      </c>
      <c r="D108" s="70" t="s">
        <v>823</v>
      </c>
      <c r="E108" s="70" t="s">
        <v>114</v>
      </c>
      <c r="F108" s="70">
        <v>1</v>
      </c>
      <c r="G108" s="70">
        <v>3</v>
      </c>
      <c r="H108" s="70"/>
      <c r="I108" s="70"/>
      <c r="J108" s="70"/>
      <c r="K108" s="70"/>
      <c r="L108" s="150" t="s">
        <v>724</v>
      </c>
    </row>
    <row r="109" spans="1:12" ht="43.2" x14ac:dyDescent="0.2">
      <c r="A109" s="148">
        <v>57</v>
      </c>
      <c r="B109" s="76" t="s">
        <v>725</v>
      </c>
      <c r="C109" s="70" t="s">
        <v>558</v>
      </c>
      <c r="D109" s="70" t="s">
        <v>726</v>
      </c>
      <c r="E109" s="70" t="s">
        <v>112</v>
      </c>
      <c r="F109" s="70">
        <v>2</v>
      </c>
      <c r="G109" s="70">
        <v>60</v>
      </c>
      <c r="H109" s="70"/>
      <c r="I109" s="70"/>
      <c r="J109" s="70"/>
      <c r="K109" s="70"/>
      <c r="L109" s="150" t="s">
        <v>727</v>
      </c>
    </row>
    <row r="110" spans="1:12" ht="26.4" x14ac:dyDescent="0.2">
      <c r="A110" s="148">
        <v>58</v>
      </c>
      <c r="B110" s="76" t="s">
        <v>728</v>
      </c>
      <c r="C110" s="70" t="s">
        <v>94</v>
      </c>
      <c r="D110" s="70" t="s">
        <v>729</v>
      </c>
      <c r="E110" s="70" t="s">
        <v>112</v>
      </c>
      <c r="F110" s="70">
        <v>1</v>
      </c>
      <c r="G110" s="70">
        <v>28</v>
      </c>
      <c r="H110" s="70"/>
      <c r="I110" s="70"/>
      <c r="J110" s="70"/>
      <c r="K110" s="70"/>
      <c r="L110" s="150" t="s">
        <v>705</v>
      </c>
    </row>
    <row r="111" spans="1:12" ht="26.4" x14ac:dyDescent="0.2">
      <c r="A111" s="148">
        <v>58</v>
      </c>
      <c r="B111" s="76" t="s">
        <v>823</v>
      </c>
      <c r="C111" s="70" t="s">
        <v>823</v>
      </c>
      <c r="D111" s="70" t="s">
        <v>823</v>
      </c>
      <c r="E111" s="70" t="s">
        <v>114</v>
      </c>
      <c r="F111" s="70">
        <v>1</v>
      </c>
      <c r="G111" s="70">
        <v>2.5</v>
      </c>
      <c r="H111" s="70"/>
      <c r="I111" s="70"/>
      <c r="J111" s="70"/>
      <c r="K111" s="70"/>
      <c r="L111" s="150" t="s">
        <v>730</v>
      </c>
    </row>
    <row r="112" spans="1:12" ht="26.4" x14ac:dyDescent="0.2">
      <c r="A112" s="148">
        <v>59</v>
      </c>
      <c r="B112" s="76" t="s">
        <v>731</v>
      </c>
      <c r="C112" s="70" t="s">
        <v>823</v>
      </c>
      <c r="D112" s="70" t="s">
        <v>732</v>
      </c>
      <c r="E112" s="70" t="s">
        <v>112</v>
      </c>
      <c r="F112" s="70">
        <v>1</v>
      </c>
      <c r="G112" s="70">
        <v>28</v>
      </c>
      <c r="H112" s="70"/>
      <c r="I112" s="70"/>
      <c r="J112" s="70"/>
      <c r="K112" s="70"/>
      <c r="L112" s="150" t="s">
        <v>733</v>
      </c>
    </row>
    <row r="113" spans="1:12" ht="26.4" x14ac:dyDescent="0.2">
      <c r="A113" s="148">
        <v>59</v>
      </c>
      <c r="B113" s="76" t="s">
        <v>823</v>
      </c>
      <c r="C113" s="70" t="s">
        <v>823</v>
      </c>
      <c r="D113" s="70" t="s">
        <v>823</v>
      </c>
      <c r="E113" s="70" t="s">
        <v>114</v>
      </c>
      <c r="F113" s="70">
        <v>1</v>
      </c>
      <c r="G113" s="70">
        <v>2</v>
      </c>
      <c r="H113" s="70"/>
      <c r="I113" s="70"/>
      <c r="J113" s="70"/>
      <c r="K113" s="70"/>
      <c r="L113" s="150" t="s">
        <v>734</v>
      </c>
    </row>
    <row r="114" spans="1:12" ht="26.4" x14ac:dyDescent="0.2">
      <c r="A114" s="148">
        <v>60</v>
      </c>
      <c r="B114" s="76" t="s">
        <v>735</v>
      </c>
      <c r="C114" s="70" t="s">
        <v>823</v>
      </c>
      <c r="D114" s="70" t="s">
        <v>736</v>
      </c>
      <c r="E114" s="70" t="s">
        <v>112</v>
      </c>
      <c r="F114" s="70">
        <v>1</v>
      </c>
      <c r="G114" s="70">
        <v>24</v>
      </c>
      <c r="H114" s="70"/>
      <c r="I114" s="70"/>
      <c r="J114" s="70"/>
      <c r="K114" s="70"/>
      <c r="L114" s="150" t="s">
        <v>692</v>
      </c>
    </row>
    <row r="115" spans="1:12" ht="26.4" x14ac:dyDescent="0.2">
      <c r="A115" s="148">
        <v>60</v>
      </c>
      <c r="B115" s="76" t="s">
        <v>823</v>
      </c>
      <c r="C115" s="70" t="s">
        <v>823</v>
      </c>
      <c r="D115" s="70" t="s">
        <v>823</v>
      </c>
      <c r="E115" s="70" t="s">
        <v>114</v>
      </c>
      <c r="F115" s="70">
        <v>2</v>
      </c>
      <c r="G115" s="70">
        <v>6</v>
      </c>
      <c r="H115" s="70"/>
      <c r="I115" s="70"/>
      <c r="J115" s="70"/>
      <c r="K115" s="70"/>
      <c r="L115" s="150" t="s">
        <v>737</v>
      </c>
    </row>
    <row r="116" spans="1:12" ht="39.6" x14ac:dyDescent="0.2">
      <c r="A116" s="148">
        <v>61</v>
      </c>
      <c r="B116" s="76" t="s">
        <v>738</v>
      </c>
      <c r="C116" s="70" t="s">
        <v>558</v>
      </c>
      <c r="D116" s="70" t="s">
        <v>739</v>
      </c>
      <c r="E116" s="70" t="s">
        <v>112</v>
      </c>
      <c r="F116" s="70">
        <v>1</v>
      </c>
      <c r="G116" s="70">
        <v>48</v>
      </c>
      <c r="H116" s="70"/>
      <c r="I116" s="70"/>
      <c r="J116" s="70"/>
      <c r="K116" s="70"/>
      <c r="L116" s="150" t="s">
        <v>740</v>
      </c>
    </row>
    <row r="117" spans="1:12" ht="26.4" x14ac:dyDescent="0.2">
      <c r="A117" s="148">
        <v>62</v>
      </c>
      <c r="B117" s="76" t="s">
        <v>741</v>
      </c>
      <c r="C117" s="70" t="s">
        <v>94</v>
      </c>
      <c r="D117" s="70" t="s">
        <v>742</v>
      </c>
      <c r="E117" s="70" t="s">
        <v>124</v>
      </c>
      <c r="F117" s="70">
        <v>3</v>
      </c>
      <c r="G117" s="70"/>
      <c r="H117" s="70"/>
      <c r="I117" s="70"/>
      <c r="J117" s="70">
        <v>27</v>
      </c>
      <c r="K117" s="70"/>
      <c r="L117" s="150" t="s">
        <v>743</v>
      </c>
    </row>
    <row r="118" spans="1:12" ht="26.4" x14ac:dyDescent="0.2">
      <c r="A118" s="148">
        <v>63</v>
      </c>
      <c r="B118" s="76" t="s">
        <v>744</v>
      </c>
      <c r="C118" s="70" t="s">
        <v>823</v>
      </c>
      <c r="D118" s="70" t="s">
        <v>745</v>
      </c>
      <c r="E118" s="70" t="s">
        <v>112</v>
      </c>
      <c r="F118" s="70">
        <v>1</v>
      </c>
      <c r="G118" s="70">
        <v>25.5</v>
      </c>
      <c r="H118" s="70"/>
      <c r="I118" s="70"/>
      <c r="J118" s="70"/>
      <c r="K118" s="70"/>
      <c r="L118" s="150" t="s">
        <v>746</v>
      </c>
    </row>
    <row r="119" spans="1:12" ht="26.4" x14ac:dyDescent="0.2">
      <c r="A119" s="148">
        <v>63</v>
      </c>
      <c r="B119" s="76" t="s">
        <v>823</v>
      </c>
      <c r="C119" s="70" t="s">
        <v>823</v>
      </c>
      <c r="D119" s="70" t="s">
        <v>823</v>
      </c>
      <c r="E119" s="70" t="s">
        <v>124</v>
      </c>
      <c r="F119" s="70">
        <v>2</v>
      </c>
      <c r="G119" s="70"/>
      <c r="H119" s="70"/>
      <c r="I119" s="70"/>
      <c r="J119" s="70">
        <v>18</v>
      </c>
      <c r="K119" s="70"/>
      <c r="L119" s="150" t="s">
        <v>747</v>
      </c>
    </row>
    <row r="120" spans="1:12" ht="26.4" x14ac:dyDescent="0.2">
      <c r="A120" s="148">
        <v>63</v>
      </c>
      <c r="B120" s="76" t="s">
        <v>823</v>
      </c>
      <c r="C120" s="70" t="s">
        <v>823</v>
      </c>
      <c r="D120" s="70" t="s">
        <v>823</v>
      </c>
      <c r="E120" s="70" t="s">
        <v>114</v>
      </c>
      <c r="F120" s="70">
        <v>1</v>
      </c>
      <c r="G120" s="70">
        <v>2.5</v>
      </c>
      <c r="H120" s="70"/>
      <c r="I120" s="70"/>
      <c r="J120" s="70"/>
      <c r="K120" s="70"/>
      <c r="L120" s="150" t="s">
        <v>748</v>
      </c>
    </row>
    <row r="121" spans="1:12" ht="26.4" x14ac:dyDescent="0.2">
      <c r="A121" s="148">
        <v>64</v>
      </c>
      <c r="B121" s="76" t="s">
        <v>749</v>
      </c>
      <c r="C121" s="70" t="s">
        <v>823</v>
      </c>
      <c r="D121" s="70" t="s">
        <v>750</v>
      </c>
      <c r="E121" s="70" t="s">
        <v>124</v>
      </c>
      <c r="F121" s="70">
        <v>4</v>
      </c>
      <c r="G121" s="70"/>
      <c r="H121" s="70"/>
      <c r="I121" s="70"/>
      <c r="J121" s="70">
        <v>36</v>
      </c>
      <c r="K121" s="70"/>
      <c r="L121" s="150" t="s">
        <v>751</v>
      </c>
    </row>
    <row r="122" spans="1:12" ht="26.4" x14ac:dyDescent="0.2">
      <c r="A122" s="148">
        <v>65</v>
      </c>
      <c r="B122" s="76" t="s">
        <v>752</v>
      </c>
      <c r="C122" s="70" t="s">
        <v>823</v>
      </c>
      <c r="D122" s="70" t="s">
        <v>753</v>
      </c>
      <c r="E122" s="70" t="s">
        <v>112</v>
      </c>
      <c r="F122" s="70">
        <v>1</v>
      </c>
      <c r="G122" s="70">
        <v>18</v>
      </c>
      <c r="H122" s="70"/>
      <c r="I122" s="70"/>
      <c r="J122" s="70"/>
      <c r="K122" s="70"/>
      <c r="L122" s="150" t="s">
        <v>754</v>
      </c>
    </row>
    <row r="123" spans="1:12" ht="26.4" x14ac:dyDescent="0.2">
      <c r="A123" s="148">
        <v>65</v>
      </c>
      <c r="B123" s="76" t="s">
        <v>823</v>
      </c>
      <c r="C123" s="70" t="s">
        <v>823</v>
      </c>
      <c r="D123" s="70" t="s">
        <v>823</v>
      </c>
      <c r="E123" s="70" t="s">
        <v>124</v>
      </c>
      <c r="F123" s="70">
        <v>4</v>
      </c>
      <c r="G123" s="70"/>
      <c r="H123" s="70"/>
      <c r="I123" s="70"/>
      <c r="J123" s="70">
        <v>36</v>
      </c>
      <c r="K123" s="70"/>
      <c r="L123" s="150" t="s">
        <v>581</v>
      </c>
    </row>
    <row r="124" spans="1:12" ht="43.2" x14ac:dyDescent="0.2">
      <c r="A124" s="148">
        <v>65</v>
      </c>
      <c r="B124" s="76" t="s">
        <v>823</v>
      </c>
      <c r="C124" s="70" t="s">
        <v>823</v>
      </c>
      <c r="D124" s="70" t="s">
        <v>823</v>
      </c>
      <c r="E124" s="70" t="s">
        <v>114</v>
      </c>
      <c r="F124" s="70">
        <v>2</v>
      </c>
      <c r="G124" s="70">
        <v>5</v>
      </c>
      <c r="H124" s="70"/>
      <c r="I124" s="70"/>
      <c r="J124" s="70"/>
      <c r="K124" s="70"/>
      <c r="L124" s="150" t="s">
        <v>755</v>
      </c>
    </row>
    <row r="125" spans="1:12" ht="26.4" x14ac:dyDescent="0.2">
      <c r="A125" s="148">
        <v>65</v>
      </c>
      <c r="B125" s="76" t="s">
        <v>823</v>
      </c>
      <c r="C125" s="70" t="s">
        <v>823</v>
      </c>
      <c r="D125" s="70" t="s">
        <v>823</v>
      </c>
      <c r="E125" s="70" t="s">
        <v>130</v>
      </c>
      <c r="F125" s="70">
        <v>1</v>
      </c>
      <c r="G125" s="70"/>
      <c r="H125" s="70"/>
      <c r="I125" s="70"/>
      <c r="J125" s="70"/>
      <c r="K125" s="70">
        <v>6</v>
      </c>
      <c r="L125" s="150"/>
    </row>
    <row r="126" spans="1:12" ht="26.4" x14ac:dyDescent="0.2">
      <c r="A126" s="148">
        <v>65</v>
      </c>
      <c r="B126" s="76" t="s">
        <v>823</v>
      </c>
      <c r="C126" s="70" t="s">
        <v>823</v>
      </c>
      <c r="D126" s="70" t="s">
        <v>823</v>
      </c>
      <c r="E126" s="70" t="s">
        <v>122</v>
      </c>
      <c r="F126" s="70">
        <v>2</v>
      </c>
      <c r="G126" s="70"/>
      <c r="H126" s="70"/>
      <c r="I126" s="70"/>
      <c r="J126" s="70"/>
      <c r="K126" s="70">
        <v>8</v>
      </c>
      <c r="L126" s="150"/>
    </row>
    <row r="127" spans="1:12" ht="39.6" x14ac:dyDescent="0.2">
      <c r="A127" s="148">
        <v>66</v>
      </c>
      <c r="B127" s="76" t="s">
        <v>756</v>
      </c>
      <c r="C127" s="70" t="s">
        <v>823</v>
      </c>
      <c r="D127" s="70" t="s">
        <v>757</v>
      </c>
      <c r="E127" s="70" t="s">
        <v>112</v>
      </c>
      <c r="F127" s="70">
        <v>2</v>
      </c>
      <c r="G127" s="70">
        <v>132</v>
      </c>
      <c r="H127" s="70"/>
      <c r="I127" s="70"/>
      <c r="J127" s="70"/>
      <c r="K127" s="70"/>
      <c r="L127" s="150" t="s">
        <v>758</v>
      </c>
    </row>
    <row r="128" spans="1:12" ht="43.2" x14ac:dyDescent="0.2">
      <c r="A128" s="148">
        <v>66</v>
      </c>
      <c r="B128" s="76" t="s">
        <v>823</v>
      </c>
      <c r="C128" s="70" t="s">
        <v>823</v>
      </c>
      <c r="D128" s="70" t="s">
        <v>823</v>
      </c>
      <c r="E128" s="70" t="s">
        <v>114</v>
      </c>
      <c r="F128" s="70">
        <v>3</v>
      </c>
      <c r="G128" s="70">
        <v>15</v>
      </c>
      <c r="H128" s="70"/>
      <c r="I128" s="70"/>
      <c r="J128" s="70"/>
      <c r="K128" s="70"/>
      <c r="L128" s="150" t="s">
        <v>759</v>
      </c>
    </row>
    <row r="129" spans="1:12" ht="86.4" x14ac:dyDescent="0.2">
      <c r="A129" s="148">
        <v>67</v>
      </c>
      <c r="B129" s="76" t="s">
        <v>760</v>
      </c>
      <c r="C129" s="70" t="s">
        <v>823</v>
      </c>
      <c r="D129" s="70" t="s">
        <v>761</v>
      </c>
      <c r="E129" s="70" t="s">
        <v>112</v>
      </c>
      <c r="F129" s="70">
        <v>3</v>
      </c>
      <c r="G129" s="70">
        <v>147</v>
      </c>
      <c r="H129" s="70"/>
      <c r="I129" s="70"/>
      <c r="J129" s="70"/>
      <c r="K129" s="70"/>
      <c r="L129" s="150" t="s">
        <v>762</v>
      </c>
    </row>
    <row r="130" spans="1:12" ht="26.4" x14ac:dyDescent="0.2">
      <c r="A130" s="148">
        <v>67</v>
      </c>
      <c r="B130" s="76" t="s">
        <v>823</v>
      </c>
      <c r="C130" s="70" t="s">
        <v>823</v>
      </c>
      <c r="D130" s="70" t="s">
        <v>823</v>
      </c>
      <c r="E130" s="70" t="s">
        <v>114</v>
      </c>
      <c r="F130" s="70">
        <v>1</v>
      </c>
      <c r="G130" s="70">
        <v>3.7</v>
      </c>
      <c r="H130" s="70"/>
      <c r="I130" s="70"/>
      <c r="J130" s="70"/>
      <c r="K130" s="70"/>
      <c r="L130" s="150" t="s">
        <v>617</v>
      </c>
    </row>
    <row r="131" spans="1:12" ht="26.4" x14ac:dyDescent="0.2">
      <c r="A131" s="148">
        <v>68</v>
      </c>
      <c r="B131" s="76" t="s">
        <v>763</v>
      </c>
      <c r="C131" s="70" t="s">
        <v>597</v>
      </c>
      <c r="D131" s="70" t="s">
        <v>764</v>
      </c>
      <c r="E131" s="70" t="s">
        <v>112</v>
      </c>
      <c r="F131" s="70">
        <v>1</v>
      </c>
      <c r="G131" s="70">
        <v>27</v>
      </c>
      <c r="H131" s="70"/>
      <c r="I131" s="70"/>
      <c r="J131" s="70"/>
      <c r="K131" s="70"/>
      <c r="L131" s="150" t="s">
        <v>765</v>
      </c>
    </row>
    <row r="132" spans="1:12" ht="43.2" x14ac:dyDescent="0.2">
      <c r="A132" s="148">
        <v>68</v>
      </c>
      <c r="B132" s="76" t="s">
        <v>823</v>
      </c>
      <c r="C132" s="70" t="s">
        <v>823</v>
      </c>
      <c r="D132" s="70" t="s">
        <v>823</v>
      </c>
      <c r="E132" s="70" t="s">
        <v>124</v>
      </c>
      <c r="F132" s="70">
        <v>4</v>
      </c>
      <c r="G132" s="70"/>
      <c r="H132" s="70"/>
      <c r="I132" s="70"/>
      <c r="J132" s="70">
        <v>36</v>
      </c>
      <c r="K132" s="70"/>
      <c r="L132" s="150" t="s">
        <v>766</v>
      </c>
    </row>
    <row r="133" spans="1:12" ht="26.4" x14ac:dyDescent="0.2">
      <c r="A133" s="148">
        <v>68</v>
      </c>
      <c r="B133" s="76" t="s">
        <v>823</v>
      </c>
      <c r="C133" s="70" t="s">
        <v>823</v>
      </c>
      <c r="D133" s="70" t="s">
        <v>823</v>
      </c>
      <c r="E133" s="70" t="s">
        <v>114</v>
      </c>
      <c r="F133" s="70">
        <v>2</v>
      </c>
      <c r="G133" s="70">
        <v>8</v>
      </c>
      <c r="H133" s="70"/>
      <c r="I133" s="70"/>
      <c r="J133" s="70"/>
      <c r="K133" s="70"/>
      <c r="L133" s="150" t="s">
        <v>767</v>
      </c>
    </row>
    <row r="134" spans="1:12" ht="26.4" x14ac:dyDescent="0.2">
      <c r="A134" s="148">
        <v>69</v>
      </c>
      <c r="B134" s="76" t="s">
        <v>768</v>
      </c>
      <c r="C134" s="70" t="s">
        <v>94</v>
      </c>
      <c r="D134" s="70" t="s">
        <v>769</v>
      </c>
      <c r="E134" s="70" t="s">
        <v>112</v>
      </c>
      <c r="F134" s="70">
        <v>1</v>
      </c>
      <c r="G134" s="70">
        <v>24</v>
      </c>
      <c r="H134" s="70"/>
      <c r="I134" s="70"/>
      <c r="J134" s="70"/>
      <c r="K134" s="70"/>
      <c r="L134" s="150" t="s">
        <v>770</v>
      </c>
    </row>
    <row r="135" spans="1:12" ht="26.4" x14ac:dyDescent="0.2">
      <c r="A135" s="148">
        <v>69</v>
      </c>
      <c r="B135" s="76" t="s">
        <v>823</v>
      </c>
      <c r="C135" s="70" t="s">
        <v>823</v>
      </c>
      <c r="D135" s="70" t="s">
        <v>823</v>
      </c>
      <c r="E135" s="70" t="s">
        <v>114</v>
      </c>
      <c r="F135" s="70">
        <v>1</v>
      </c>
      <c r="G135" s="70">
        <v>3</v>
      </c>
      <c r="H135" s="70"/>
      <c r="I135" s="70"/>
      <c r="J135" s="70"/>
      <c r="K135" s="70"/>
      <c r="L135" s="150" t="s">
        <v>730</v>
      </c>
    </row>
    <row r="136" spans="1:12" ht="64.8" x14ac:dyDescent="0.2">
      <c r="A136" s="148">
        <v>70</v>
      </c>
      <c r="B136" s="76" t="s">
        <v>771</v>
      </c>
      <c r="C136" s="70" t="s">
        <v>823</v>
      </c>
      <c r="D136" s="70" t="s">
        <v>772</v>
      </c>
      <c r="E136" s="70" t="s">
        <v>112</v>
      </c>
      <c r="F136" s="70">
        <v>3</v>
      </c>
      <c r="G136" s="70">
        <v>72</v>
      </c>
      <c r="H136" s="70"/>
      <c r="I136" s="70"/>
      <c r="J136" s="70"/>
      <c r="K136" s="70"/>
      <c r="L136" s="150" t="s">
        <v>773</v>
      </c>
    </row>
    <row r="137" spans="1:12" ht="43.2" x14ac:dyDescent="0.2">
      <c r="A137" s="148">
        <v>70</v>
      </c>
      <c r="B137" s="76" t="s">
        <v>823</v>
      </c>
      <c r="C137" s="70" t="s">
        <v>823</v>
      </c>
      <c r="D137" s="70" t="s">
        <v>823</v>
      </c>
      <c r="E137" s="70" t="s">
        <v>114</v>
      </c>
      <c r="F137" s="70">
        <v>4</v>
      </c>
      <c r="G137" s="70">
        <v>15</v>
      </c>
      <c r="H137" s="70"/>
      <c r="I137" s="70"/>
      <c r="J137" s="70"/>
      <c r="K137" s="70"/>
      <c r="L137" s="150" t="s">
        <v>774</v>
      </c>
    </row>
    <row r="138" spans="1:12" ht="39.6" x14ac:dyDescent="0.2">
      <c r="A138" s="148">
        <v>71</v>
      </c>
      <c r="B138" s="76" t="s">
        <v>775</v>
      </c>
      <c r="C138" s="70" t="s">
        <v>823</v>
      </c>
      <c r="D138" s="70" t="s">
        <v>776</v>
      </c>
      <c r="E138" s="70" t="s">
        <v>112</v>
      </c>
      <c r="F138" s="70">
        <v>1</v>
      </c>
      <c r="G138" s="70">
        <v>22.8</v>
      </c>
      <c r="H138" s="70"/>
      <c r="I138" s="70"/>
      <c r="J138" s="70"/>
      <c r="K138" s="70"/>
      <c r="L138" s="150" t="s">
        <v>777</v>
      </c>
    </row>
    <row r="139" spans="1:12" ht="26.4" x14ac:dyDescent="0.2">
      <c r="A139" s="148">
        <v>71</v>
      </c>
      <c r="B139" s="76" t="s">
        <v>823</v>
      </c>
      <c r="C139" s="70" t="s">
        <v>823</v>
      </c>
      <c r="D139" s="70" t="s">
        <v>823</v>
      </c>
      <c r="E139" s="70" t="s">
        <v>114</v>
      </c>
      <c r="F139" s="70">
        <v>1</v>
      </c>
      <c r="G139" s="70">
        <v>3</v>
      </c>
      <c r="H139" s="70"/>
      <c r="I139" s="70"/>
      <c r="J139" s="70"/>
      <c r="K139" s="70"/>
      <c r="L139" s="150" t="s">
        <v>778</v>
      </c>
    </row>
    <row r="140" spans="1:12" ht="26.4" x14ac:dyDescent="0.2">
      <c r="A140" s="148">
        <v>72</v>
      </c>
      <c r="B140" s="76" t="s">
        <v>779</v>
      </c>
      <c r="C140" s="70" t="s">
        <v>823</v>
      </c>
      <c r="D140" s="70" t="s">
        <v>780</v>
      </c>
      <c r="E140" s="70" t="s">
        <v>112</v>
      </c>
      <c r="F140" s="70">
        <v>1</v>
      </c>
      <c r="G140" s="70">
        <v>40</v>
      </c>
      <c r="H140" s="70"/>
      <c r="I140" s="70"/>
      <c r="J140" s="70"/>
      <c r="K140" s="70"/>
      <c r="L140" s="150" t="s">
        <v>781</v>
      </c>
    </row>
    <row r="141" spans="1:12" ht="26.4" x14ac:dyDescent="0.2">
      <c r="A141" s="148">
        <v>72</v>
      </c>
      <c r="B141" s="76" t="s">
        <v>823</v>
      </c>
      <c r="C141" s="70" t="s">
        <v>823</v>
      </c>
      <c r="D141" s="70" t="s">
        <v>823</v>
      </c>
      <c r="E141" s="70" t="s">
        <v>114</v>
      </c>
      <c r="F141" s="70">
        <v>2</v>
      </c>
      <c r="G141" s="70">
        <v>10</v>
      </c>
      <c r="H141" s="70"/>
      <c r="I141" s="70"/>
      <c r="J141" s="70"/>
      <c r="K141" s="70"/>
      <c r="L141" s="150" t="s">
        <v>782</v>
      </c>
    </row>
    <row r="142" spans="1:12" ht="26.4" x14ac:dyDescent="0.2">
      <c r="A142" s="148">
        <v>73</v>
      </c>
      <c r="B142" s="76" t="s">
        <v>783</v>
      </c>
      <c r="C142" s="70" t="s">
        <v>823</v>
      </c>
      <c r="D142" s="70" t="s">
        <v>784</v>
      </c>
      <c r="E142" s="70" t="s">
        <v>112</v>
      </c>
      <c r="F142" s="70">
        <v>1</v>
      </c>
      <c r="G142" s="70">
        <v>32</v>
      </c>
      <c r="H142" s="70"/>
      <c r="I142" s="70"/>
      <c r="J142" s="70"/>
      <c r="K142" s="70"/>
      <c r="L142" s="150" t="s">
        <v>785</v>
      </c>
    </row>
    <row r="143" spans="1:12" ht="26.4" x14ac:dyDescent="0.2">
      <c r="A143" s="148">
        <v>73</v>
      </c>
      <c r="B143" s="76" t="s">
        <v>823</v>
      </c>
      <c r="C143" s="70" t="s">
        <v>823</v>
      </c>
      <c r="D143" s="70" t="s">
        <v>823</v>
      </c>
      <c r="E143" s="70" t="s">
        <v>114</v>
      </c>
      <c r="F143" s="70">
        <v>2</v>
      </c>
      <c r="G143" s="70">
        <v>6</v>
      </c>
      <c r="H143" s="70"/>
      <c r="I143" s="70"/>
      <c r="J143" s="70"/>
      <c r="K143" s="70"/>
      <c r="L143" s="150" t="s">
        <v>786</v>
      </c>
    </row>
    <row r="144" spans="1:12" ht="26.4" x14ac:dyDescent="0.2">
      <c r="A144" s="148">
        <v>74</v>
      </c>
      <c r="B144" s="76" t="s">
        <v>787</v>
      </c>
      <c r="C144" s="70" t="s">
        <v>597</v>
      </c>
      <c r="D144" s="70" t="s">
        <v>788</v>
      </c>
      <c r="E144" s="70" t="s">
        <v>112</v>
      </c>
      <c r="F144" s="70">
        <v>1</v>
      </c>
      <c r="G144" s="70">
        <v>18</v>
      </c>
      <c r="H144" s="70"/>
      <c r="I144" s="70"/>
      <c r="J144" s="70"/>
      <c r="K144" s="70"/>
      <c r="L144" s="150" t="s">
        <v>789</v>
      </c>
    </row>
    <row r="145" spans="1:12" ht="26.4" x14ac:dyDescent="0.2">
      <c r="A145" s="148">
        <v>74</v>
      </c>
      <c r="B145" s="76" t="s">
        <v>823</v>
      </c>
      <c r="C145" s="70" t="s">
        <v>823</v>
      </c>
      <c r="D145" s="70" t="s">
        <v>823</v>
      </c>
      <c r="E145" s="70" t="s">
        <v>114</v>
      </c>
      <c r="F145" s="70">
        <v>1</v>
      </c>
      <c r="G145" s="70">
        <v>2</v>
      </c>
      <c r="H145" s="70"/>
      <c r="I145" s="70"/>
      <c r="J145" s="70"/>
      <c r="K145" s="70"/>
      <c r="L145" s="150" t="s">
        <v>790</v>
      </c>
    </row>
    <row r="146" spans="1:12" ht="26.4" x14ac:dyDescent="0.2">
      <c r="A146" s="148">
        <v>75</v>
      </c>
      <c r="B146" s="76" t="s">
        <v>791</v>
      </c>
      <c r="C146" s="70" t="s">
        <v>94</v>
      </c>
      <c r="D146" s="70" t="s">
        <v>792</v>
      </c>
      <c r="E146" s="70" t="s">
        <v>118</v>
      </c>
      <c r="F146" s="70">
        <v>1</v>
      </c>
      <c r="G146" s="70"/>
      <c r="H146" s="70"/>
      <c r="I146" s="70"/>
      <c r="J146" s="70">
        <v>13</v>
      </c>
      <c r="K146" s="70"/>
      <c r="L146" s="150" t="s">
        <v>628</v>
      </c>
    </row>
    <row r="147" spans="1:12" ht="26.4" x14ac:dyDescent="0.2">
      <c r="A147" s="148">
        <v>75</v>
      </c>
      <c r="B147" s="76" t="s">
        <v>823</v>
      </c>
      <c r="C147" s="70" t="s">
        <v>823</v>
      </c>
      <c r="D147" s="70" t="s">
        <v>823</v>
      </c>
      <c r="E147" s="70" t="s">
        <v>114</v>
      </c>
      <c r="F147" s="70">
        <v>1</v>
      </c>
      <c r="G147" s="70"/>
      <c r="H147" s="70">
        <v>2.2000000000000002</v>
      </c>
      <c r="I147" s="70"/>
      <c r="J147" s="70"/>
      <c r="K147" s="70"/>
      <c r="L147" s="150" t="s">
        <v>793</v>
      </c>
    </row>
    <row r="148" spans="1:12" ht="39.6" x14ac:dyDescent="0.2">
      <c r="A148" s="148">
        <v>76</v>
      </c>
      <c r="B148" s="76" t="s">
        <v>794</v>
      </c>
      <c r="C148" s="70" t="s">
        <v>597</v>
      </c>
      <c r="D148" s="70" t="s">
        <v>795</v>
      </c>
      <c r="E148" s="70" t="s">
        <v>112</v>
      </c>
      <c r="F148" s="70">
        <v>1</v>
      </c>
      <c r="G148" s="70">
        <v>9</v>
      </c>
      <c r="H148" s="70"/>
      <c r="I148" s="70"/>
      <c r="J148" s="70"/>
      <c r="K148" s="70"/>
      <c r="L148" s="150" t="s">
        <v>796</v>
      </c>
    </row>
    <row r="149" spans="1:12" ht="26.4" x14ac:dyDescent="0.2">
      <c r="A149" s="148">
        <v>76</v>
      </c>
      <c r="B149" s="76" t="s">
        <v>823</v>
      </c>
      <c r="C149" s="70" t="s">
        <v>823</v>
      </c>
      <c r="D149" s="70" t="s">
        <v>823</v>
      </c>
      <c r="E149" s="70" t="s">
        <v>114</v>
      </c>
      <c r="F149" s="70">
        <v>1</v>
      </c>
      <c r="G149" s="70">
        <v>4</v>
      </c>
      <c r="H149" s="70"/>
      <c r="I149" s="70"/>
      <c r="J149" s="70"/>
      <c r="K149" s="70"/>
      <c r="L149" s="150" t="s">
        <v>797</v>
      </c>
    </row>
    <row r="150" spans="1:12" ht="26.4" x14ac:dyDescent="0.2">
      <c r="A150" s="148">
        <v>77</v>
      </c>
      <c r="B150" s="76" t="s">
        <v>798</v>
      </c>
      <c r="C150" s="70" t="s">
        <v>94</v>
      </c>
      <c r="D150" s="70" t="s">
        <v>799</v>
      </c>
      <c r="E150" s="70" t="s">
        <v>118</v>
      </c>
      <c r="F150" s="70">
        <v>1</v>
      </c>
      <c r="G150" s="70"/>
      <c r="H150" s="70"/>
      <c r="I150" s="70"/>
      <c r="J150" s="70">
        <v>13</v>
      </c>
      <c r="K150" s="70"/>
      <c r="L150" s="150" t="s">
        <v>800</v>
      </c>
    </row>
    <row r="151" spans="1:12" ht="26.4" x14ac:dyDescent="0.2">
      <c r="A151" s="148">
        <v>77</v>
      </c>
      <c r="B151" s="76" t="s">
        <v>823</v>
      </c>
      <c r="C151" s="70" t="s">
        <v>823</v>
      </c>
      <c r="D151" s="70" t="s">
        <v>823</v>
      </c>
      <c r="E151" s="70" t="s">
        <v>114</v>
      </c>
      <c r="F151" s="70">
        <v>1</v>
      </c>
      <c r="G151" s="70"/>
      <c r="H151" s="70">
        <v>2.4</v>
      </c>
      <c r="I151" s="70"/>
      <c r="J151" s="70"/>
      <c r="K151" s="70"/>
      <c r="L151" s="150" t="s">
        <v>586</v>
      </c>
    </row>
    <row r="152" spans="1:12" ht="54" x14ac:dyDescent="0.2">
      <c r="A152" s="148">
        <v>78</v>
      </c>
      <c r="B152" s="76" t="s">
        <v>801</v>
      </c>
      <c r="C152" s="70" t="s">
        <v>823</v>
      </c>
      <c r="D152" s="70" t="s">
        <v>802</v>
      </c>
      <c r="E152" s="70" t="s">
        <v>112</v>
      </c>
      <c r="F152" s="70">
        <v>1</v>
      </c>
      <c r="G152" s="70">
        <v>21</v>
      </c>
      <c r="H152" s="70"/>
      <c r="I152" s="70"/>
      <c r="J152" s="70"/>
      <c r="K152" s="70"/>
      <c r="L152" s="150" t="s">
        <v>803</v>
      </c>
    </row>
    <row r="153" spans="1:12" ht="32.4" x14ac:dyDescent="0.2">
      <c r="A153" s="148">
        <v>78</v>
      </c>
      <c r="B153" s="76" t="s">
        <v>823</v>
      </c>
      <c r="C153" s="70" t="s">
        <v>823</v>
      </c>
      <c r="D153" s="70" t="s">
        <v>823</v>
      </c>
      <c r="E153" s="70" t="s">
        <v>124</v>
      </c>
      <c r="F153" s="70">
        <v>3</v>
      </c>
      <c r="G153" s="70"/>
      <c r="H153" s="70"/>
      <c r="I153" s="70"/>
      <c r="J153" s="70">
        <v>27</v>
      </c>
      <c r="K153" s="70"/>
      <c r="L153" s="150" t="s">
        <v>804</v>
      </c>
    </row>
    <row r="154" spans="1:12" ht="26.4" x14ac:dyDescent="0.2">
      <c r="A154" s="148">
        <v>78</v>
      </c>
      <c r="B154" s="76" t="s">
        <v>823</v>
      </c>
      <c r="C154" s="70" t="s">
        <v>823</v>
      </c>
      <c r="D154" s="70" t="s">
        <v>823</v>
      </c>
      <c r="E154" s="70" t="s">
        <v>114</v>
      </c>
      <c r="F154" s="70">
        <v>2</v>
      </c>
      <c r="G154" s="70">
        <v>4.5</v>
      </c>
      <c r="H154" s="70"/>
      <c r="I154" s="70"/>
      <c r="J154" s="70"/>
      <c r="K154" s="70"/>
      <c r="L154" s="150" t="s">
        <v>805</v>
      </c>
    </row>
    <row r="155" spans="1:12" ht="85.8" customHeight="1" x14ac:dyDescent="0.2">
      <c r="A155" s="148">
        <v>79</v>
      </c>
      <c r="B155" s="76" t="s">
        <v>806</v>
      </c>
      <c r="C155" s="70" t="s">
        <v>597</v>
      </c>
      <c r="D155" s="70" t="s">
        <v>807</v>
      </c>
      <c r="E155" s="70" t="s">
        <v>112</v>
      </c>
      <c r="F155" s="70">
        <v>3</v>
      </c>
      <c r="G155" s="70">
        <v>72</v>
      </c>
      <c r="H155" s="70"/>
      <c r="I155" s="70"/>
      <c r="J155" s="70"/>
      <c r="K155" s="70"/>
      <c r="L155" s="150" t="s">
        <v>808</v>
      </c>
    </row>
    <row r="156" spans="1:12" ht="71.400000000000006" customHeight="1" x14ac:dyDescent="0.2">
      <c r="A156" s="148">
        <v>79</v>
      </c>
      <c r="B156" s="76" t="s">
        <v>823</v>
      </c>
      <c r="C156" s="70" t="s">
        <v>823</v>
      </c>
      <c r="D156" s="70" t="s">
        <v>823</v>
      </c>
      <c r="E156" s="70" t="s">
        <v>114</v>
      </c>
      <c r="F156" s="70">
        <v>4</v>
      </c>
      <c r="G156" s="70">
        <v>10.9</v>
      </c>
      <c r="H156" s="70"/>
      <c r="I156" s="70"/>
      <c r="J156" s="70"/>
      <c r="K156" s="70"/>
      <c r="L156" s="150" t="s">
        <v>809</v>
      </c>
    </row>
    <row r="157" spans="1:12" ht="26.4" x14ac:dyDescent="0.2">
      <c r="A157" s="148">
        <v>80</v>
      </c>
      <c r="B157" s="76" t="s">
        <v>810</v>
      </c>
      <c r="C157" s="70" t="s">
        <v>823</v>
      </c>
      <c r="D157" s="70" t="s">
        <v>811</v>
      </c>
      <c r="E157" s="70" t="s">
        <v>112</v>
      </c>
      <c r="F157" s="70">
        <v>1</v>
      </c>
      <c r="G157" s="70">
        <v>16</v>
      </c>
      <c r="H157" s="70"/>
      <c r="I157" s="70"/>
      <c r="J157" s="70"/>
      <c r="K157" s="70"/>
      <c r="L157" s="150" t="s">
        <v>812</v>
      </c>
    </row>
    <row r="158" spans="1:12" ht="64.2" customHeight="1" x14ac:dyDescent="0.2">
      <c r="A158" s="148">
        <v>80</v>
      </c>
      <c r="B158" s="76" t="s">
        <v>823</v>
      </c>
      <c r="C158" s="70" t="s">
        <v>823</v>
      </c>
      <c r="D158" s="70" t="s">
        <v>823</v>
      </c>
      <c r="E158" s="70" t="s">
        <v>114</v>
      </c>
      <c r="F158" s="70">
        <v>2</v>
      </c>
      <c r="G158" s="70">
        <v>5</v>
      </c>
      <c r="H158" s="70"/>
      <c r="I158" s="70"/>
      <c r="J158" s="70"/>
      <c r="K158" s="70"/>
      <c r="L158" s="150" t="s">
        <v>813</v>
      </c>
    </row>
    <row r="159" spans="1:12" ht="48" customHeight="1" x14ac:dyDescent="0.2">
      <c r="A159" s="148">
        <v>81</v>
      </c>
      <c r="B159" s="76" t="s">
        <v>814</v>
      </c>
      <c r="C159" s="70" t="s">
        <v>94</v>
      </c>
      <c r="D159" s="70" t="s">
        <v>815</v>
      </c>
      <c r="E159" s="70" t="s">
        <v>112</v>
      </c>
      <c r="F159" s="70">
        <v>1</v>
      </c>
      <c r="G159" s="70">
        <v>20</v>
      </c>
      <c r="H159" s="70"/>
      <c r="I159" s="70"/>
      <c r="J159" s="70"/>
      <c r="K159" s="70"/>
      <c r="L159" s="150" t="s">
        <v>816</v>
      </c>
    </row>
    <row r="160" spans="1:12" ht="49.8" customHeight="1" x14ac:dyDescent="0.2">
      <c r="A160" s="148">
        <v>81</v>
      </c>
      <c r="B160" s="76" t="s">
        <v>823</v>
      </c>
      <c r="C160" s="70" t="s">
        <v>823</v>
      </c>
      <c r="D160" s="70" t="s">
        <v>823</v>
      </c>
      <c r="E160" s="70" t="s">
        <v>124</v>
      </c>
      <c r="F160" s="70">
        <v>3</v>
      </c>
      <c r="G160" s="70"/>
      <c r="H160" s="70"/>
      <c r="I160" s="70"/>
      <c r="J160" s="70">
        <v>27</v>
      </c>
      <c r="K160" s="70"/>
      <c r="L160" s="150" t="s">
        <v>817</v>
      </c>
    </row>
    <row r="161" spans="1:12" ht="54.6" customHeight="1" thickBot="1" x14ac:dyDescent="0.25">
      <c r="A161" s="148">
        <v>81</v>
      </c>
      <c r="B161" s="76" t="s">
        <v>823</v>
      </c>
      <c r="C161" s="70" t="s">
        <v>823</v>
      </c>
      <c r="D161" s="70" t="s">
        <v>823</v>
      </c>
      <c r="E161" s="71" t="s">
        <v>114</v>
      </c>
      <c r="F161" s="71">
        <v>2</v>
      </c>
      <c r="G161" s="71">
        <v>4</v>
      </c>
      <c r="H161" s="71"/>
      <c r="I161" s="71"/>
      <c r="J161" s="71"/>
      <c r="K161" s="71"/>
      <c r="L161" s="151" t="s">
        <v>818</v>
      </c>
    </row>
    <row r="162" spans="1:12" ht="16.2" x14ac:dyDescent="0.2">
      <c r="B162" s="209" t="s">
        <v>824</v>
      </c>
      <c r="C162" s="210"/>
      <c r="D162" s="213" t="s">
        <v>41</v>
      </c>
      <c r="E162" s="93">
        <v>73</v>
      </c>
      <c r="F162" s="94"/>
      <c r="G162" s="95">
        <v>66</v>
      </c>
      <c r="H162" s="95">
        <v>0</v>
      </c>
      <c r="I162" s="95">
        <v>0</v>
      </c>
      <c r="J162" s="95">
        <v>105</v>
      </c>
      <c r="K162" s="95">
        <v>0</v>
      </c>
      <c r="L162" s="152"/>
    </row>
    <row r="163" spans="1:12" ht="16.8" thickBot="1" x14ac:dyDescent="0.25">
      <c r="B163" s="211"/>
      <c r="C163" s="212"/>
      <c r="D163" s="214"/>
      <c r="E163" s="96"/>
      <c r="F163" s="97"/>
      <c r="G163" s="98">
        <v>1995.1999999999998</v>
      </c>
      <c r="H163" s="98">
        <v>11.6</v>
      </c>
      <c r="I163" s="98">
        <v>74</v>
      </c>
      <c r="J163" s="98">
        <v>1003</v>
      </c>
      <c r="K163" s="98">
        <v>49</v>
      </c>
      <c r="L163" s="153"/>
    </row>
    <row r="164" spans="1:12" ht="16.2" x14ac:dyDescent="0.2">
      <c r="B164" s="209" t="s">
        <v>824</v>
      </c>
      <c r="C164" s="210"/>
      <c r="D164" s="213" t="s">
        <v>42</v>
      </c>
      <c r="E164" s="93">
        <v>81</v>
      </c>
      <c r="F164" s="94"/>
      <c r="G164" s="95">
        <v>66</v>
      </c>
      <c r="H164" s="95">
        <v>0</v>
      </c>
      <c r="I164" s="95">
        <v>0</v>
      </c>
      <c r="J164" s="95">
        <v>105</v>
      </c>
      <c r="K164" s="95">
        <v>0</v>
      </c>
      <c r="L164" s="152"/>
    </row>
    <row r="165" spans="1:12" ht="16.8" thickBot="1" x14ac:dyDescent="0.25">
      <c r="B165" s="211"/>
      <c r="C165" s="212"/>
      <c r="D165" s="214"/>
      <c r="E165" s="96"/>
      <c r="F165" s="97"/>
      <c r="G165" s="98">
        <v>1995.1999999999998</v>
      </c>
      <c r="H165" s="98">
        <v>11.6</v>
      </c>
      <c r="I165" s="98">
        <v>546.5</v>
      </c>
      <c r="J165" s="98">
        <v>1003</v>
      </c>
      <c r="K165" s="98">
        <v>449</v>
      </c>
      <c r="L165" s="153"/>
    </row>
  </sheetData>
  <mergeCells count="11">
    <mergeCell ref="G2:L2"/>
    <mergeCell ref="E3:E4"/>
    <mergeCell ref="F3:F4"/>
    <mergeCell ref="L3:L4"/>
    <mergeCell ref="D162:D163"/>
    <mergeCell ref="B164:C165"/>
    <mergeCell ref="D164:D165"/>
    <mergeCell ref="B162:C163"/>
    <mergeCell ref="B2:B4"/>
    <mergeCell ref="C2:C4"/>
    <mergeCell ref="D2:D4"/>
  </mergeCells>
  <phoneticPr fontId="2"/>
  <conditionalFormatting sqref="A5:A161">
    <cfRule type="expression" dxfId="0" priority="1">
      <formula>(A5=OFFSET(A5,-1,0))</formula>
    </cfRule>
  </conditionalFormatting>
  <pageMargins left="0.75" right="0.75" top="1" bottom="1" header="0.51200000000000001" footer="0.51200000000000001"/>
  <pageSetup paperSize="9" scale="55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BR27"/>
  <sheetViews>
    <sheetView showZeros="0" view="pageBreakPreview" zoomScaleNormal="100" workbookViewId="0">
      <selection activeCell="N27" sqref="N27"/>
    </sheetView>
  </sheetViews>
  <sheetFormatPr defaultColWidth="9" defaultRowHeight="10.8" x14ac:dyDescent="0.15"/>
  <cols>
    <col min="1" max="1" width="27.6640625" style="33" customWidth="1"/>
    <col min="2" max="2" width="7.44140625" style="34" hidden="1" customWidth="1"/>
    <col min="3" max="3" width="20.6640625" style="35" hidden="1" customWidth="1"/>
    <col min="4" max="4" width="11.77734375" style="33" hidden="1" customWidth="1"/>
    <col min="5" max="5" width="9.6640625" style="35" customWidth="1"/>
    <col min="6" max="11" width="5.77734375" style="40" customWidth="1"/>
    <col min="12" max="13" width="5.77734375" style="40" hidden="1" customWidth="1"/>
    <col min="14" max="15" width="5.77734375" style="40" customWidth="1"/>
    <col min="16" max="67" width="5.77734375" style="40" hidden="1" customWidth="1"/>
    <col min="68" max="68" width="5.77734375" style="40" customWidth="1"/>
    <col min="69" max="69" width="7.44140625" style="40" customWidth="1"/>
    <col min="70" max="16384" width="9" style="33"/>
  </cols>
  <sheetData>
    <row r="1" spans="1:69" s="2" customFormat="1" ht="33.75" customHeight="1" x14ac:dyDescent="0.15">
      <c r="A1" s="167" t="s">
        <v>20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7"/>
      <c r="Q1" s="167"/>
      <c r="R1" s="167"/>
      <c r="S1" s="167"/>
      <c r="T1" s="167"/>
      <c r="U1" s="167"/>
      <c r="V1" s="167"/>
      <c r="W1" s="167"/>
      <c r="X1" s="167"/>
      <c r="Y1" s="167"/>
      <c r="Z1" s="167"/>
      <c r="AA1" s="167"/>
      <c r="AB1" s="167"/>
      <c r="AC1" s="167"/>
      <c r="AD1" s="167"/>
      <c r="AE1" s="167"/>
      <c r="AF1" s="167"/>
      <c r="AG1" s="167"/>
      <c r="AH1" s="167"/>
      <c r="AI1" s="167"/>
      <c r="AJ1" s="167"/>
      <c r="AK1" s="167"/>
      <c r="AL1" s="167"/>
      <c r="AM1" s="167"/>
      <c r="AN1" s="167"/>
      <c r="AO1" s="167"/>
      <c r="AP1" s="167"/>
      <c r="AQ1" s="167"/>
      <c r="AR1" s="167"/>
      <c r="AS1" s="167"/>
      <c r="AT1" s="167"/>
      <c r="AU1" s="167"/>
      <c r="AV1" s="167"/>
      <c r="AW1" s="167"/>
      <c r="AX1" s="167"/>
      <c r="AY1" s="167"/>
      <c r="AZ1" s="167"/>
      <c r="BA1" s="167"/>
      <c r="BB1" s="167"/>
      <c r="BC1" s="167"/>
      <c r="BD1" s="167"/>
      <c r="BE1" s="167"/>
      <c r="BF1" s="167"/>
      <c r="BG1" s="167"/>
      <c r="BH1" s="167"/>
      <c r="BI1" s="167"/>
      <c r="BJ1" s="167"/>
      <c r="BK1" s="167"/>
      <c r="BL1" s="167"/>
      <c r="BM1" s="167"/>
      <c r="BN1" s="167"/>
      <c r="BO1" s="167"/>
      <c r="BP1" s="167"/>
      <c r="BQ1" s="167"/>
    </row>
    <row r="2" spans="1:69" s="2" customFormat="1" ht="13.2" x14ac:dyDescent="0.15">
      <c r="A2" s="3"/>
      <c r="B2" s="4"/>
      <c r="C2" s="4"/>
      <c r="D2" s="4"/>
      <c r="E2" s="5"/>
      <c r="F2" s="5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38"/>
      <c r="AI2" s="38"/>
      <c r="AJ2" s="38"/>
      <c r="AK2" s="38"/>
      <c r="AL2" s="38"/>
      <c r="AM2" s="38"/>
      <c r="AN2" s="38"/>
      <c r="AO2" s="38"/>
      <c r="AP2" s="38"/>
      <c r="AQ2" s="38"/>
      <c r="AR2" s="38"/>
      <c r="AS2" s="38"/>
      <c r="AT2" s="38"/>
      <c r="AU2" s="38"/>
      <c r="AV2" s="38"/>
      <c r="AW2" s="38"/>
      <c r="AX2" s="38"/>
      <c r="AY2" s="38"/>
      <c r="AZ2" s="38"/>
      <c r="BA2" s="38"/>
      <c r="BB2" s="38"/>
      <c r="BC2" s="38"/>
      <c r="BD2" s="38"/>
      <c r="BE2" s="38"/>
      <c r="BF2" s="38"/>
      <c r="BG2" s="38"/>
      <c r="BH2" s="38"/>
      <c r="BI2" s="38"/>
      <c r="BJ2" s="38"/>
      <c r="BK2" s="38"/>
      <c r="BL2" s="38"/>
      <c r="BM2" s="38"/>
      <c r="BN2" s="6"/>
      <c r="BO2" s="6"/>
      <c r="BP2" s="6"/>
      <c r="BQ2" s="1" t="s">
        <v>822</v>
      </c>
    </row>
    <row r="3" spans="1:69" s="2" customFormat="1" ht="13.2" x14ac:dyDescent="0.15">
      <c r="A3" s="3"/>
      <c r="B3" s="7"/>
      <c r="C3" s="7"/>
      <c r="D3" s="7"/>
      <c r="E3" s="5"/>
      <c r="F3" s="5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39"/>
      <c r="AK3" s="39"/>
      <c r="AL3" s="39"/>
      <c r="AM3" s="39"/>
      <c r="AN3" s="39"/>
      <c r="AO3" s="39"/>
      <c r="AP3" s="39"/>
      <c r="AQ3" s="39"/>
      <c r="AR3" s="39"/>
      <c r="AS3" s="39"/>
      <c r="AT3" s="39"/>
      <c r="AU3" s="39"/>
      <c r="AV3" s="39"/>
      <c r="AW3" s="39"/>
      <c r="AX3" s="39"/>
      <c r="AY3" s="39"/>
      <c r="AZ3" s="39"/>
      <c r="BA3" s="39"/>
      <c r="BB3" s="39"/>
      <c r="BC3" s="39"/>
      <c r="BD3" s="39"/>
      <c r="BE3" s="39"/>
      <c r="BF3" s="39"/>
      <c r="BG3" s="39"/>
      <c r="BH3" s="39"/>
      <c r="BI3" s="39"/>
      <c r="BJ3" s="39"/>
      <c r="BK3" s="39"/>
      <c r="BL3" s="39"/>
      <c r="BM3" s="39"/>
      <c r="BN3" s="6"/>
      <c r="BO3" s="6"/>
      <c r="BP3" s="6"/>
      <c r="BQ3" s="8" t="s">
        <v>44</v>
      </c>
    </row>
    <row r="4" spans="1:69" ht="5.25" customHeight="1" thickBot="1" x14ac:dyDescent="0.2">
      <c r="B4" s="35"/>
    </row>
    <row r="5" spans="1:69" ht="13.5" customHeight="1" x14ac:dyDescent="0.15">
      <c r="A5" s="179"/>
      <c r="B5" s="180"/>
      <c r="C5" s="180"/>
      <c r="D5" s="180"/>
      <c r="E5" s="181"/>
      <c r="F5" s="193" t="s">
        <v>45</v>
      </c>
      <c r="G5" s="194"/>
      <c r="H5" s="194"/>
      <c r="I5" s="194"/>
      <c r="J5" s="194"/>
      <c r="K5" s="194"/>
      <c r="L5" s="194"/>
      <c r="M5" s="194"/>
      <c r="N5" s="194"/>
      <c r="O5" s="194"/>
      <c r="P5" s="194"/>
      <c r="Q5" s="194"/>
      <c r="R5" s="194"/>
      <c r="S5" s="194"/>
      <c r="T5" s="194"/>
      <c r="U5" s="194"/>
      <c r="V5" s="194"/>
      <c r="W5" s="194"/>
      <c r="X5" s="194"/>
      <c r="Y5" s="194"/>
      <c r="Z5" s="194"/>
      <c r="AA5" s="194"/>
      <c r="AB5" s="194"/>
      <c r="AC5" s="194"/>
      <c r="AD5" s="194"/>
      <c r="AE5" s="194"/>
      <c r="AF5" s="194"/>
      <c r="AG5" s="194"/>
      <c r="AH5" s="194"/>
      <c r="AI5" s="194"/>
      <c r="AJ5" s="194"/>
      <c r="AK5" s="194"/>
      <c r="AL5" s="194"/>
      <c r="AM5" s="194"/>
      <c r="AN5" s="194"/>
      <c r="AO5" s="194"/>
      <c r="AP5" s="194"/>
      <c r="AQ5" s="194"/>
      <c r="AR5" s="194"/>
      <c r="AS5" s="194"/>
      <c r="AT5" s="194"/>
      <c r="AU5" s="194"/>
      <c r="AV5" s="194"/>
      <c r="AW5" s="194"/>
      <c r="AX5" s="194"/>
      <c r="AY5" s="194"/>
      <c r="AZ5" s="194"/>
      <c r="BA5" s="194"/>
      <c r="BB5" s="194"/>
      <c r="BC5" s="194"/>
      <c r="BD5" s="194"/>
      <c r="BE5" s="194"/>
      <c r="BF5" s="194"/>
      <c r="BG5" s="194"/>
      <c r="BH5" s="194"/>
      <c r="BI5" s="194"/>
      <c r="BJ5" s="194"/>
      <c r="BK5" s="194"/>
      <c r="BL5" s="194"/>
      <c r="BM5" s="194"/>
      <c r="BN5" s="194"/>
      <c r="BO5" s="194"/>
      <c r="BP5" s="194"/>
      <c r="BQ5" s="195"/>
    </row>
    <row r="6" spans="1:69" ht="14.25" customHeight="1" x14ac:dyDescent="0.15">
      <c r="A6" s="182"/>
      <c r="B6" s="183"/>
      <c r="C6" s="183"/>
      <c r="D6" s="183"/>
      <c r="E6" s="184"/>
      <c r="F6" s="185" t="s">
        <v>72</v>
      </c>
      <c r="G6" s="186"/>
      <c r="H6" s="187" t="s">
        <v>29</v>
      </c>
      <c r="I6" s="188"/>
      <c r="J6" s="187" t="s">
        <v>46</v>
      </c>
      <c r="K6" s="188"/>
      <c r="L6" s="187" t="s">
        <v>47</v>
      </c>
      <c r="M6" s="188"/>
      <c r="N6" s="187" t="s">
        <v>48</v>
      </c>
      <c r="O6" s="188"/>
      <c r="P6" s="189" t="s">
        <v>56</v>
      </c>
      <c r="Q6" s="186"/>
      <c r="R6" s="187" t="s">
        <v>79</v>
      </c>
      <c r="S6" s="188"/>
      <c r="T6" s="187" t="s">
        <v>49</v>
      </c>
      <c r="U6" s="188"/>
      <c r="V6" s="187" t="s">
        <v>50</v>
      </c>
      <c r="W6" s="188"/>
      <c r="X6" s="187" t="s">
        <v>51</v>
      </c>
      <c r="Y6" s="188"/>
      <c r="Z6" s="187" t="s">
        <v>58</v>
      </c>
      <c r="AA6" s="188"/>
      <c r="AB6" s="187" t="s">
        <v>73</v>
      </c>
      <c r="AC6" s="188"/>
      <c r="AD6" s="187" t="s">
        <v>53</v>
      </c>
      <c r="AE6" s="188"/>
      <c r="AF6" s="187" t="s">
        <v>74</v>
      </c>
      <c r="AG6" s="188"/>
      <c r="AH6" s="187" t="s">
        <v>76</v>
      </c>
      <c r="AI6" s="188"/>
      <c r="AJ6" s="187" t="s">
        <v>54</v>
      </c>
      <c r="AK6" s="188"/>
      <c r="AL6" s="187" t="s">
        <v>52</v>
      </c>
      <c r="AM6" s="188"/>
      <c r="AN6" s="189" t="s">
        <v>63</v>
      </c>
      <c r="AO6" s="186"/>
      <c r="AP6" s="189" t="s">
        <v>62</v>
      </c>
      <c r="AQ6" s="186"/>
      <c r="AR6" s="189" t="s">
        <v>64</v>
      </c>
      <c r="AS6" s="186"/>
      <c r="AT6" s="187" t="s">
        <v>59</v>
      </c>
      <c r="AU6" s="188"/>
      <c r="AV6" s="189" t="s">
        <v>60</v>
      </c>
      <c r="AW6" s="186"/>
      <c r="AX6" s="189" t="s">
        <v>61</v>
      </c>
      <c r="AY6" s="186"/>
      <c r="AZ6" s="189" t="s">
        <v>65</v>
      </c>
      <c r="BA6" s="186"/>
      <c r="BB6" s="187" t="s">
        <v>67</v>
      </c>
      <c r="BC6" s="188"/>
      <c r="BD6" s="187" t="s">
        <v>66</v>
      </c>
      <c r="BE6" s="188"/>
      <c r="BF6" s="189" t="s">
        <v>57</v>
      </c>
      <c r="BG6" s="186"/>
      <c r="BH6" s="187" t="s">
        <v>68</v>
      </c>
      <c r="BI6" s="188"/>
      <c r="BJ6" s="187" t="s">
        <v>69</v>
      </c>
      <c r="BK6" s="188"/>
      <c r="BL6" s="187" t="s">
        <v>55</v>
      </c>
      <c r="BM6" s="188"/>
      <c r="BN6" s="189" t="s">
        <v>70</v>
      </c>
      <c r="BO6" s="190"/>
      <c r="BP6" s="191" t="s">
        <v>21</v>
      </c>
      <c r="BQ6" s="192"/>
    </row>
    <row r="7" spans="1:69" ht="14.25" customHeight="1" x14ac:dyDescent="0.15">
      <c r="A7" s="200" t="s">
        <v>22</v>
      </c>
      <c r="B7" s="201"/>
      <c r="C7" s="201"/>
      <c r="D7" s="201"/>
      <c r="E7" s="202"/>
      <c r="F7" s="203">
        <v>31</v>
      </c>
      <c r="G7" s="204"/>
      <c r="H7" s="196">
        <v>45</v>
      </c>
      <c r="I7" s="204"/>
      <c r="J7" s="196">
        <v>24</v>
      </c>
      <c r="K7" s="204"/>
      <c r="L7" s="196">
        <v>0</v>
      </c>
      <c r="M7" s="204"/>
      <c r="N7" s="196">
        <v>81</v>
      </c>
      <c r="O7" s="204"/>
      <c r="P7" s="196">
        <v>0</v>
      </c>
      <c r="Q7" s="204"/>
      <c r="R7" s="196">
        <v>0</v>
      </c>
      <c r="S7" s="204"/>
      <c r="T7" s="196">
        <v>0</v>
      </c>
      <c r="U7" s="204"/>
      <c r="V7" s="196">
        <v>0</v>
      </c>
      <c r="W7" s="204"/>
      <c r="X7" s="196">
        <v>0</v>
      </c>
      <c r="Y7" s="204"/>
      <c r="Z7" s="196">
        <v>0</v>
      </c>
      <c r="AA7" s="204"/>
      <c r="AB7" s="196">
        <v>0</v>
      </c>
      <c r="AC7" s="204"/>
      <c r="AD7" s="196">
        <v>0</v>
      </c>
      <c r="AE7" s="204"/>
      <c r="AF7" s="196">
        <v>0</v>
      </c>
      <c r="AG7" s="204"/>
      <c r="AH7" s="196">
        <v>0</v>
      </c>
      <c r="AI7" s="204"/>
      <c r="AJ7" s="196">
        <v>0</v>
      </c>
      <c r="AK7" s="204"/>
      <c r="AL7" s="196">
        <v>0</v>
      </c>
      <c r="AM7" s="204"/>
      <c r="AN7" s="196">
        <v>0</v>
      </c>
      <c r="AO7" s="204"/>
      <c r="AP7" s="196">
        <v>0</v>
      </c>
      <c r="AQ7" s="204"/>
      <c r="AR7" s="196">
        <v>0</v>
      </c>
      <c r="AS7" s="204"/>
      <c r="AT7" s="196">
        <v>0</v>
      </c>
      <c r="AU7" s="204"/>
      <c r="AV7" s="196">
        <v>0</v>
      </c>
      <c r="AW7" s="204"/>
      <c r="AX7" s="196">
        <v>0</v>
      </c>
      <c r="AY7" s="204"/>
      <c r="AZ7" s="196">
        <v>0</v>
      </c>
      <c r="BA7" s="204"/>
      <c r="BB7" s="196">
        <v>0</v>
      </c>
      <c r="BC7" s="204"/>
      <c r="BD7" s="196">
        <v>0</v>
      </c>
      <c r="BE7" s="204"/>
      <c r="BF7" s="196">
        <v>0</v>
      </c>
      <c r="BG7" s="204"/>
      <c r="BH7" s="196">
        <v>0</v>
      </c>
      <c r="BI7" s="204"/>
      <c r="BJ7" s="196">
        <v>0</v>
      </c>
      <c r="BK7" s="204"/>
      <c r="BL7" s="196">
        <v>0</v>
      </c>
      <c r="BM7" s="204"/>
      <c r="BN7" s="196">
        <v>0</v>
      </c>
      <c r="BO7" s="197"/>
      <c r="BP7" s="198">
        <v>181</v>
      </c>
      <c r="BQ7" s="199"/>
    </row>
    <row r="8" spans="1:69" s="55" customFormat="1" ht="18.75" customHeight="1" thickBot="1" x14ac:dyDescent="0.2">
      <c r="A8" s="82" t="s">
        <v>0</v>
      </c>
      <c r="B8" s="31" t="s">
        <v>1</v>
      </c>
      <c r="C8" s="31" t="s">
        <v>23</v>
      </c>
      <c r="D8" s="83" t="s">
        <v>2</v>
      </c>
      <c r="E8" s="84" t="s">
        <v>3</v>
      </c>
      <c r="F8" s="41" t="s">
        <v>71</v>
      </c>
      <c r="G8" s="42" t="s">
        <v>25</v>
      </c>
      <c r="H8" s="42" t="s">
        <v>24</v>
      </c>
      <c r="I8" s="42" t="s">
        <v>25</v>
      </c>
      <c r="J8" s="42" t="s">
        <v>24</v>
      </c>
      <c r="K8" s="42" t="s">
        <v>25</v>
      </c>
      <c r="L8" s="42" t="s">
        <v>24</v>
      </c>
      <c r="M8" s="42" t="s">
        <v>25</v>
      </c>
      <c r="N8" s="42" t="s">
        <v>24</v>
      </c>
      <c r="O8" s="42" t="s">
        <v>25</v>
      </c>
      <c r="P8" s="42" t="s">
        <v>24</v>
      </c>
      <c r="Q8" s="42" t="s">
        <v>25</v>
      </c>
      <c r="R8" s="42" t="s">
        <v>24</v>
      </c>
      <c r="S8" s="42" t="s">
        <v>25</v>
      </c>
      <c r="T8" s="42" t="s">
        <v>24</v>
      </c>
      <c r="U8" s="42" t="s">
        <v>25</v>
      </c>
      <c r="V8" s="42" t="s">
        <v>24</v>
      </c>
      <c r="W8" s="42" t="s">
        <v>25</v>
      </c>
      <c r="X8" s="42" t="s">
        <v>24</v>
      </c>
      <c r="Y8" s="42" t="s">
        <v>25</v>
      </c>
      <c r="Z8" s="42" t="s">
        <v>24</v>
      </c>
      <c r="AA8" s="42" t="s">
        <v>25</v>
      </c>
      <c r="AB8" s="42" t="s">
        <v>24</v>
      </c>
      <c r="AC8" s="42" t="s">
        <v>25</v>
      </c>
      <c r="AD8" s="42" t="s">
        <v>24</v>
      </c>
      <c r="AE8" s="42" t="s">
        <v>25</v>
      </c>
      <c r="AF8" s="42" t="s">
        <v>24</v>
      </c>
      <c r="AG8" s="42" t="s">
        <v>25</v>
      </c>
      <c r="AH8" s="42" t="s">
        <v>24</v>
      </c>
      <c r="AI8" s="42" t="s">
        <v>25</v>
      </c>
      <c r="AJ8" s="42" t="s">
        <v>24</v>
      </c>
      <c r="AK8" s="42" t="s">
        <v>25</v>
      </c>
      <c r="AL8" s="42" t="s">
        <v>24</v>
      </c>
      <c r="AM8" s="42" t="s">
        <v>25</v>
      </c>
      <c r="AN8" s="42" t="s">
        <v>24</v>
      </c>
      <c r="AO8" s="42" t="s">
        <v>25</v>
      </c>
      <c r="AP8" s="42" t="s">
        <v>24</v>
      </c>
      <c r="AQ8" s="42" t="s">
        <v>25</v>
      </c>
      <c r="AR8" s="42" t="s">
        <v>24</v>
      </c>
      <c r="AS8" s="42" t="s">
        <v>25</v>
      </c>
      <c r="AT8" s="42" t="s">
        <v>24</v>
      </c>
      <c r="AU8" s="42" t="s">
        <v>25</v>
      </c>
      <c r="AV8" s="42" t="s">
        <v>24</v>
      </c>
      <c r="AW8" s="42" t="s">
        <v>25</v>
      </c>
      <c r="AX8" s="42" t="s">
        <v>24</v>
      </c>
      <c r="AY8" s="42" t="s">
        <v>25</v>
      </c>
      <c r="AZ8" s="42" t="s">
        <v>24</v>
      </c>
      <c r="BA8" s="42" t="s">
        <v>25</v>
      </c>
      <c r="BB8" s="42" t="s">
        <v>24</v>
      </c>
      <c r="BC8" s="42" t="s">
        <v>25</v>
      </c>
      <c r="BD8" s="42" t="s">
        <v>24</v>
      </c>
      <c r="BE8" s="42" t="s">
        <v>25</v>
      </c>
      <c r="BF8" s="42" t="s">
        <v>24</v>
      </c>
      <c r="BG8" s="42" t="s">
        <v>25</v>
      </c>
      <c r="BH8" s="42" t="s">
        <v>24</v>
      </c>
      <c r="BI8" s="42" t="s">
        <v>25</v>
      </c>
      <c r="BJ8" s="42" t="s">
        <v>24</v>
      </c>
      <c r="BK8" s="42" t="s">
        <v>25</v>
      </c>
      <c r="BL8" s="42" t="s">
        <v>24</v>
      </c>
      <c r="BM8" s="42" t="s">
        <v>25</v>
      </c>
      <c r="BN8" s="42" t="s">
        <v>26</v>
      </c>
      <c r="BO8" s="43" t="s">
        <v>25</v>
      </c>
      <c r="BP8" s="41" t="s">
        <v>26</v>
      </c>
      <c r="BQ8" s="44" t="s">
        <v>27</v>
      </c>
    </row>
    <row r="9" spans="1:69" s="81" customFormat="1" x14ac:dyDescent="0.2">
      <c r="A9" s="105" t="s">
        <v>82</v>
      </c>
      <c r="B9" s="106"/>
      <c r="C9" s="107"/>
      <c r="D9" s="108"/>
      <c r="E9" s="109" t="s">
        <v>83</v>
      </c>
      <c r="F9" s="125">
        <v>80</v>
      </c>
      <c r="G9" s="139">
        <v>1417.3</v>
      </c>
      <c r="H9" s="126">
        <v>64</v>
      </c>
      <c r="I9" s="139">
        <v>922.3</v>
      </c>
      <c r="J9" s="126">
        <v>48</v>
      </c>
      <c r="K9" s="139">
        <v>693.7</v>
      </c>
      <c r="L9" s="126"/>
      <c r="M9" s="139"/>
      <c r="N9" s="126">
        <v>155</v>
      </c>
      <c r="O9" s="139">
        <v>1995.2</v>
      </c>
      <c r="P9" s="126"/>
      <c r="Q9" s="139"/>
      <c r="R9" s="126"/>
      <c r="S9" s="139"/>
      <c r="T9" s="126"/>
      <c r="U9" s="139"/>
      <c r="V9" s="126"/>
      <c r="W9" s="139"/>
      <c r="X9" s="126"/>
      <c r="Y9" s="139"/>
      <c r="Z9" s="126"/>
      <c r="AA9" s="139"/>
      <c r="AB9" s="126"/>
      <c r="AC9" s="139"/>
      <c r="AD9" s="126"/>
      <c r="AE9" s="139"/>
      <c r="AF9" s="126"/>
      <c r="AG9" s="139"/>
      <c r="AH9" s="126"/>
      <c r="AI9" s="139"/>
      <c r="AJ9" s="126"/>
      <c r="AK9" s="139"/>
      <c r="AL9" s="126"/>
      <c r="AM9" s="139"/>
      <c r="AN9" s="126"/>
      <c r="AO9" s="139"/>
      <c r="AP9" s="126"/>
      <c r="AQ9" s="139"/>
      <c r="AR9" s="126"/>
      <c r="AS9" s="139"/>
      <c r="AT9" s="126"/>
      <c r="AU9" s="139"/>
      <c r="AV9" s="126"/>
      <c r="AW9" s="139"/>
      <c r="AX9" s="126"/>
      <c r="AY9" s="139"/>
      <c r="AZ9" s="126"/>
      <c r="BA9" s="139"/>
      <c r="BB9" s="126"/>
      <c r="BC9" s="139"/>
      <c r="BD9" s="126"/>
      <c r="BE9" s="139"/>
      <c r="BF9" s="126"/>
      <c r="BG9" s="139"/>
      <c r="BH9" s="126"/>
      <c r="BI9" s="139"/>
      <c r="BJ9" s="126"/>
      <c r="BK9" s="139"/>
      <c r="BL9" s="126"/>
      <c r="BM9" s="139"/>
      <c r="BN9" s="126"/>
      <c r="BO9" s="143"/>
      <c r="BP9" s="125">
        <v>305</v>
      </c>
      <c r="BQ9" s="143">
        <v>5028.5</v>
      </c>
    </row>
    <row r="10" spans="1:69" s="81" customFormat="1" x14ac:dyDescent="0.2">
      <c r="A10" s="110" t="s">
        <v>85</v>
      </c>
      <c r="B10" s="111"/>
      <c r="C10" s="112"/>
      <c r="D10" s="113"/>
      <c r="E10" s="114" t="s">
        <v>83</v>
      </c>
      <c r="F10" s="127">
        <v>11</v>
      </c>
      <c r="G10" s="140">
        <v>36.5</v>
      </c>
      <c r="H10" s="86">
        <v>21</v>
      </c>
      <c r="I10" s="140">
        <v>51.8</v>
      </c>
      <c r="J10" s="86">
        <v>4</v>
      </c>
      <c r="K10" s="140">
        <v>16</v>
      </c>
      <c r="L10" s="86"/>
      <c r="M10" s="140"/>
      <c r="N10" s="86">
        <v>5</v>
      </c>
      <c r="O10" s="140">
        <v>11.6</v>
      </c>
      <c r="P10" s="86"/>
      <c r="Q10" s="140"/>
      <c r="R10" s="86"/>
      <c r="S10" s="140"/>
      <c r="T10" s="86"/>
      <c r="U10" s="140"/>
      <c r="V10" s="86"/>
      <c r="W10" s="140"/>
      <c r="X10" s="86"/>
      <c r="Y10" s="140"/>
      <c r="Z10" s="86"/>
      <c r="AA10" s="140"/>
      <c r="AB10" s="86"/>
      <c r="AC10" s="140"/>
      <c r="AD10" s="86"/>
      <c r="AE10" s="140"/>
      <c r="AF10" s="86"/>
      <c r="AG10" s="140"/>
      <c r="AH10" s="86"/>
      <c r="AI10" s="140"/>
      <c r="AJ10" s="86"/>
      <c r="AK10" s="140"/>
      <c r="AL10" s="86"/>
      <c r="AM10" s="140"/>
      <c r="AN10" s="86"/>
      <c r="AO10" s="140"/>
      <c r="AP10" s="86"/>
      <c r="AQ10" s="140"/>
      <c r="AR10" s="86"/>
      <c r="AS10" s="140"/>
      <c r="AT10" s="86"/>
      <c r="AU10" s="140"/>
      <c r="AV10" s="86"/>
      <c r="AW10" s="140"/>
      <c r="AX10" s="86"/>
      <c r="AY10" s="140"/>
      <c r="AZ10" s="86"/>
      <c r="BA10" s="140"/>
      <c r="BB10" s="86"/>
      <c r="BC10" s="140"/>
      <c r="BD10" s="86"/>
      <c r="BE10" s="140"/>
      <c r="BF10" s="86"/>
      <c r="BG10" s="140"/>
      <c r="BH10" s="86"/>
      <c r="BI10" s="140"/>
      <c r="BJ10" s="86"/>
      <c r="BK10" s="140"/>
      <c r="BL10" s="86"/>
      <c r="BM10" s="140"/>
      <c r="BN10" s="86"/>
      <c r="BO10" s="144"/>
      <c r="BP10" s="127">
        <v>41</v>
      </c>
      <c r="BQ10" s="144">
        <v>115.89999999999999</v>
      </c>
    </row>
    <row r="11" spans="1:69" s="81" customFormat="1" x14ac:dyDescent="0.2">
      <c r="A11" s="110" t="s">
        <v>86</v>
      </c>
      <c r="B11" s="111"/>
      <c r="C11" s="112"/>
      <c r="D11" s="113"/>
      <c r="E11" s="114" t="s">
        <v>83</v>
      </c>
      <c r="F11" s="127">
        <v>7</v>
      </c>
      <c r="G11" s="140">
        <v>22.3</v>
      </c>
      <c r="H11" s="86">
        <v>1</v>
      </c>
      <c r="I11" s="140">
        <v>4</v>
      </c>
      <c r="J11" s="86">
        <v>3</v>
      </c>
      <c r="K11" s="140">
        <v>134</v>
      </c>
      <c r="L11" s="86"/>
      <c r="M11" s="140"/>
      <c r="N11" s="86">
        <v>10</v>
      </c>
      <c r="O11" s="140">
        <v>546.5</v>
      </c>
      <c r="P11" s="86"/>
      <c r="Q11" s="140"/>
      <c r="R11" s="86"/>
      <c r="S11" s="140"/>
      <c r="T11" s="86"/>
      <c r="U11" s="140"/>
      <c r="V11" s="86"/>
      <c r="W11" s="140"/>
      <c r="X11" s="86"/>
      <c r="Y11" s="140"/>
      <c r="Z11" s="86"/>
      <c r="AA11" s="140"/>
      <c r="AB11" s="86"/>
      <c r="AC11" s="140"/>
      <c r="AD11" s="86"/>
      <c r="AE11" s="140"/>
      <c r="AF11" s="86"/>
      <c r="AG11" s="140"/>
      <c r="AH11" s="86"/>
      <c r="AI11" s="140"/>
      <c r="AJ11" s="86"/>
      <c r="AK11" s="140"/>
      <c r="AL11" s="86"/>
      <c r="AM11" s="140"/>
      <c r="AN11" s="86"/>
      <c r="AO11" s="140"/>
      <c r="AP11" s="86"/>
      <c r="AQ11" s="140"/>
      <c r="AR11" s="86"/>
      <c r="AS11" s="140"/>
      <c r="AT11" s="86"/>
      <c r="AU11" s="140"/>
      <c r="AV11" s="86"/>
      <c r="AW11" s="140"/>
      <c r="AX11" s="86"/>
      <c r="AY11" s="140"/>
      <c r="AZ11" s="86"/>
      <c r="BA11" s="140"/>
      <c r="BB11" s="86"/>
      <c r="BC11" s="140"/>
      <c r="BD11" s="86"/>
      <c r="BE11" s="140"/>
      <c r="BF11" s="86"/>
      <c r="BG11" s="140"/>
      <c r="BH11" s="86"/>
      <c r="BI11" s="140"/>
      <c r="BJ11" s="86"/>
      <c r="BK11" s="140"/>
      <c r="BL11" s="86"/>
      <c r="BM11" s="140"/>
      <c r="BN11" s="86"/>
      <c r="BO11" s="144"/>
      <c r="BP11" s="127">
        <v>21</v>
      </c>
      <c r="BQ11" s="144">
        <v>706.8</v>
      </c>
    </row>
    <row r="12" spans="1:69" s="81" customFormat="1" x14ac:dyDescent="0.2">
      <c r="A12" s="110"/>
      <c r="B12" s="111"/>
      <c r="C12" s="112"/>
      <c r="D12" s="113"/>
      <c r="E12" s="114" t="s">
        <v>87</v>
      </c>
      <c r="F12" s="127"/>
      <c r="G12" s="140"/>
      <c r="H12" s="86">
        <v>1</v>
      </c>
      <c r="I12" s="140">
        <v>2</v>
      </c>
      <c r="J12" s="86"/>
      <c r="K12" s="140"/>
      <c r="L12" s="86"/>
      <c r="M12" s="140"/>
      <c r="N12" s="86"/>
      <c r="O12" s="140"/>
      <c r="P12" s="86"/>
      <c r="Q12" s="140"/>
      <c r="R12" s="86"/>
      <c r="S12" s="140"/>
      <c r="T12" s="86"/>
      <c r="U12" s="140"/>
      <c r="V12" s="86"/>
      <c r="W12" s="140"/>
      <c r="X12" s="86"/>
      <c r="Y12" s="140"/>
      <c r="Z12" s="86"/>
      <c r="AA12" s="140"/>
      <c r="AB12" s="86"/>
      <c r="AC12" s="140"/>
      <c r="AD12" s="86"/>
      <c r="AE12" s="140"/>
      <c r="AF12" s="86"/>
      <c r="AG12" s="140"/>
      <c r="AH12" s="86"/>
      <c r="AI12" s="140"/>
      <c r="AJ12" s="86"/>
      <c r="AK12" s="140"/>
      <c r="AL12" s="86"/>
      <c r="AM12" s="140"/>
      <c r="AN12" s="86"/>
      <c r="AO12" s="140"/>
      <c r="AP12" s="86"/>
      <c r="AQ12" s="140"/>
      <c r="AR12" s="86"/>
      <c r="AS12" s="140"/>
      <c r="AT12" s="86"/>
      <c r="AU12" s="140"/>
      <c r="AV12" s="86"/>
      <c r="AW12" s="140"/>
      <c r="AX12" s="86"/>
      <c r="AY12" s="140"/>
      <c r="AZ12" s="86"/>
      <c r="BA12" s="140"/>
      <c r="BB12" s="86"/>
      <c r="BC12" s="140"/>
      <c r="BD12" s="86"/>
      <c r="BE12" s="140"/>
      <c r="BF12" s="86"/>
      <c r="BG12" s="140"/>
      <c r="BH12" s="86"/>
      <c r="BI12" s="140"/>
      <c r="BJ12" s="86"/>
      <c r="BK12" s="140"/>
      <c r="BL12" s="86"/>
      <c r="BM12" s="140"/>
      <c r="BN12" s="86"/>
      <c r="BO12" s="144"/>
      <c r="BP12" s="127">
        <v>1</v>
      </c>
      <c r="BQ12" s="144">
        <v>2</v>
      </c>
    </row>
    <row r="13" spans="1:69" s="81" customFormat="1" x14ac:dyDescent="0.2">
      <c r="A13" s="110" t="s">
        <v>88</v>
      </c>
      <c r="B13" s="111"/>
      <c r="C13" s="112"/>
      <c r="D13" s="113"/>
      <c r="E13" s="114" t="s">
        <v>83</v>
      </c>
      <c r="F13" s="127">
        <v>45</v>
      </c>
      <c r="G13" s="140">
        <v>427</v>
      </c>
      <c r="H13" s="86">
        <v>27</v>
      </c>
      <c r="I13" s="140">
        <v>323</v>
      </c>
      <c r="J13" s="86">
        <v>27</v>
      </c>
      <c r="K13" s="140">
        <v>296</v>
      </c>
      <c r="L13" s="86"/>
      <c r="M13" s="140"/>
      <c r="N13" s="86">
        <v>105</v>
      </c>
      <c r="O13" s="140">
        <v>1003</v>
      </c>
      <c r="P13" s="86"/>
      <c r="Q13" s="140"/>
      <c r="R13" s="86"/>
      <c r="S13" s="140"/>
      <c r="T13" s="86"/>
      <c r="U13" s="140"/>
      <c r="V13" s="86"/>
      <c r="W13" s="140"/>
      <c r="X13" s="86"/>
      <c r="Y13" s="140"/>
      <c r="Z13" s="86"/>
      <c r="AA13" s="140"/>
      <c r="AB13" s="86"/>
      <c r="AC13" s="140"/>
      <c r="AD13" s="86"/>
      <c r="AE13" s="140"/>
      <c r="AF13" s="86"/>
      <c r="AG13" s="140"/>
      <c r="AH13" s="86"/>
      <c r="AI13" s="140"/>
      <c r="AJ13" s="86"/>
      <c r="AK13" s="140"/>
      <c r="AL13" s="86"/>
      <c r="AM13" s="140"/>
      <c r="AN13" s="86"/>
      <c r="AO13" s="140"/>
      <c r="AP13" s="86"/>
      <c r="AQ13" s="140"/>
      <c r="AR13" s="86"/>
      <c r="AS13" s="140"/>
      <c r="AT13" s="86"/>
      <c r="AU13" s="140"/>
      <c r="AV13" s="86"/>
      <c r="AW13" s="140"/>
      <c r="AX13" s="86"/>
      <c r="AY13" s="140"/>
      <c r="AZ13" s="86"/>
      <c r="BA13" s="140"/>
      <c r="BB13" s="86"/>
      <c r="BC13" s="140"/>
      <c r="BD13" s="86"/>
      <c r="BE13" s="140"/>
      <c r="BF13" s="86"/>
      <c r="BG13" s="140"/>
      <c r="BH13" s="86"/>
      <c r="BI13" s="140"/>
      <c r="BJ13" s="86"/>
      <c r="BK13" s="140"/>
      <c r="BL13" s="86"/>
      <c r="BM13" s="140"/>
      <c r="BN13" s="86"/>
      <c r="BO13" s="144"/>
      <c r="BP13" s="127">
        <v>204</v>
      </c>
      <c r="BQ13" s="144">
        <v>2049</v>
      </c>
    </row>
    <row r="14" spans="1:69" s="81" customFormat="1" hidden="1" x14ac:dyDescent="0.2">
      <c r="A14" s="110"/>
      <c r="B14" s="111"/>
      <c r="C14" s="112"/>
      <c r="D14" s="113"/>
      <c r="E14" s="114" t="s">
        <v>87</v>
      </c>
      <c r="F14" s="127"/>
      <c r="G14" s="140"/>
      <c r="H14" s="86"/>
      <c r="I14" s="140"/>
      <c r="J14" s="86"/>
      <c r="K14" s="140"/>
      <c r="L14" s="86"/>
      <c r="M14" s="140"/>
      <c r="N14" s="86"/>
      <c r="O14" s="140"/>
      <c r="P14" s="86"/>
      <c r="Q14" s="140"/>
      <c r="R14" s="86"/>
      <c r="S14" s="140"/>
      <c r="T14" s="86"/>
      <c r="U14" s="140"/>
      <c r="V14" s="86"/>
      <c r="W14" s="140"/>
      <c r="X14" s="86"/>
      <c r="Y14" s="140"/>
      <c r="Z14" s="86"/>
      <c r="AA14" s="140"/>
      <c r="AB14" s="86"/>
      <c r="AC14" s="140"/>
      <c r="AD14" s="86"/>
      <c r="AE14" s="140"/>
      <c r="AF14" s="86"/>
      <c r="AG14" s="140"/>
      <c r="AH14" s="86"/>
      <c r="AI14" s="140"/>
      <c r="AJ14" s="86"/>
      <c r="AK14" s="140"/>
      <c r="AL14" s="86"/>
      <c r="AM14" s="140"/>
      <c r="AN14" s="86"/>
      <c r="AO14" s="140"/>
      <c r="AP14" s="86"/>
      <c r="AQ14" s="140"/>
      <c r="AR14" s="86"/>
      <c r="AS14" s="140"/>
      <c r="AT14" s="86"/>
      <c r="AU14" s="140"/>
      <c r="AV14" s="86"/>
      <c r="AW14" s="140"/>
      <c r="AX14" s="86"/>
      <c r="AY14" s="140"/>
      <c r="AZ14" s="86"/>
      <c r="BA14" s="140"/>
      <c r="BB14" s="86"/>
      <c r="BC14" s="140"/>
      <c r="BD14" s="86"/>
      <c r="BE14" s="140"/>
      <c r="BF14" s="86"/>
      <c r="BG14" s="140"/>
      <c r="BH14" s="86"/>
      <c r="BI14" s="140"/>
      <c r="BJ14" s="86"/>
      <c r="BK14" s="140"/>
      <c r="BL14" s="86"/>
      <c r="BM14" s="140"/>
      <c r="BN14" s="86"/>
      <c r="BO14" s="144"/>
      <c r="BP14" s="127">
        <v>0</v>
      </c>
      <c r="BQ14" s="144">
        <v>0</v>
      </c>
    </row>
    <row r="15" spans="1:69" s="81" customFormat="1" x14ac:dyDescent="0.2">
      <c r="A15" s="110" t="s">
        <v>89</v>
      </c>
      <c r="B15" s="111"/>
      <c r="C15" s="112"/>
      <c r="D15" s="113"/>
      <c r="E15" s="114" t="s">
        <v>83</v>
      </c>
      <c r="F15" s="127"/>
      <c r="G15" s="140"/>
      <c r="H15" s="86"/>
      <c r="I15" s="140"/>
      <c r="J15" s="86">
        <v>2</v>
      </c>
      <c r="K15" s="140">
        <v>4</v>
      </c>
      <c r="L15" s="86"/>
      <c r="M15" s="140"/>
      <c r="N15" s="86"/>
      <c r="O15" s="140"/>
      <c r="P15" s="86"/>
      <c r="Q15" s="140"/>
      <c r="R15" s="86"/>
      <c r="S15" s="140"/>
      <c r="T15" s="86"/>
      <c r="U15" s="140"/>
      <c r="V15" s="86"/>
      <c r="W15" s="140"/>
      <c r="X15" s="86"/>
      <c r="Y15" s="140"/>
      <c r="Z15" s="86"/>
      <c r="AA15" s="140"/>
      <c r="AB15" s="86"/>
      <c r="AC15" s="140"/>
      <c r="AD15" s="86"/>
      <c r="AE15" s="140"/>
      <c r="AF15" s="86"/>
      <c r="AG15" s="140"/>
      <c r="AH15" s="86"/>
      <c r="AI15" s="140"/>
      <c r="AJ15" s="86"/>
      <c r="AK15" s="140"/>
      <c r="AL15" s="86"/>
      <c r="AM15" s="140"/>
      <c r="AN15" s="86"/>
      <c r="AO15" s="140"/>
      <c r="AP15" s="86"/>
      <c r="AQ15" s="140"/>
      <c r="AR15" s="86"/>
      <c r="AS15" s="140"/>
      <c r="AT15" s="86"/>
      <c r="AU15" s="140"/>
      <c r="AV15" s="86"/>
      <c r="AW15" s="140"/>
      <c r="AX15" s="86"/>
      <c r="AY15" s="140"/>
      <c r="AZ15" s="86"/>
      <c r="BA15" s="140"/>
      <c r="BB15" s="86"/>
      <c r="BC15" s="140"/>
      <c r="BD15" s="86"/>
      <c r="BE15" s="140"/>
      <c r="BF15" s="86"/>
      <c r="BG15" s="140"/>
      <c r="BH15" s="86"/>
      <c r="BI15" s="140"/>
      <c r="BJ15" s="86"/>
      <c r="BK15" s="140"/>
      <c r="BL15" s="86"/>
      <c r="BM15" s="140"/>
      <c r="BN15" s="86"/>
      <c r="BO15" s="144"/>
      <c r="BP15" s="127">
        <v>2</v>
      </c>
      <c r="BQ15" s="144">
        <v>4</v>
      </c>
    </row>
    <row r="16" spans="1:69" s="81" customFormat="1" x14ac:dyDescent="0.2">
      <c r="A16" s="110" t="s">
        <v>821</v>
      </c>
      <c r="B16" s="111"/>
      <c r="C16" s="112"/>
      <c r="D16" s="113"/>
      <c r="E16" s="114" t="s">
        <v>819</v>
      </c>
      <c r="F16" s="127"/>
      <c r="G16" s="140"/>
      <c r="H16" s="86"/>
      <c r="I16" s="140"/>
      <c r="J16" s="86">
        <v>2</v>
      </c>
      <c r="K16" s="140">
        <v>15</v>
      </c>
      <c r="L16" s="86"/>
      <c r="M16" s="140"/>
      <c r="N16" s="86"/>
      <c r="O16" s="140"/>
      <c r="P16" s="86"/>
      <c r="Q16" s="140"/>
      <c r="R16" s="86"/>
      <c r="S16" s="140"/>
      <c r="T16" s="86"/>
      <c r="U16" s="140"/>
      <c r="V16" s="86"/>
      <c r="W16" s="140"/>
      <c r="X16" s="86"/>
      <c r="Y16" s="140"/>
      <c r="Z16" s="86"/>
      <c r="AA16" s="140"/>
      <c r="AB16" s="86"/>
      <c r="AC16" s="140"/>
      <c r="AD16" s="86"/>
      <c r="AE16" s="140"/>
      <c r="AF16" s="86"/>
      <c r="AG16" s="140"/>
      <c r="AH16" s="86"/>
      <c r="AI16" s="140"/>
      <c r="AJ16" s="86"/>
      <c r="AK16" s="140"/>
      <c r="AL16" s="86"/>
      <c r="AM16" s="140"/>
      <c r="AN16" s="86"/>
      <c r="AO16" s="140"/>
      <c r="AP16" s="86"/>
      <c r="AQ16" s="140"/>
      <c r="AR16" s="86"/>
      <c r="AS16" s="140"/>
      <c r="AT16" s="86"/>
      <c r="AU16" s="140"/>
      <c r="AV16" s="86"/>
      <c r="AW16" s="140"/>
      <c r="AX16" s="86"/>
      <c r="AY16" s="140"/>
      <c r="AZ16" s="86"/>
      <c r="BA16" s="140"/>
      <c r="BB16" s="86"/>
      <c r="BC16" s="140"/>
      <c r="BD16" s="86"/>
      <c r="BE16" s="140"/>
      <c r="BF16" s="86"/>
      <c r="BG16" s="140"/>
      <c r="BH16" s="86"/>
      <c r="BI16" s="140"/>
      <c r="BJ16" s="86"/>
      <c r="BK16" s="140"/>
      <c r="BL16" s="86"/>
      <c r="BM16" s="140"/>
      <c r="BN16" s="86"/>
      <c r="BO16" s="144"/>
      <c r="BP16" s="127">
        <v>2</v>
      </c>
      <c r="BQ16" s="144">
        <v>15</v>
      </c>
    </row>
    <row r="17" spans="1:70" s="25" customFormat="1" ht="11.4" thickBot="1" x14ac:dyDescent="0.25">
      <c r="A17" s="45" t="s">
        <v>92</v>
      </c>
      <c r="B17" s="46"/>
      <c r="C17" s="47"/>
      <c r="D17" s="48"/>
      <c r="E17" s="99"/>
      <c r="F17" s="128">
        <v>41</v>
      </c>
      <c r="G17" s="141">
        <v>317.10000000000002</v>
      </c>
      <c r="H17" s="87">
        <v>21</v>
      </c>
      <c r="I17" s="141">
        <v>203</v>
      </c>
      <c r="J17" s="87">
        <v>12</v>
      </c>
      <c r="K17" s="141">
        <v>142</v>
      </c>
      <c r="L17" s="87"/>
      <c r="M17" s="141"/>
      <c r="N17" s="87">
        <v>10</v>
      </c>
      <c r="O17" s="141">
        <v>449</v>
      </c>
      <c r="P17" s="87"/>
      <c r="Q17" s="141"/>
      <c r="R17" s="87"/>
      <c r="S17" s="141"/>
      <c r="T17" s="87"/>
      <c r="U17" s="141"/>
      <c r="V17" s="87"/>
      <c r="W17" s="141"/>
      <c r="X17" s="87"/>
      <c r="Y17" s="141"/>
      <c r="Z17" s="87"/>
      <c r="AA17" s="141"/>
      <c r="AB17" s="87"/>
      <c r="AC17" s="141"/>
      <c r="AD17" s="87"/>
      <c r="AE17" s="141"/>
      <c r="AF17" s="87"/>
      <c r="AG17" s="141"/>
      <c r="AH17" s="87"/>
      <c r="AI17" s="141"/>
      <c r="AJ17" s="87"/>
      <c r="AK17" s="141"/>
      <c r="AL17" s="87"/>
      <c r="AM17" s="141"/>
      <c r="AN17" s="87"/>
      <c r="AO17" s="141"/>
      <c r="AP17" s="87"/>
      <c r="AQ17" s="141"/>
      <c r="AR17" s="87"/>
      <c r="AS17" s="141"/>
      <c r="AT17" s="87"/>
      <c r="AU17" s="141"/>
      <c r="AV17" s="87"/>
      <c r="AW17" s="141"/>
      <c r="AX17" s="87"/>
      <c r="AY17" s="141"/>
      <c r="AZ17" s="87"/>
      <c r="BA17" s="141"/>
      <c r="BB17" s="87"/>
      <c r="BC17" s="141"/>
      <c r="BD17" s="87"/>
      <c r="BE17" s="141"/>
      <c r="BF17" s="87"/>
      <c r="BG17" s="141"/>
      <c r="BH17" s="87"/>
      <c r="BI17" s="141"/>
      <c r="BJ17" s="87"/>
      <c r="BK17" s="141"/>
      <c r="BL17" s="87"/>
      <c r="BM17" s="141"/>
      <c r="BN17" s="87"/>
      <c r="BO17" s="145"/>
      <c r="BP17" s="128">
        <v>84</v>
      </c>
      <c r="BQ17" s="145">
        <v>1111.0999999999999</v>
      </c>
    </row>
    <row r="18" spans="1:70" s="54" customFormat="1" ht="11.4" thickBot="1" x14ac:dyDescent="0.25">
      <c r="A18" s="49"/>
      <c r="B18" s="50"/>
      <c r="C18" s="50"/>
      <c r="D18" s="51"/>
      <c r="E18" s="100" t="s">
        <v>17</v>
      </c>
      <c r="F18" s="52">
        <v>184</v>
      </c>
      <c r="G18" s="142">
        <v>2220.1999999999998</v>
      </c>
      <c r="H18" s="53">
        <v>110</v>
      </c>
      <c r="I18" s="142">
        <v>1506.1</v>
      </c>
      <c r="J18" s="53">
        <v>81</v>
      </c>
      <c r="K18" s="142">
        <v>1300.7</v>
      </c>
      <c r="L18" s="53">
        <v>0</v>
      </c>
      <c r="M18" s="142">
        <v>0</v>
      </c>
      <c r="N18" s="53">
        <v>285</v>
      </c>
      <c r="O18" s="142">
        <v>4005.3</v>
      </c>
      <c r="P18" s="53">
        <v>0</v>
      </c>
      <c r="Q18" s="142">
        <v>0</v>
      </c>
      <c r="R18" s="53">
        <v>0</v>
      </c>
      <c r="S18" s="142">
        <v>0</v>
      </c>
      <c r="T18" s="53">
        <v>0</v>
      </c>
      <c r="U18" s="142">
        <v>0</v>
      </c>
      <c r="V18" s="53">
        <v>0</v>
      </c>
      <c r="W18" s="142">
        <v>0</v>
      </c>
      <c r="X18" s="53">
        <v>0</v>
      </c>
      <c r="Y18" s="142">
        <v>0</v>
      </c>
      <c r="Z18" s="53">
        <v>0</v>
      </c>
      <c r="AA18" s="142">
        <v>0</v>
      </c>
      <c r="AB18" s="53">
        <v>0</v>
      </c>
      <c r="AC18" s="142">
        <v>0</v>
      </c>
      <c r="AD18" s="53">
        <v>0</v>
      </c>
      <c r="AE18" s="142">
        <v>0</v>
      </c>
      <c r="AF18" s="53">
        <v>0</v>
      </c>
      <c r="AG18" s="142">
        <v>0</v>
      </c>
      <c r="AH18" s="53">
        <v>0</v>
      </c>
      <c r="AI18" s="142">
        <v>0</v>
      </c>
      <c r="AJ18" s="53">
        <v>0</v>
      </c>
      <c r="AK18" s="142">
        <v>0</v>
      </c>
      <c r="AL18" s="53">
        <v>0</v>
      </c>
      <c r="AM18" s="142">
        <v>0</v>
      </c>
      <c r="AN18" s="53">
        <v>0</v>
      </c>
      <c r="AO18" s="142">
        <v>0</v>
      </c>
      <c r="AP18" s="53">
        <v>0</v>
      </c>
      <c r="AQ18" s="142">
        <v>0</v>
      </c>
      <c r="AR18" s="53">
        <v>0</v>
      </c>
      <c r="AS18" s="142">
        <v>0</v>
      </c>
      <c r="AT18" s="53">
        <v>0</v>
      </c>
      <c r="AU18" s="142">
        <v>0</v>
      </c>
      <c r="AV18" s="53">
        <v>0</v>
      </c>
      <c r="AW18" s="142">
        <v>0</v>
      </c>
      <c r="AX18" s="53">
        <v>0</v>
      </c>
      <c r="AY18" s="142">
        <v>0</v>
      </c>
      <c r="AZ18" s="53">
        <v>0</v>
      </c>
      <c r="BA18" s="142">
        <v>0</v>
      </c>
      <c r="BB18" s="53">
        <v>0</v>
      </c>
      <c r="BC18" s="142">
        <v>0</v>
      </c>
      <c r="BD18" s="53">
        <v>0</v>
      </c>
      <c r="BE18" s="142">
        <v>0</v>
      </c>
      <c r="BF18" s="53">
        <v>0</v>
      </c>
      <c r="BG18" s="142">
        <v>0</v>
      </c>
      <c r="BH18" s="53">
        <v>0</v>
      </c>
      <c r="BI18" s="142">
        <v>0</v>
      </c>
      <c r="BJ18" s="53">
        <v>0</v>
      </c>
      <c r="BK18" s="142">
        <v>0</v>
      </c>
      <c r="BL18" s="53">
        <v>0</v>
      </c>
      <c r="BM18" s="142">
        <v>0</v>
      </c>
      <c r="BN18" s="53">
        <v>0</v>
      </c>
      <c r="BO18" s="146">
        <v>0</v>
      </c>
      <c r="BP18" s="52">
        <v>660</v>
      </c>
      <c r="BQ18" s="147">
        <v>9032.2999999999993</v>
      </c>
    </row>
    <row r="19" spans="1:70" ht="11.4" customHeight="1" x14ac:dyDescent="0.15">
      <c r="BR19" s="55"/>
    </row>
    <row r="20" spans="1:70" ht="11.4" customHeight="1" x14ac:dyDescent="0.2">
      <c r="D20" s="56"/>
      <c r="E20" s="57"/>
      <c r="BR20" s="55"/>
    </row>
    <row r="21" spans="1:70" ht="11.4" customHeight="1" x14ac:dyDescent="0.15">
      <c r="F21" s="58"/>
      <c r="G21" s="58"/>
      <c r="H21" s="58"/>
      <c r="I21" s="58"/>
      <c r="J21" s="58"/>
      <c r="K21" s="58"/>
      <c r="L21" s="58"/>
      <c r="M21" s="58"/>
      <c r="N21" s="58"/>
      <c r="O21" s="58"/>
      <c r="P21" s="58"/>
      <c r="Q21" s="58"/>
      <c r="R21" s="58"/>
      <c r="S21" s="58"/>
      <c r="T21" s="58"/>
      <c r="U21" s="58"/>
      <c r="V21" s="58"/>
      <c r="W21" s="58"/>
      <c r="X21" s="58"/>
      <c r="Y21" s="58"/>
      <c r="Z21" s="58"/>
      <c r="AA21" s="58"/>
      <c r="AB21" s="58"/>
      <c r="AC21" s="58"/>
      <c r="AD21" s="58"/>
      <c r="AE21" s="58"/>
      <c r="AF21" s="58"/>
      <c r="AG21" s="58"/>
      <c r="AH21" s="58"/>
      <c r="AI21" s="58"/>
      <c r="AJ21" s="58"/>
      <c r="AK21" s="58"/>
      <c r="AL21" s="58"/>
      <c r="AM21" s="58"/>
      <c r="AN21" s="58"/>
      <c r="AO21" s="58"/>
      <c r="AP21" s="58"/>
      <c r="AQ21" s="58"/>
      <c r="AR21" s="58"/>
      <c r="AS21" s="58"/>
      <c r="AT21" s="58"/>
      <c r="AU21" s="58"/>
      <c r="AV21" s="58"/>
      <c r="AW21" s="58"/>
      <c r="AX21" s="58"/>
      <c r="AY21" s="58"/>
      <c r="AZ21" s="58"/>
      <c r="BA21" s="58"/>
      <c r="BB21" s="58"/>
      <c r="BC21" s="58"/>
      <c r="BD21" s="58"/>
      <c r="BE21" s="58"/>
      <c r="BF21" s="58"/>
      <c r="BG21" s="58"/>
      <c r="BH21" s="58"/>
      <c r="BI21" s="58"/>
      <c r="BJ21" s="58"/>
      <c r="BK21" s="58"/>
      <c r="BL21" s="58"/>
      <c r="BM21" s="58"/>
      <c r="BN21" s="58"/>
      <c r="BO21" s="58"/>
      <c r="BP21" s="58"/>
      <c r="BR21" s="59"/>
    </row>
    <row r="22" spans="1:70" ht="11.4" customHeight="1" x14ac:dyDescent="0.15">
      <c r="BR22" s="55"/>
    </row>
    <row r="23" spans="1:70" ht="11.4" customHeight="1" x14ac:dyDescent="0.15">
      <c r="BR23" s="55"/>
    </row>
    <row r="24" spans="1:70" ht="11.4" customHeight="1" x14ac:dyDescent="0.15">
      <c r="BR24" s="55"/>
    </row>
    <row r="25" spans="1:70" ht="11.4" customHeight="1" x14ac:dyDescent="0.15"/>
    <row r="26" spans="1:70" ht="11.4" customHeight="1" x14ac:dyDescent="0.15"/>
    <row r="27" spans="1:70" ht="11.4" customHeight="1" x14ac:dyDescent="0.2">
      <c r="B27" s="60"/>
      <c r="C27" s="61"/>
    </row>
  </sheetData>
  <mergeCells count="68">
    <mergeCell ref="BL7:BM7"/>
    <mergeCell ref="V7:W7"/>
    <mergeCell ref="J6:K6"/>
    <mergeCell ref="H7:I7"/>
    <mergeCell ref="J7:K7"/>
    <mergeCell ref="N6:O6"/>
    <mergeCell ref="N7:O7"/>
    <mergeCell ref="R6:S6"/>
    <mergeCell ref="BD7:BE7"/>
    <mergeCell ref="AN6:AO6"/>
    <mergeCell ref="AR6:AS6"/>
    <mergeCell ref="AF6:AG6"/>
    <mergeCell ref="AF7:AG7"/>
    <mergeCell ref="AH6:AI6"/>
    <mergeCell ref="AH7:AI7"/>
    <mergeCell ref="AP6:AQ6"/>
    <mergeCell ref="AL7:AM7"/>
    <mergeCell ref="AJ7:AK7"/>
    <mergeCell ref="R7:S7"/>
    <mergeCell ref="T7:U7"/>
    <mergeCell ref="BF7:BG7"/>
    <mergeCell ref="AZ7:BA7"/>
    <mergeCell ref="AV7:AW7"/>
    <mergeCell ref="AX7:AY7"/>
    <mergeCell ref="AP7:AQ7"/>
    <mergeCell ref="AB7:AC7"/>
    <mergeCell ref="AD7:AE7"/>
    <mergeCell ref="BB7:BC7"/>
    <mergeCell ref="AT7:AU7"/>
    <mergeCell ref="AN7:AO7"/>
    <mergeCell ref="A1:BQ1"/>
    <mergeCell ref="F5:BQ5"/>
    <mergeCell ref="BN7:BO7"/>
    <mergeCell ref="BP7:BQ7"/>
    <mergeCell ref="A7:E7"/>
    <mergeCell ref="F7:G7"/>
    <mergeCell ref="BJ7:BK7"/>
    <mergeCell ref="BH7:BI7"/>
    <mergeCell ref="L7:M7"/>
    <mergeCell ref="AR7:AS7"/>
    <mergeCell ref="P7:Q7"/>
    <mergeCell ref="Z6:AA6"/>
    <mergeCell ref="Z7:AA7"/>
    <mergeCell ref="X6:Y6"/>
    <mergeCell ref="X7:Y7"/>
    <mergeCell ref="AL6:AM6"/>
    <mergeCell ref="BP6:BQ6"/>
    <mergeCell ref="L6:M6"/>
    <mergeCell ref="H6:I6"/>
    <mergeCell ref="T6:U6"/>
    <mergeCell ref="V6:W6"/>
    <mergeCell ref="BL6:BM6"/>
    <mergeCell ref="AB6:AC6"/>
    <mergeCell ref="AJ6:AK6"/>
    <mergeCell ref="AV6:AW6"/>
    <mergeCell ref="AX6:AY6"/>
    <mergeCell ref="P6:Q6"/>
    <mergeCell ref="BF6:BG6"/>
    <mergeCell ref="AD6:AE6"/>
    <mergeCell ref="BB6:BC6"/>
    <mergeCell ref="AT6:AU6"/>
    <mergeCell ref="BD6:BE6"/>
    <mergeCell ref="A5:E6"/>
    <mergeCell ref="F6:G6"/>
    <mergeCell ref="BJ6:BK6"/>
    <mergeCell ref="BH6:BI6"/>
    <mergeCell ref="BN6:BO6"/>
    <mergeCell ref="AZ6:BA6"/>
  </mergeCells>
  <phoneticPr fontId="2"/>
  <conditionalFormatting sqref="A9:BP10 A17:BP17">
    <cfRule type="expression" dxfId="7" priority="2" stopIfTrue="1">
      <formula>$A9="消去"</formula>
    </cfRule>
  </conditionalFormatting>
  <conditionalFormatting sqref="A11:BP16">
    <cfRule type="expression" dxfId="6" priority="1" stopIfTrue="1">
      <formula>$A11="消去"</formula>
    </cfRule>
  </conditionalFormatting>
  <pageMargins left="0.75" right="0.75" top="1" bottom="1" header="0.51200000000000001" footer="0.51200000000000001"/>
  <pageSetup paperSize="9" scale="91" fitToHeight="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9"/>
  <sheetViews>
    <sheetView showZeros="0" view="pageBreakPreview" zoomScaleNormal="100" workbookViewId="0"/>
  </sheetViews>
  <sheetFormatPr defaultColWidth="9" defaultRowHeight="13.2" x14ac:dyDescent="0.2"/>
  <cols>
    <col min="1" max="1" width="17.109375" style="63" customWidth="1"/>
    <col min="2" max="2" width="5.21875" style="63" bestFit="1" customWidth="1"/>
    <col min="3" max="3" width="9" style="63"/>
    <col min="4" max="4" width="25.6640625" style="64" customWidth="1"/>
    <col min="5" max="5" width="13.44140625" style="63" customWidth="1"/>
    <col min="6" max="6" width="3.44140625" style="63" bestFit="1" customWidth="1"/>
    <col min="7" max="9" width="10.6640625" style="63" customWidth="1"/>
    <col min="10" max="10" width="22.44140625" style="64" customWidth="1"/>
    <col min="11" max="12" width="33.33203125" style="63" customWidth="1"/>
    <col min="13" max="13" width="100.6640625" style="64" customWidth="1"/>
    <col min="14" max="16384" width="9" style="63"/>
  </cols>
  <sheetData>
    <row r="1" spans="1:14" ht="19.8" thickBot="1" x14ac:dyDescent="0.25">
      <c r="A1" s="62" t="s">
        <v>28</v>
      </c>
      <c r="B1" s="62"/>
      <c r="C1" s="63" t="e">
        <f>"("&amp;#REF!&amp;")"</f>
        <v>#REF!</v>
      </c>
      <c r="J1" s="65" t="s">
        <v>78</v>
      </c>
      <c r="K1" s="215" t="s">
        <v>77</v>
      </c>
      <c r="L1" s="215"/>
      <c r="M1" s="215"/>
    </row>
    <row r="2" spans="1:14" x14ac:dyDescent="0.2">
      <c r="A2" s="216" t="s">
        <v>30</v>
      </c>
      <c r="B2" s="219" t="s">
        <v>31</v>
      </c>
      <c r="C2" s="222" t="s">
        <v>32</v>
      </c>
      <c r="D2" s="225" t="s">
        <v>33</v>
      </c>
      <c r="E2" s="68" t="s">
        <v>34</v>
      </c>
      <c r="F2" s="69"/>
      <c r="G2" s="222" t="s">
        <v>4</v>
      </c>
      <c r="H2" s="222"/>
      <c r="I2" s="222"/>
      <c r="J2" s="228"/>
      <c r="K2" s="216" t="s">
        <v>30</v>
      </c>
      <c r="L2" s="222" t="s">
        <v>32</v>
      </c>
      <c r="M2" s="225" t="s">
        <v>33</v>
      </c>
    </row>
    <row r="3" spans="1:14" x14ac:dyDescent="0.2">
      <c r="A3" s="217"/>
      <c r="B3" s="220"/>
      <c r="C3" s="223"/>
      <c r="D3" s="226"/>
      <c r="E3" s="226" t="s">
        <v>35</v>
      </c>
      <c r="F3" s="205" t="s">
        <v>36</v>
      </c>
      <c r="G3" s="101"/>
      <c r="H3" s="102"/>
      <c r="I3" s="101"/>
      <c r="J3" s="207" t="s">
        <v>37</v>
      </c>
      <c r="K3" s="217"/>
      <c r="L3" s="223"/>
      <c r="M3" s="226"/>
    </row>
    <row r="4" spans="1:14" ht="13.8" thickBot="1" x14ac:dyDescent="0.25">
      <c r="A4" s="218"/>
      <c r="B4" s="221"/>
      <c r="C4" s="224"/>
      <c r="D4" s="227"/>
      <c r="E4" s="227"/>
      <c r="F4" s="206"/>
      <c r="G4" s="73"/>
      <c r="H4" s="74"/>
      <c r="I4" s="73"/>
      <c r="J4" s="208"/>
      <c r="K4" s="218"/>
      <c r="L4" s="224"/>
      <c r="M4" s="227"/>
    </row>
    <row r="5" spans="1:14" x14ac:dyDescent="0.2">
      <c r="A5" s="118">
        <f>K5</f>
        <v>0</v>
      </c>
      <c r="B5" s="67" t="str">
        <f>IF(A5="〃","〃","新規")</f>
        <v>新規</v>
      </c>
      <c r="C5" s="67">
        <f>L5</f>
        <v>0</v>
      </c>
      <c r="D5" s="67">
        <f>M5</f>
        <v>0</v>
      </c>
      <c r="E5" s="67"/>
      <c r="F5" s="67"/>
      <c r="G5" s="67"/>
      <c r="H5" s="67"/>
      <c r="I5" s="67"/>
      <c r="J5" s="75"/>
      <c r="K5" s="66"/>
      <c r="L5" s="67"/>
      <c r="M5" s="67"/>
      <c r="N5" s="63" t="str">
        <f>ASC(J5)</f>
        <v/>
      </c>
    </row>
    <row r="6" spans="1:14" x14ac:dyDescent="0.2">
      <c r="A6" s="76" t="str">
        <f ca="1">IF(OFFSET(K6,-1,)=K6,"〃",K6)</f>
        <v>〃</v>
      </c>
      <c r="B6" s="70" t="str">
        <f ca="1">IF(A6="〃","〃","新規")</f>
        <v>〃</v>
      </c>
      <c r="C6" s="70" t="str">
        <f ca="1">IF(OFFSET(L6,-1,)=L6,"〃",L6)</f>
        <v>〃</v>
      </c>
      <c r="D6" s="70" t="str">
        <f ca="1">IF(OFFSET(M6,-1,)=M6,"〃",M6)</f>
        <v>〃</v>
      </c>
      <c r="E6" s="70"/>
      <c r="F6" s="70"/>
      <c r="G6" s="70"/>
      <c r="H6" s="70"/>
      <c r="I6" s="70"/>
      <c r="J6" s="77"/>
      <c r="K6" s="76"/>
      <c r="L6" s="70"/>
      <c r="M6" s="70"/>
      <c r="N6" s="63" t="str">
        <f>ASC(J6)</f>
        <v/>
      </c>
    </row>
    <row r="7" spans="1:14" ht="13.8" thickBot="1" x14ac:dyDescent="0.25">
      <c r="A7" s="116" t="str">
        <f ca="1">IF(OFFSET(K7,-1,)=K7,"〃",K7)</f>
        <v>〃</v>
      </c>
      <c r="B7" s="115" t="str">
        <f ca="1">IF(A7="〃","〃","新規")</f>
        <v>〃</v>
      </c>
      <c r="C7" s="115" t="str">
        <f ca="1">IF(OFFSET(L7,-1,)=L7,"〃",L7)</f>
        <v>〃</v>
      </c>
      <c r="D7" s="115" t="str">
        <f ca="1">IF(OFFSET(M7,-1,)=M7,"〃",M7)</f>
        <v>〃</v>
      </c>
      <c r="E7" s="115"/>
      <c r="F7" s="115"/>
      <c r="G7" s="115"/>
      <c r="H7" s="115"/>
      <c r="I7" s="115"/>
      <c r="J7" s="117"/>
      <c r="K7" s="76"/>
      <c r="L7" s="70"/>
      <c r="M7" s="70"/>
      <c r="N7" s="63" t="str">
        <f>ASC(J7)</f>
        <v/>
      </c>
    </row>
    <row r="8" spans="1:14" ht="17.25" customHeight="1" x14ac:dyDescent="0.2">
      <c r="A8" s="209" t="str">
        <f>警察署名</f>
        <v>凸凹</v>
      </c>
      <c r="B8" s="210"/>
      <c r="C8" s="210"/>
      <c r="D8" s="213" t="s">
        <v>38</v>
      </c>
      <c r="E8" s="93">
        <v>0</v>
      </c>
      <c r="F8" s="94"/>
      <c r="G8" s="95">
        <f>IF(ISERROR(FIND("図示", G3)), IF(ISERROR(FIND("削除", G3)), SUMPRODUCT((ISNUMBER(FIND("横断歩道　実線",$E5:$E7)))*(G5:G7&lt;&gt;""), $F5:$F7), 0), SUMIF(G5:G7,"&gt;0",$F5:$F7))</f>
        <v>0</v>
      </c>
      <c r="H8" s="95">
        <f>IF(ISERROR(FIND("図示", H3)), IF(ISERROR(FIND("削除", H3)), SUMPRODUCT((ISNUMBER(FIND("横断歩道　実線",$E5:$E7)))*(H5:H7&lt;&gt;""), $F5:$F7), 0), SUMIF(H5:H7,"&gt;0",$F5:$F7))</f>
        <v>0</v>
      </c>
      <c r="I8" s="95">
        <f>IF(ISERROR(FIND("図示", I3)), IF(ISERROR(FIND("削除", I3)), SUMPRODUCT((ISNUMBER(FIND("横断歩道　実線",$E5:$E7)))*(I5:I7&lt;&gt;""), $F5:$F7), 0), SUMIF(I5:I7,"&gt;0",$F5:$F7))</f>
        <v>0</v>
      </c>
      <c r="J8" s="79"/>
    </row>
    <row r="9" spans="1:14" ht="18" customHeight="1" thickBot="1" x14ac:dyDescent="0.25">
      <c r="A9" s="211"/>
      <c r="B9" s="212"/>
      <c r="C9" s="212"/>
      <c r="D9" s="214"/>
      <c r="E9" s="96"/>
      <c r="F9" s="97"/>
      <c r="G9" s="98">
        <f>SUM(G5:G7)</f>
        <v>0</v>
      </c>
      <c r="H9" s="98">
        <f>SUM(H5:H7)</f>
        <v>0</v>
      </c>
      <c r="I9" s="98">
        <f>SUM(I5:I7)</f>
        <v>0</v>
      </c>
      <c r="J9" s="80"/>
    </row>
  </sheetData>
  <mergeCells count="14">
    <mergeCell ref="F3:F4"/>
    <mergeCell ref="J3:J4"/>
    <mergeCell ref="A8:C9"/>
    <mergeCell ref="D8:D9"/>
    <mergeCell ref="K1:M1"/>
    <mergeCell ref="A2:A4"/>
    <mergeCell ref="B2:B4"/>
    <mergeCell ref="C2:C4"/>
    <mergeCell ref="D2:D4"/>
    <mergeCell ref="G2:J2"/>
    <mergeCell ref="K2:K4"/>
    <mergeCell ref="L2:L4"/>
    <mergeCell ref="M2:M4"/>
    <mergeCell ref="E3:E4"/>
  </mergeCells>
  <phoneticPr fontId="2"/>
  <pageMargins left="0.74803149606299213" right="0.74803149606299213" top="0.98425196850393704" bottom="0.98425196850393704" header="0.51181102362204722" footer="0.51181102362204722"/>
  <pageSetup paperSize="9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N9"/>
  <sheetViews>
    <sheetView showZeros="0" view="pageBreakPreview" zoomScaleNormal="100" workbookViewId="0"/>
  </sheetViews>
  <sheetFormatPr defaultColWidth="9" defaultRowHeight="13.2" x14ac:dyDescent="0.2"/>
  <cols>
    <col min="1" max="1" width="17.109375" style="63" customWidth="1"/>
    <col min="2" max="2" width="5.21875" style="63" bestFit="1" customWidth="1"/>
    <col min="3" max="3" width="9" style="63"/>
    <col min="4" max="4" width="25.6640625" style="64" customWidth="1"/>
    <col min="5" max="5" width="13.44140625" style="63" customWidth="1"/>
    <col min="6" max="6" width="3.44140625" style="63" bestFit="1" customWidth="1"/>
    <col min="7" max="9" width="10.6640625" style="63" customWidth="1"/>
    <col min="10" max="10" width="22.44140625" style="64" customWidth="1"/>
    <col min="11" max="12" width="33.33203125" style="63" customWidth="1"/>
    <col min="13" max="13" width="100.6640625" style="64" customWidth="1"/>
    <col min="14" max="16384" width="9" style="63"/>
  </cols>
  <sheetData>
    <row r="1" spans="1:14" ht="19.8" thickBot="1" x14ac:dyDescent="0.25">
      <c r="A1" s="62" t="s">
        <v>28</v>
      </c>
      <c r="B1" s="62"/>
      <c r="C1" s="63" t="e">
        <f>"("&amp;#REF!&amp;")"</f>
        <v>#REF!</v>
      </c>
      <c r="J1" s="65" t="s">
        <v>78</v>
      </c>
      <c r="K1" s="215" t="s">
        <v>77</v>
      </c>
      <c r="L1" s="215"/>
      <c r="M1" s="215"/>
    </row>
    <row r="2" spans="1:14" x14ac:dyDescent="0.2">
      <c r="A2" s="216" t="s">
        <v>30</v>
      </c>
      <c r="B2" s="219" t="s">
        <v>31</v>
      </c>
      <c r="C2" s="222" t="s">
        <v>32</v>
      </c>
      <c r="D2" s="225" t="s">
        <v>33</v>
      </c>
      <c r="E2" s="68" t="s">
        <v>34</v>
      </c>
      <c r="F2" s="69"/>
      <c r="G2" s="222" t="s">
        <v>4</v>
      </c>
      <c r="H2" s="222"/>
      <c r="I2" s="222"/>
      <c r="J2" s="228"/>
      <c r="K2" s="216" t="s">
        <v>30</v>
      </c>
      <c r="L2" s="222" t="s">
        <v>32</v>
      </c>
      <c r="M2" s="225" t="s">
        <v>33</v>
      </c>
    </row>
    <row r="3" spans="1:14" x14ac:dyDescent="0.2">
      <c r="A3" s="217"/>
      <c r="B3" s="220"/>
      <c r="C3" s="223"/>
      <c r="D3" s="226"/>
      <c r="E3" s="226" t="s">
        <v>35</v>
      </c>
      <c r="F3" s="205" t="s">
        <v>36</v>
      </c>
      <c r="G3" s="101"/>
      <c r="H3" s="102"/>
      <c r="I3" s="101"/>
      <c r="J3" s="207" t="s">
        <v>37</v>
      </c>
      <c r="K3" s="217"/>
      <c r="L3" s="223"/>
      <c r="M3" s="226"/>
    </row>
    <row r="4" spans="1:14" ht="13.8" thickBot="1" x14ac:dyDescent="0.25">
      <c r="A4" s="218"/>
      <c r="B4" s="221"/>
      <c r="C4" s="224"/>
      <c r="D4" s="227"/>
      <c r="E4" s="227"/>
      <c r="F4" s="206"/>
      <c r="G4" s="73"/>
      <c r="H4" s="74"/>
      <c r="I4" s="73"/>
      <c r="J4" s="208"/>
      <c r="K4" s="218"/>
      <c r="L4" s="224"/>
      <c r="M4" s="227"/>
    </row>
    <row r="5" spans="1:14" x14ac:dyDescent="0.2">
      <c r="A5" s="118">
        <f>K5</f>
        <v>0</v>
      </c>
      <c r="B5" s="67" t="str">
        <f>IF(A5="〃","〃","新規")</f>
        <v>新規</v>
      </c>
      <c r="C5" s="67">
        <f>L5</f>
        <v>0</v>
      </c>
      <c r="D5" s="67">
        <f>M5</f>
        <v>0</v>
      </c>
      <c r="E5" s="67"/>
      <c r="F5" s="67"/>
      <c r="G5" s="67"/>
      <c r="H5" s="67"/>
      <c r="I5" s="67"/>
      <c r="J5" s="75"/>
      <c r="K5" s="66"/>
      <c r="L5" s="67"/>
      <c r="M5" s="67"/>
      <c r="N5" s="63" t="str">
        <f>ASC(J5)</f>
        <v/>
      </c>
    </row>
    <row r="6" spans="1:14" x14ac:dyDescent="0.2">
      <c r="A6" s="76" t="str">
        <f ca="1">IF(OFFSET(K6,-1,)=K6,"〃",K6)</f>
        <v>〃</v>
      </c>
      <c r="B6" s="70" t="str">
        <f ca="1">IF(A6="〃","〃","新規")</f>
        <v>〃</v>
      </c>
      <c r="C6" s="70" t="str">
        <f ca="1">IF(OFFSET(L6,-1,)=L6,"〃",L6)</f>
        <v>〃</v>
      </c>
      <c r="D6" s="70" t="str">
        <f ca="1">IF(OFFSET(M6,-1,)=M6,"〃",M6)</f>
        <v>〃</v>
      </c>
      <c r="E6" s="70"/>
      <c r="F6" s="70"/>
      <c r="G6" s="70"/>
      <c r="H6" s="70"/>
      <c r="I6" s="70"/>
      <c r="J6" s="77"/>
      <c r="K6" s="76"/>
      <c r="L6" s="70"/>
      <c r="M6" s="70"/>
      <c r="N6" s="63" t="str">
        <f>ASC(J6)</f>
        <v/>
      </c>
    </row>
    <row r="7" spans="1:14" ht="13.8" thickBot="1" x14ac:dyDescent="0.25">
      <c r="A7" s="116" t="str">
        <f ca="1">IF(OFFSET(K7,-1,)=K7,"〃",K7)</f>
        <v>〃</v>
      </c>
      <c r="B7" s="115" t="str">
        <f ca="1">IF(A7="〃","〃","新規")</f>
        <v>〃</v>
      </c>
      <c r="C7" s="115" t="str">
        <f ca="1">IF(OFFSET(L7,-1,)=L7,"〃",L7)</f>
        <v>〃</v>
      </c>
      <c r="D7" s="115" t="str">
        <f ca="1">IF(OFFSET(M7,-1,)=M7,"〃",M7)</f>
        <v>〃</v>
      </c>
      <c r="E7" s="115"/>
      <c r="F7" s="115"/>
      <c r="G7" s="115"/>
      <c r="H7" s="115"/>
      <c r="I7" s="115"/>
      <c r="J7" s="117"/>
      <c r="K7" s="76"/>
      <c r="L7" s="70"/>
      <c r="M7" s="70"/>
      <c r="N7" s="63" t="str">
        <f>ASC(J7)</f>
        <v/>
      </c>
    </row>
    <row r="8" spans="1:14" ht="17.25" customHeight="1" x14ac:dyDescent="0.2">
      <c r="A8" s="209" t="str">
        <f>警察署名</f>
        <v>凸凹</v>
      </c>
      <c r="B8" s="210"/>
      <c r="C8" s="210"/>
      <c r="D8" s="213" t="s">
        <v>38</v>
      </c>
      <c r="E8" s="93">
        <v>0</v>
      </c>
      <c r="F8" s="94"/>
      <c r="G8" s="95">
        <f>IF(ISERROR(FIND("図示", G3)), IF(ISERROR(FIND("削除", G3)), SUMPRODUCT((ISNUMBER(FIND("横断歩道　実線",$E5:$E7)))*(G5:G7&lt;&gt;""), $F5:$F7), 0), SUMIF(G5:G7,"&gt;0",$F5:$F7))</f>
        <v>0</v>
      </c>
      <c r="H8" s="95">
        <f>IF(ISERROR(FIND("図示", H3)), IF(ISERROR(FIND("削除", H3)), SUMPRODUCT((ISNUMBER(FIND("横断歩道　実線",$E5:$E7)))*(H5:H7&lt;&gt;""), $F5:$F7), 0), SUMIF(H5:H7,"&gt;0",$F5:$F7))</f>
        <v>0</v>
      </c>
      <c r="I8" s="95">
        <f>IF(ISERROR(FIND("図示", I3)), IF(ISERROR(FIND("削除", I3)), SUMPRODUCT((ISNUMBER(FIND("横断歩道　実線",$E5:$E7)))*(I5:I7&lt;&gt;""), $F5:$F7), 0), SUMIF(I5:I7,"&gt;0",$F5:$F7))</f>
        <v>0</v>
      </c>
      <c r="J8" s="79"/>
    </row>
    <row r="9" spans="1:14" ht="18" customHeight="1" thickBot="1" x14ac:dyDescent="0.25">
      <c r="A9" s="211"/>
      <c r="B9" s="212"/>
      <c r="C9" s="212"/>
      <c r="D9" s="214"/>
      <c r="E9" s="96"/>
      <c r="F9" s="97"/>
      <c r="G9" s="98">
        <f>SUM(G5:G7)</f>
        <v>0</v>
      </c>
      <c r="H9" s="98">
        <f>SUM(H5:H7)</f>
        <v>0</v>
      </c>
      <c r="I9" s="98">
        <f>SUM(I5:I7)</f>
        <v>0</v>
      </c>
      <c r="J9" s="80"/>
    </row>
  </sheetData>
  <mergeCells count="14">
    <mergeCell ref="F3:F4"/>
    <mergeCell ref="J3:J4"/>
    <mergeCell ref="A8:C9"/>
    <mergeCell ref="D8:D9"/>
    <mergeCell ref="K1:M1"/>
    <mergeCell ref="A2:A4"/>
    <mergeCell ref="B2:B4"/>
    <mergeCell ref="C2:C4"/>
    <mergeCell ref="D2:D4"/>
    <mergeCell ref="G2:J2"/>
    <mergeCell ref="K2:K4"/>
    <mergeCell ref="L2:L4"/>
    <mergeCell ref="M2:M4"/>
    <mergeCell ref="E3:E4"/>
  </mergeCells>
  <phoneticPr fontId="2"/>
  <pageMargins left="0.74803149606299213" right="0.74803149606299213" top="0.98425196850393704" bottom="0.98425196850393704" header="0.51181102362204722" footer="0.51181102362204722"/>
  <pageSetup paperSize="9" fitToHeight="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N9"/>
  <sheetViews>
    <sheetView showZeros="0" view="pageBreakPreview" zoomScaleNormal="100" workbookViewId="0"/>
  </sheetViews>
  <sheetFormatPr defaultColWidth="9" defaultRowHeight="13.2" x14ac:dyDescent="0.2"/>
  <cols>
    <col min="1" max="1" width="17.109375" style="63" customWidth="1"/>
    <col min="2" max="2" width="5.21875" style="63" bestFit="1" customWidth="1"/>
    <col min="3" max="3" width="9" style="63"/>
    <col min="4" max="4" width="25.6640625" style="64" customWidth="1"/>
    <col min="5" max="5" width="13.44140625" style="63" customWidth="1"/>
    <col min="6" max="6" width="3.44140625" style="63" bestFit="1" customWidth="1"/>
    <col min="7" max="9" width="10.6640625" style="63" customWidth="1"/>
    <col min="10" max="10" width="22.44140625" style="64" customWidth="1"/>
    <col min="11" max="12" width="33.33203125" style="63" customWidth="1"/>
    <col min="13" max="13" width="100.6640625" style="64" customWidth="1"/>
    <col min="14" max="16384" width="9" style="63"/>
  </cols>
  <sheetData>
    <row r="1" spans="1:14" ht="19.8" thickBot="1" x14ac:dyDescent="0.25">
      <c r="A1" s="62" t="s">
        <v>28</v>
      </c>
      <c r="B1" s="62"/>
      <c r="C1" s="63" t="e">
        <f>"("&amp;#REF!&amp;")"</f>
        <v>#REF!</v>
      </c>
      <c r="J1" s="65" t="s">
        <v>78</v>
      </c>
      <c r="K1" s="215" t="s">
        <v>77</v>
      </c>
      <c r="L1" s="215"/>
      <c r="M1" s="215"/>
    </row>
    <row r="2" spans="1:14" x14ac:dyDescent="0.2">
      <c r="A2" s="216" t="s">
        <v>30</v>
      </c>
      <c r="B2" s="219" t="s">
        <v>31</v>
      </c>
      <c r="C2" s="222" t="s">
        <v>32</v>
      </c>
      <c r="D2" s="225" t="s">
        <v>33</v>
      </c>
      <c r="E2" s="68" t="s">
        <v>34</v>
      </c>
      <c r="F2" s="69"/>
      <c r="G2" s="222" t="s">
        <v>4</v>
      </c>
      <c r="H2" s="222"/>
      <c r="I2" s="222"/>
      <c r="J2" s="228"/>
      <c r="K2" s="216" t="s">
        <v>30</v>
      </c>
      <c r="L2" s="222" t="s">
        <v>32</v>
      </c>
      <c r="M2" s="225" t="s">
        <v>33</v>
      </c>
    </row>
    <row r="3" spans="1:14" x14ac:dyDescent="0.2">
      <c r="A3" s="217"/>
      <c r="B3" s="220"/>
      <c r="C3" s="223"/>
      <c r="D3" s="226"/>
      <c r="E3" s="226" t="s">
        <v>35</v>
      </c>
      <c r="F3" s="205" t="s">
        <v>36</v>
      </c>
      <c r="G3" s="101"/>
      <c r="H3" s="102"/>
      <c r="I3" s="101"/>
      <c r="J3" s="207" t="s">
        <v>37</v>
      </c>
      <c r="K3" s="217"/>
      <c r="L3" s="223"/>
      <c r="M3" s="226"/>
    </row>
    <row r="4" spans="1:14" ht="13.8" thickBot="1" x14ac:dyDescent="0.25">
      <c r="A4" s="218"/>
      <c r="B4" s="221"/>
      <c r="C4" s="224"/>
      <c r="D4" s="227"/>
      <c r="E4" s="227"/>
      <c r="F4" s="206"/>
      <c r="G4" s="73"/>
      <c r="H4" s="74"/>
      <c r="I4" s="73"/>
      <c r="J4" s="208"/>
      <c r="K4" s="218"/>
      <c r="L4" s="224"/>
      <c r="M4" s="227"/>
    </row>
    <row r="5" spans="1:14" x14ac:dyDescent="0.2">
      <c r="A5" s="118">
        <f>K5</f>
        <v>0</v>
      </c>
      <c r="B5" s="67" t="str">
        <f>IF(A5="〃","〃","新規")</f>
        <v>新規</v>
      </c>
      <c r="C5" s="67">
        <f>L5</f>
        <v>0</v>
      </c>
      <c r="D5" s="67">
        <f>M5</f>
        <v>0</v>
      </c>
      <c r="E5" s="67"/>
      <c r="F5" s="67"/>
      <c r="G5" s="67"/>
      <c r="H5" s="67"/>
      <c r="I5" s="67"/>
      <c r="J5" s="75"/>
      <c r="K5" s="66"/>
      <c r="L5" s="67"/>
      <c r="M5" s="67"/>
      <c r="N5" s="63" t="str">
        <f>ASC(J5)</f>
        <v/>
      </c>
    </row>
    <row r="6" spans="1:14" x14ac:dyDescent="0.2">
      <c r="A6" s="76" t="str">
        <f ca="1">IF(OFFSET(K6,-1,)=K6,"〃",K6)</f>
        <v>〃</v>
      </c>
      <c r="B6" s="70" t="str">
        <f ca="1">IF(A6="〃","〃","新規")</f>
        <v>〃</v>
      </c>
      <c r="C6" s="70" t="str">
        <f ca="1">IF(OFFSET(L6,-1,)=L6,"〃",L6)</f>
        <v>〃</v>
      </c>
      <c r="D6" s="70" t="str">
        <f ca="1">IF(OFFSET(M6,-1,)=M6,"〃",M6)</f>
        <v>〃</v>
      </c>
      <c r="E6" s="70"/>
      <c r="F6" s="70"/>
      <c r="G6" s="70"/>
      <c r="H6" s="70"/>
      <c r="I6" s="70"/>
      <c r="J6" s="77"/>
      <c r="K6" s="76"/>
      <c r="L6" s="70"/>
      <c r="M6" s="70"/>
      <c r="N6" s="63" t="str">
        <f>ASC(J6)</f>
        <v/>
      </c>
    </row>
    <row r="7" spans="1:14" ht="13.8" thickBot="1" x14ac:dyDescent="0.25">
      <c r="A7" s="116" t="str">
        <f ca="1">IF(OFFSET(K7,-1,)=K7,"〃",K7)</f>
        <v>〃</v>
      </c>
      <c r="B7" s="115" t="str">
        <f ca="1">IF(A7="〃","〃","新規")</f>
        <v>〃</v>
      </c>
      <c r="C7" s="115" t="str">
        <f ca="1">IF(OFFSET(L7,-1,)=L7,"〃",L7)</f>
        <v>〃</v>
      </c>
      <c r="D7" s="115" t="str">
        <f ca="1">IF(OFFSET(M7,-1,)=M7,"〃",M7)</f>
        <v>〃</v>
      </c>
      <c r="E7" s="115"/>
      <c r="F7" s="115"/>
      <c r="G7" s="115"/>
      <c r="H7" s="115"/>
      <c r="I7" s="115"/>
      <c r="J7" s="117"/>
      <c r="K7" s="76"/>
      <c r="L7" s="70"/>
      <c r="M7" s="70"/>
      <c r="N7" s="63" t="str">
        <f>ASC(J7)</f>
        <v/>
      </c>
    </row>
    <row r="8" spans="1:14" ht="17.25" customHeight="1" x14ac:dyDescent="0.2">
      <c r="A8" s="209" t="str">
        <f>警察署名</f>
        <v>凸凹</v>
      </c>
      <c r="B8" s="210"/>
      <c r="C8" s="210"/>
      <c r="D8" s="213" t="s">
        <v>38</v>
      </c>
      <c r="E8" s="93"/>
      <c r="F8" s="94"/>
      <c r="G8" s="95">
        <f>IF(ISERROR(FIND("図示", G3)), IF(ISERROR(FIND("削除", G3)), SUMPRODUCT((ISNUMBER(FIND("横断歩道　実線",$E5:$E7)))*(G5:G7&lt;&gt;""), $F5:$F7), 0), SUMIF(G5:G7,"&gt;0",$F5:$F7))</f>
        <v>0</v>
      </c>
      <c r="H8" s="95">
        <f>IF(ISERROR(FIND("図示", H3)), IF(ISERROR(FIND("削除", H3)), SUMPRODUCT((ISNUMBER(FIND("横断歩道　実線",$E5:$E7)))*(H5:H7&lt;&gt;""), $F5:$F7), 0), SUMIF(H5:H7,"&gt;0",$F5:$F7))</f>
        <v>0</v>
      </c>
      <c r="I8" s="95">
        <f>IF(ISERROR(FIND("図示", I3)), IF(ISERROR(FIND("削除", I3)), SUMPRODUCT((ISNUMBER(FIND("横断歩道　実線",$E5:$E7)))*(I5:I7&lt;&gt;""), $F5:$F7), 0), SUMIF(I5:I7,"&gt;0",$F5:$F7))</f>
        <v>0</v>
      </c>
      <c r="J8" s="79"/>
    </row>
    <row r="9" spans="1:14" ht="18" customHeight="1" thickBot="1" x14ac:dyDescent="0.25">
      <c r="A9" s="211"/>
      <c r="B9" s="212"/>
      <c r="C9" s="212"/>
      <c r="D9" s="214"/>
      <c r="E9" s="96"/>
      <c r="F9" s="97"/>
      <c r="G9" s="98">
        <f>SUM(G5:G7)</f>
        <v>0</v>
      </c>
      <c r="H9" s="98">
        <f>SUM(H5:H7)</f>
        <v>0</v>
      </c>
      <c r="I9" s="98">
        <f>SUM(I5:I7)</f>
        <v>0</v>
      </c>
      <c r="J9" s="80"/>
    </row>
  </sheetData>
  <mergeCells count="14">
    <mergeCell ref="M2:M4"/>
    <mergeCell ref="K1:M1"/>
    <mergeCell ref="A8:C9"/>
    <mergeCell ref="D8:D9"/>
    <mergeCell ref="G2:J2"/>
    <mergeCell ref="E3:E4"/>
    <mergeCell ref="F3:F4"/>
    <mergeCell ref="J3:J4"/>
    <mergeCell ref="A2:A4"/>
    <mergeCell ref="B2:B4"/>
    <mergeCell ref="C2:C4"/>
    <mergeCell ref="D2:D4"/>
    <mergeCell ref="K2:K4"/>
    <mergeCell ref="L2:L4"/>
  </mergeCells>
  <phoneticPr fontId="2"/>
  <pageMargins left="0.74803149606299213" right="0.74803149606299213" top="0.98425196850393704" bottom="0.98425196850393704" header="0.51181102362204722" footer="0.51181102362204722"/>
  <pageSetup paperSize="9" fitToHeight="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M11"/>
  <sheetViews>
    <sheetView showZeros="0" view="pageBreakPreview" zoomScaleNormal="100" workbookViewId="0"/>
  </sheetViews>
  <sheetFormatPr defaultColWidth="9" defaultRowHeight="13.2" x14ac:dyDescent="0.2"/>
  <cols>
    <col min="1" max="1" width="22.33203125" style="63" customWidth="1"/>
    <col min="2" max="2" width="9" style="63"/>
    <col min="3" max="3" width="25.6640625" style="64" customWidth="1"/>
    <col min="4" max="4" width="13.44140625" style="63" customWidth="1"/>
    <col min="5" max="5" width="3.44140625" style="63" bestFit="1" customWidth="1"/>
    <col min="6" max="8" width="10.6640625" style="63" customWidth="1"/>
    <col min="9" max="9" width="22.44140625" style="64" customWidth="1"/>
    <col min="10" max="11" width="37.33203125" style="63" customWidth="1"/>
    <col min="12" max="12" width="100.6640625" style="64" customWidth="1"/>
    <col min="13" max="16384" width="9" style="63"/>
  </cols>
  <sheetData>
    <row r="1" spans="1:13" ht="19.8" thickBot="1" x14ac:dyDescent="0.25">
      <c r="A1" s="62" t="s">
        <v>39</v>
      </c>
      <c r="B1" s="63" t="e">
        <f>"("&amp;#REF!&amp;")"</f>
        <v>#REF!</v>
      </c>
      <c r="I1" s="65" t="s">
        <v>78</v>
      </c>
      <c r="J1" s="215" t="s">
        <v>77</v>
      </c>
      <c r="K1" s="215"/>
      <c r="L1" s="215"/>
    </row>
    <row r="2" spans="1:13" x14ac:dyDescent="0.2">
      <c r="A2" s="231" t="s">
        <v>40</v>
      </c>
      <c r="B2" s="222" t="s">
        <v>32</v>
      </c>
      <c r="C2" s="225" t="s">
        <v>33</v>
      </c>
      <c r="D2" s="68" t="s">
        <v>34</v>
      </c>
      <c r="E2" s="69"/>
      <c r="F2" s="222" t="s">
        <v>4</v>
      </c>
      <c r="G2" s="222"/>
      <c r="H2" s="222"/>
      <c r="I2" s="228"/>
      <c r="J2" s="231" t="s">
        <v>40</v>
      </c>
      <c r="K2" s="222" t="s">
        <v>32</v>
      </c>
      <c r="L2" s="225" t="s">
        <v>33</v>
      </c>
    </row>
    <row r="3" spans="1:13" x14ac:dyDescent="0.2">
      <c r="A3" s="232"/>
      <c r="B3" s="223"/>
      <c r="C3" s="226"/>
      <c r="D3" s="226" t="s">
        <v>35</v>
      </c>
      <c r="E3" s="205" t="s">
        <v>36</v>
      </c>
      <c r="F3" s="71"/>
      <c r="G3" s="72"/>
      <c r="H3" s="71"/>
      <c r="I3" s="207" t="s">
        <v>37</v>
      </c>
      <c r="J3" s="232"/>
      <c r="K3" s="223"/>
      <c r="L3" s="226"/>
    </row>
    <row r="4" spans="1:13" ht="13.8" thickBot="1" x14ac:dyDescent="0.25">
      <c r="A4" s="233"/>
      <c r="B4" s="224"/>
      <c r="C4" s="227"/>
      <c r="D4" s="227"/>
      <c r="E4" s="206"/>
      <c r="F4" s="73"/>
      <c r="G4" s="74"/>
      <c r="H4" s="73"/>
      <c r="I4" s="208"/>
      <c r="J4" s="233"/>
      <c r="K4" s="224"/>
      <c r="L4" s="227"/>
    </row>
    <row r="5" spans="1:13" x14ac:dyDescent="0.2">
      <c r="A5" s="66">
        <f>J5</f>
        <v>0</v>
      </c>
      <c r="B5" s="67">
        <f>K5</f>
        <v>0</v>
      </c>
      <c r="C5" s="67">
        <f>L5</f>
        <v>0</v>
      </c>
      <c r="D5" s="67"/>
      <c r="E5" s="67"/>
      <c r="F5" s="67"/>
      <c r="G5" s="67"/>
      <c r="H5" s="67"/>
      <c r="I5" s="75"/>
      <c r="J5" s="66"/>
      <c r="K5" s="67"/>
      <c r="L5" s="67"/>
      <c r="M5" s="63" t="str">
        <f>ASC(I5)</f>
        <v/>
      </c>
    </row>
    <row r="6" spans="1:13" x14ac:dyDescent="0.2">
      <c r="A6" s="76" t="str">
        <f t="shared" ref="A6:C7" ca="1" si="0">IF(OFFSET(J6,-1,)=J6,"〃",J6)</f>
        <v>〃</v>
      </c>
      <c r="B6" s="70" t="str">
        <f t="shared" ca="1" si="0"/>
        <v>〃</v>
      </c>
      <c r="C6" s="70" t="str">
        <f t="shared" ca="1" si="0"/>
        <v>〃</v>
      </c>
      <c r="D6" s="70"/>
      <c r="E6" s="70"/>
      <c r="F6" s="70"/>
      <c r="G6" s="70"/>
      <c r="H6" s="70"/>
      <c r="I6" s="77"/>
      <c r="J6" s="76"/>
      <c r="K6" s="70"/>
      <c r="L6" s="70"/>
      <c r="M6" s="63" t="str">
        <f>ASC(I6)</f>
        <v/>
      </c>
    </row>
    <row r="7" spans="1:13" ht="13.8" thickBot="1" x14ac:dyDescent="0.25">
      <c r="A7" s="76" t="str">
        <f t="shared" ca="1" si="0"/>
        <v>〃</v>
      </c>
      <c r="B7" s="70" t="str">
        <f t="shared" ca="1" si="0"/>
        <v>〃</v>
      </c>
      <c r="C7" s="70" t="str">
        <f t="shared" ca="1" si="0"/>
        <v>〃</v>
      </c>
      <c r="D7" s="71"/>
      <c r="E7" s="71"/>
      <c r="F7" s="71"/>
      <c r="G7" s="71"/>
      <c r="H7" s="71"/>
      <c r="I7" s="78"/>
      <c r="J7" s="92"/>
      <c r="K7" s="71"/>
      <c r="L7" s="71"/>
      <c r="M7" s="63" t="str">
        <f>ASC(I7)</f>
        <v/>
      </c>
    </row>
    <row r="8" spans="1:13" ht="16.2" x14ac:dyDescent="0.2">
      <c r="A8" s="209" t="str">
        <f>警察署名</f>
        <v>凸凹</v>
      </c>
      <c r="B8" s="210"/>
      <c r="C8" s="213" t="s">
        <v>41</v>
      </c>
      <c r="D8" s="93"/>
      <c r="E8" s="94"/>
      <c r="F8" s="95">
        <f>IF(ISERROR(FIND("図示", F3)), IF(ISERROR(FIND("削除", F3)), SUMPRODUCT((ISNUMBER(FIND("横断歩道　実線",$D5:$D7)))*(F5:F7&lt;&gt;""), $E5:$E7), 0), SUMIF(F5:F7,"&gt;0",$E5:$E7))</f>
        <v>0</v>
      </c>
      <c r="G8" s="95">
        <f>IF(ISERROR(FIND("図示", G3)), IF(ISERROR(FIND("削除", G3)), SUMPRODUCT((ISNUMBER(FIND("横断歩道　実線",$D5:$D7)))*(G5:G7&lt;&gt;""), $E5:$E7), 0), SUMIF(G5:G7,"&gt;0",$E5:$E7))</f>
        <v>0</v>
      </c>
      <c r="H8" s="95">
        <f>IF(ISERROR(FIND("図示", H3)), IF(ISERROR(FIND("削除", H3)), SUMPRODUCT((ISNUMBER(FIND("横断歩道　実線",$D5:$D7)))*(H5:H7&lt;&gt;""), $E5:$E7), 0), SUMIF(H5:H7,"&gt;0",$E5:$E7))</f>
        <v>0</v>
      </c>
      <c r="I8" s="79"/>
      <c r="J8" s="209"/>
      <c r="K8" s="210"/>
      <c r="L8" s="213"/>
    </row>
    <row r="9" spans="1:13" ht="16.8" thickBot="1" x14ac:dyDescent="0.25">
      <c r="A9" s="211"/>
      <c r="B9" s="212"/>
      <c r="C9" s="214"/>
      <c r="D9" s="96"/>
      <c r="E9" s="97"/>
      <c r="F9" s="98">
        <f>SUM(F5:F7)</f>
        <v>0</v>
      </c>
      <c r="G9" s="98">
        <f>SUM(G5:G7)</f>
        <v>0</v>
      </c>
      <c r="H9" s="98">
        <f>SUM(H5:H7)</f>
        <v>0</v>
      </c>
      <c r="I9" s="80"/>
      <c r="J9" s="229"/>
      <c r="K9" s="230"/>
      <c r="L9" s="234"/>
    </row>
    <row r="10" spans="1:13" ht="16.2" x14ac:dyDescent="0.2">
      <c r="A10" s="209" t="str">
        <f>警察署名</f>
        <v>凸凹</v>
      </c>
      <c r="B10" s="210"/>
      <c r="C10" s="213" t="s">
        <v>42</v>
      </c>
      <c r="D10" s="93">
        <f>場所表_新規!新規合計+更新合計</f>
        <v>0</v>
      </c>
      <c r="E10" s="94"/>
      <c r="F10" s="95">
        <f>場所表_新規!G8+場所表_更新!F8</f>
        <v>0</v>
      </c>
      <c r="G10" s="95">
        <f>場所表_新規!H8+場所表_更新!G8</f>
        <v>0</v>
      </c>
      <c r="H10" s="95">
        <f>場所表_新規!I8+場所表_更新!H8</f>
        <v>0</v>
      </c>
      <c r="I10" s="79"/>
      <c r="J10" s="229"/>
      <c r="K10" s="230"/>
      <c r="L10" s="234"/>
    </row>
    <row r="11" spans="1:13" ht="16.8" thickBot="1" x14ac:dyDescent="0.25">
      <c r="A11" s="211"/>
      <c r="B11" s="212"/>
      <c r="C11" s="214"/>
      <c r="D11" s="96"/>
      <c r="E11" s="97"/>
      <c r="F11" s="98">
        <f>場所表_新規!G9+場所表_更新!F9</f>
        <v>0</v>
      </c>
      <c r="G11" s="98">
        <f>場所表_新規!H9+場所表_更新!G9</f>
        <v>0</v>
      </c>
      <c r="H11" s="98">
        <f>場所表_新規!I9+場所表_更新!H9</f>
        <v>0</v>
      </c>
      <c r="I11" s="80"/>
      <c r="J11" s="229"/>
      <c r="K11" s="230"/>
      <c r="L11" s="234"/>
    </row>
  </sheetData>
  <mergeCells count="19">
    <mergeCell ref="L8:L9"/>
    <mergeCell ref="J10:K11"/>
    <mergeCell ref="L10:L11"/>
    <mergeCell ref="I3:I4"/>
    <mergeCell ref="J2:J4"/>
    <mergeCell ref="K2:K4"/>
    <mergeCell ref="A10:B11"/>
    <mergeCell ref="C10:C11"/>
    <mergeCell ref="J8:K9"/>
    <mergeCell ref="A2:A4"/>
    <mergeCell ref="B2:B4"/>
    <mergeCell ref="C2:C4"/>
    <mergeCell ref="A8:B9"/>
    <mergeCell ref="C8:C9"/>
    <mergeCell ref="J1:L1"/>
    <mergeCell ref="L2:L4"/>
    <mergeCell ref="F2:I2"/>
    <mergeCell ref="D3:D4"/>
    <mergeCell ref="E3:E4"/>
  </mergeCells>
  <phoneticPr fontId="2"/>
  <pageMargins left="0.74803149606299213" right="0.74803149606299213" top="0.98425196850393704" bottom="0.98425196850393704" header="0.51181102362204722" footer="0.51181102362204722"/>
  <pageSetup paperSize="9" fitToHeight="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L125"/>
  <sheetViews>
    <sheetView showZeros="0" view="pageBreakPreview" zoomScaleNormal="100" workbookViewId="0">
      <selection activeCell="H5" sqref="H5"/>
    </sheetView>
  </sheetViews>
  <sheetFormatPr defaultColWidth="9" defaultRowHeight="13.2" x14ac:dyDescent="0.2"/>
  <cols>
    <col min="1" max="1" width="9" style="63"/>
    <col min="2" max="2" width="22.33203125" style="63" customWidth="1"/>
    <col min="3" max="3" width="9" style="63"/>
    <col min="4" max="4" width="25.6640625" style="64" customWidth="1"/>
    <col min="5" max="5" width="13.44140625" style="63" customWidth="1"/>
    <col min="6" max="6" width="3.44140625" style="63" bestFit="1" customWidth="1"/>
    <col min="7" max="11" width="10.6640625" style="63" customWidth="1"/>
    <col min="12" max="12" width="22.44140625" style="154" customWidth="1"/>
    <col min="13" max="16384" width="9" style="63"/>
  </cols>
  <sheetData>
    <row r="1" spans="1:12" ht="19.8" thickBot="1" x14ac:dyDescent="0.25">
      <c r="B1" s="62" t="s">
        <v>39</v>
      </c>
      <c r="C1" s="63" t="s">
        <v>822</v>
      </c>
      <c r="L1" s="65" t="s">
        <v>72</v>
      </c>
    </row>
    <row r="2" spans="1:12" x14ac:dyDescent="0.2">
      <c r="B2" s="231" t="s">
        <v>40</v>
      </c>
      <c r="C2" s="222" t="s">
        <v>32</v>
      </c>
      <c r="D2" s="225" t="s">
        <v>33</v>
      </c>
      <c r="E2" s="68" t="s">
        <v>34</v>
      </c>
      <c r="F2" s="69"/>
      <c r="G2" s="222" t="s">
        <v>4</v>
      </c>
      <c r="H2" s="222"/>
      <c r="I2" s="222"/>
      <c r="J2" s="222"/>
      <c r="K2" s="222"/>
      <c r="L2" s="228"/>
    </row>
    <row r="3" spans="1:12" ht="39.6" x14ac:dyDescent="0.2">
      <c r="B3" s="232"/>
      <c r="C3" s="223"/>
      <c r="D3" s="226"/>
      <c r="E3" s="226" t="s">
        <v>35</v>
      </c>
      <c r="F3" s="205" t="s">
        <v>36</v>
      </c>
      <c r="G3" s="71" t="s">
        <v>82</v>
      </c>
      <c r="H3" s="72" t="s">
        <v>85</v>
      </c>
      <c r="I3" s="72" t="s">
        <v>86</v>
      </c>
      <c r="J3" s="72" t="s">
        <v>88</v>
      </c>
      <c r="K3" s="71" t="s">
        <v>92</v>
      </c>
      <c r="L3" s="235" t="s">
        <v>37</v>
      </c>
    </row>
    <row r="4" spans="1:12" ht="13.8" thickBot="1" x14ac:dyDescent="0.25">
      <c r="B4" s="233"/>
      <c r="C4" s="224"/>
      <c r="D4" s="227"/>
      <c r="E4" s="227"/>
      <c r="F4" s="206"/>
      <c r="G4" s="73" t="s">
        <v>84</v>
      </c>
      <c r="H4" s="74" t="s">
        <v>84</v>
      </c>
      <c r="I4" s="74" t="s">
        <v>84</v>
      </c>
      <c r="J4" s="74" t="s">
        <v>84</v>
      </c>
      <c r="K4" s="73" t="s">
        <v>84</v>
      </c>
      <c r="L4" s="236"/>
    </row>
    <row r="5" spans="1:12" ht="66" x14ac:dyDescent="0.2">
      <c r="A5" s="148">
        <v>1</v>
      </c>
      <c r="B5" s="66" t="s">
        <v>93</v>
      </c>
      <c r="C5" s="67" t="s">
        <v>94</v>
      </c>
      <c r="D5" s="67" t="s">
        <v>81</v>
      </c>
      <c r="E5" s="67" t="s">
        <v>95</v>
      </c>
      <c r="F5" s="67">
        <v>2</v>
      </c>
      <c r="G5" s="67"/>
      <c r="H5" s="67"/>
      <c r="I5" s="67"/>
      <c r="J5" s="67">
        <v>16</v>
      </c>
      <c r="K5" s="67"/>
      <c r="L5" s="149" t="s">
        <v>96</v>
      </c>
    </row>
    <row r="6" spans="1:12" ht="39.6" x14ac:dyDescent="0.2">
      <c r="A6" s="148">
        <v>1</v>
      </c>
      <c r="B6" s="76" t="s">
        <v>823</v>
      </c>
      <c r="C6" s="70" t="s">
        <v>823</v>
      </c>
      <c r="D6" s="70" t="s">
        <v>823</v>
      </c>
      <c r="E6" s="70" t="s">
        <v>97</v>
      </c>
      <c r="F6" s="70">
        <v>2</v>
      </c>
      <c r="G6" s="70"/>
      <c r="H6" s="70"/>
      <c r="I6" s="70"/>
      <c r="J6" s="70">
        <v>20</v>
      </c>
      <c r="K6" s="70"/>
      <c r="L6" s="150" t="s">
        <v>98</v>
      </c>
    </row>
    <row r="7" spans="1:12" ht="39.6" x14ac:dyDescent="0.2">
      <c r="A7" s="148">
        <v>1</v>
      </c>
      <c r="B7" s="76" t="s">
        <v>823</v>
      </c>
      <c r="C7" s="70" t="s">
        <v>823</v>
      </c>
      <c r="D7" s="70" t="s">
        <v>823</v>
      </c>
      <c r="E7" s="70" t="s">
        <v>99</v>
      </c>
      <c r="F7" s="70">
        <v>2</v>
      </c>
      <c r="G7" s="70"/>
      <c r="H7" s="70"/>
      <c r="I7" s="70"/>
      <c r="J7" s="70">
        <v>14</v>
      </c>
      <c r="K7" s="70"/>
      <c r="L7" s="150" t="s">
        <v>100</v>
      </c>
    </row>
    <row r="8" spans="1:12" ht="66" x14ac:dyDescent="0.2">
      <c r="A8" s="148">
        <v>2</v>
      </c>
      <c r="B8" s="76" t="s">
        <v>101</v>
      </c>
      <c r="C8" s="70" t="s">
        <v>823</v>
      </c>
      <c r="D8" s="70" t="s">
        <v>102</v>
      </c>
      <c r="E8" s="70" t="s">
        <v>95</v>
      </c>
      <c r="F8" s="70">
        <v>2</v>
      </c>
      <c r="G8" s="70"/>
      <c r="H8" s="70"/>
      <c r="I8" s="70"/>
      <c r="J8" s="70">
        <v>16</v>
      </c>
      <c r="K8" s="70"/>
      <c r="L8" s="150" t="s">
        <v>96</v>
      </c>
    </row>
    <row r="9" spans="1:12" ht="39.6" x14ac:dyDescent="0.2">
      <c r="A9" s="148">
        <v>2</v>
      </c>
      <c r="B9" s="76" t="s">
        <v>823</v>
      </c>
      <c r="C9" s="70" t="s">
        <v>823</v>
      </c>
      <c r="D9" s="70" t="s">
        <v>823</v>
      </c>
      <c r="E9" s="70" t="s">
        <v>97</v>
      </c>
      <c r="F9" s="70">
        <v>2</v>
      </c>
      <c r="G9" s="70"/>
      <c r="H9" s="70"/>
      <c r="I9" s="70"/>
      <c r="J9" s="70">
        <v>20</v>
      </c>
      <c r="K9" s="70"/>
      <c r="L9" s="150" t="s">
        <v>98</v>
      </c>
    </row>
    <row r="10" spans="1:12" ht="39.6" x14ac:dyDescent="0.2">
      <c r="A10" s="148">
        <v>2</v>
      </c>
      <c r="B10" s="76" t="s">
        <v>823</v>
      </c>
      <c r="C10" s="70" t="s">
        <v>823</v>
      </c>
      <c r="D10" s="70" t="s">
        <v>823</v>
      </c>
      <c r="E10" s="70" t="s">
        <v>99</v>
      </c>
      <c r="F10" s="70">
        <v>1</v>
      </c>
      <c r="G10" s="70"/>
      <c r="H10" s="70"/>
      <c r="I10" s="70"/>
      <c r="J10" s="70">
        <v>7</v>
      </c>
      <c r="K10" s="70"/>
      <c r="L10" s="150" t="s">
        <v>103</v>
      </c>
    </row>
    <row r="11" spans="1:12" ht="92.4" x14ac:dyDescent="0.2">
      <c r="A11" s="148">
        <v>3</v>
      </c>
      <c r="B11" s="76" t="s">
        <v>104</v>
      </c>
      <c r="C11" s="70" t="s">
        <v>823</v>
      </c>
      <c r="D11" s="70" t="s">
        <v>105</v>
      </c>
      <c r="E11" s="70" t="s">
        <v>106</v>
      </c>
      <c r="F11" s="70">
        <v>1</v>
      </c>
      <c r="G11" s="70"/>
      <c r="H11" s="70"/>
      <c r="I11" s="70">
        <v>15.7</v>
      </c>
      <c r="J11" s="70"/>
      <c r="K11" s="70"/>
      <c r="L11" s="150" t="s">
        <v>107</v>
      </c>
    </row>
    <row r="12" spans="1:12" ht="39.6" x14ac:dyDescent="0.2">
      <c r="A12" s="148">
        <v>3</v>
      </c>
      <c r="B12" s="76" t="s">
        <v>823</v>
      </c>
      <c r="C12" s="70" t="s">
        <v>823</v>
      </c>
      <c r="D12" s="70" t="s">
        <v>823</v>
      </c>
      <c r="E12" s="70" t="s">
        <v>95</v>
      </c>
      <c r="F12" s="70">
        <v>2</v>
      </c>
      <c r="G12" s="70"/>
      <c r="H12" s="70"/>
      <c r="I12" s="70"/>
      <c r="J12" s="70">
        <v>16</v>
      </c>
      <c r="K12" s="70"/>
      <c r="L12" s="150" t="s">
        <v>96</v>
      </c>
    </row>
    <row r="13" spans="1:12" ht="39.6" x14ac:dyDescent="0.2">
      <c r="A13" s="148">
        <v>3</v>
      </c>
      <c r="B13" s="76" t="s">
        <v>823</v>
      </c>
      <c r="C13" s="70" t="s">
        <v>823</v>
      </c>
      <c r="D13" s="70" t="s">
        <v>823</v>
      </c>
      <c r="E13" s="70" t="s">
        <v>108</v>
      </c>
      <c r="F13" s="70">
        <v>2</v>
      </c>
      <c r="G13" s="70"/>
      <c r="H13" s="70"/>
      <c r="I13" s="70"/>
      <c r="J13" s="70">
        <v>16</v>
      </c>
      <c r="K13" s="70"/>
      <c r="L13" s="150" t="s">
        <v>98</v>
      </c>
    </row>
    <row r="14" spans="1:12" ht="39.6" x14ac:dyDescent="0.2">
      <c r="A14" s="148">
        <v>3</v>
      </c>
      <c r="B14" s="76" t="s">
        <v>823</v>
      </c>
      <c r="C14" s="70" t="s">
        <v>823</v>
      </c>
      <c r="D14" s="70" t="s">
        <v>823</v>
      </c>
      <c r="E14" s="70" t="s">
        <v>99</v>
      </c>
      <c r="F14" s="70">
        <v>1</v>
      </c>
      <c r="G14" s="70"/>
      <c r="H14" s="70"/>
      <c r="I14" s="70"/>
      <c r="J14" s="70">
        <v>7</v>
      </c>
      <c r="K14" s="70"/>
      <c r="L14" s="150" t="s">
        <v>109</v>
      </c>
    </row>
    <row r="15" spans="1:12" ht="86.4" x14ac:dyDescent="0.2">
      <c r="A15" s="148">
        <v>4</v>
      </c>
      <c r="B15" s="76" t="s">
        <v>110</v>
      </c>
      <c r="C15" s="70" t="s">
        <v>823</v>
      </c>
      <c r="D15" s="70" t="s">
        <v>111</v>
      </c>
      <c r="E15" s="70" t="s">
        <v>112</v>
      </c>
      <c r="F15" s="70">
        <v>4</v>
      </c>
      <c r="G15" s="70">
        <v>201.2</v>
      </c>
      <c r="H15" s="70"/>
      <c r="I15" s="70"/>
      <c r="J15" s="70"/>
      <c r="K15" s="70"/>
      <c r="L15" s="150" t="s">
        <v>113</v>
      </c>
    </row>
    <row r="16" spans="1:12" ht="32.4" x14ac:dyDescent="0.2">
      <c r="A16" s="148">
        <v>4</v>
      </c>
      <c r="B16" s="76" t="s">
        <v>823</v>
      </c>
      <c r="C16" s="70" t="s">
        <v>823</v>
      </c>
      <c r="D16" s="70" t="s">
        <v>823</v>
      </c>
      <c r="E16" s="70" t="s">
        <v>114</v>
      </c>
      <c r="F16" s="70">
        <v>3</v>
      </c>
      <c r="G16" s="70">
        <v>15.2</v>
      </c>
      <c r="H16" s="70"/>
      <c r="I16" s="70"/>
      <c r="J16" s="70"/>
      <c r="K16" s="70"/>
      <c r="L16" s="150" t="s">
        <v>115</v>
      </c>
    </row>
    <row r="17" spans="1:12" ht="32.4" x14ac:dyDescent="0.2">
      <c r="A17" s="148">
        <v>5</v>
      </c>
      <c r="B17" s="76" t="s">
        <v>116</v>
      </c>
      <c r="C17" s="70" t="s">
        <v>823</v>
      </c>
      <c r="D17" s="70" t="s">
        <v>117</v>
      </c>
      <c r="E17" s="70" t="s">
        <v>118</v>
      </c>
      <c r="F17" s="70">
        <v>1</v>
      </c>
      <c r="G17" s="70"/>
      <c r="H17" s="70"/>
      <c r="I17" s="70"/>
      <c r="J17" s="70">
        <v>13</v>
      </c>
      <c r="K17" s="70"/>
      <c r="L17" s="150" t="s">
        <v>119</v>
      </c>
    </row>
    <row r="18" spans="1:12" ht="26.4" x14ac:dyDescent="0.2">
      <c r="A18" s="148">
        <v>5</v>
      </c>
      <c r="B18" s="76" t="s">
        <v>823</v>
      </c>
      <c r="C18" s="70" t="s">
        <v>823</v>
      </c>
      <c r="D18" s="70" t="s">
        <v>823</v>
      </c>
      <c r="E18" s="70" t="s">
        <v>114</v>
      </c>
      <c r="F18" s="70">
        <v>1</v>
      </c>
      <c r="G18" s="70"/>
      <c r="H18" s="70">
        <v>5.4</v>
      </c>
      <c r="I18" s="70"/>
      <c r="J18" s="70"/>
      <c r="K18" s="70"/>
      <c r="L18" s="150" t="s">
        <v>120</v>
      </c>
    </row>
    <row r="19" spans="1:12" ht="26.4" x14ac:dyDescent="0.2">
      <c r="A19" s="148">
        <v>5</v>
      </c>
      <c r="B19" s="76" t="s">
        <v>823</v>
      </c>
      <c r="C19" s="70" t="s">
        <v>823</v>
      </c>
      <c r="D19" s="70" t="s">
        <v>823</v>
      </c>
      <c r="E19" s="70" t="s">
        <v>121</v>
      </c>
      <c r="F19" s="70">
        <v>1</v>
      </c>
      <c r="G19" s="70"/>
      <c r="H19" s="70"/>
      <c r="I19" s="70"/>
      <c r="J19" s="70"/>
      <c r="K19" s="70">
        <v>15</v>
      </c>
      <c r="L19" s="150"/>
    </row>
    <row r="20" spans="1:12" ht="26.4" x14ac:dyDescent="0.2">
      <c r="A20" s="148">
        <v>5</v>
      </c>
      <c r="B20" s="76" t="s">
        <v>823</v>
      </c>
      <c r="C20" s="70" t="s">
        <v>823</v>
      </c>
      <c r="D20" s="70" t="s">
        <v>823</v>
      </c>
      <c r="E20" s="70" t="s">
        <v>122</v>
      </c>
      <c r="F20" s="70">
        <v>1</v>
      </c>
      <c r="G20" s="70"/>
      <c r="H20" s="70"/>
      <c r="I20" s="70"/>
      <c r="J20" s="70"/>
      <c r="K20" s="70">
        <v>2.2000000000000002</v>
      </c>
      <c r="L20" s="150"/>
    </row>
    <row r="21" spans="1:12" ht="26.4" x14ac:dyDescent="0.2">
      <c r="A21" s="148">
        <v>5</v>
      </c>
      <c r="B21" s="76" t="s">
        <v>123</v>
      </c>
      <c r="C21" s="70" t="s">
        <v>823</v>
      </c>
      <c r="D21" s="70" t="s">
        <v>823</v>
      </c>
      <c r="E21" s="70" t="s">
        <v>124</v>
      </c>
      <c r="F21" s="70">
        <v>2</v>
      </c>
      <c r="G21" s="70"/>
      <c r="H21" s="70"/>
      <c r="I21" s="70"/>
      <c r="J21" s="70">
        <v>18</v>
      </c>
      <c r="K21" s="70"/>
      <c r="L21" s="150" t="s">
        <v>125</v>
      </c>
    </row>
    <row r="22" spans="1:12" ht="26.4" x14ac:dyDescent="0.2">
      <c r="A22" s="148">
        <v>6</v>
      </c>
      <c r="B22" s="76" t="s">
        <v>126</v>
      </c>
      <c r="C22" s="70" t="s">
        <v>823</v>
      </c>
      <c r="D22" s="70" t="s">
        <v>127</v>
      </c>
      <c r="E22" s="70" t="s">
        <v>112</v>
      </c>
      <c r="F22" s="70">
        <v>1</v>
      </c>
      <c r="G22" s="70">
        <v>18</v>
      </c>
      <c r="H22" s="70"/>
      <c r="I22" s="70"/>
      <c r="J22" s="70"/>
      <c r="K22" s="70"/>
      <c r="L22" s="150" t="s">
        <v>128</v>
      </c>
    </row>
    <row r="23" spans="1:12" ht="26.4" x14ac:dyDescent="0.2">
      <c r="A23" s="148">
        <v>6</v>
      </c>
      <c r="B23" s="76" t="s">
        <v>823</v>
      </c>
      <c r="C23" s="70" t="s">
        <v>823</v>
      </c>
      <c r="D23" s="70" t="s">
        <v>823</v>
      </c>
      <c r="E23" s="70" t="s">
        <v>114</v>
      </c>
      <c r="F23" s="70">
        <v>1</v>
      </c>
      <c r="G23" s="70">
        <v>6</v>
      </c>
      <c r="H23" s="70"/>
      <c r="I23" s="70"/>
      <c r="J23" s="70"/>
      <c r="K23" s="70"/>
      <c r="L23" s="150" t="s">
        <v>129</v>
      </c>
    </row>
    <row r="24" spans="1:12" ht="26.4" x14ac:dyDescent="0.2">
      <c r="A24" s="148">
        <v>6</v>
      </c>
      <c r="B24" s="76" t="s">
        <v>823</v>
      </c>
      <c r="C24" s="70" t="s">
        <v>823</v>
      </c>
      <c r="D24" s="70" t="s">
        <v>823</v>
      </c>
      <c r="E24" s="70" t="s">
        <v>130</v>
      </c>
      <c r="F24" s="70">
        <v>1</v>
      </c>
      <c r="G24" s="70"/>
      <c r="H24" s="70"/>
      <c r="I24" s="70"/>
      <c r="J24" s="70"/>
      <c r="K24" s="70">
        <v>10</v>
      </c>
      <c r="L24" s="150"/>
    </row>
    <row r="25" spans="1:12" ht="54" x14ac:dyDescent="0.2">
      <c r="A25" s="148">
        <v>7</v>
      </c>
      <c r="B25" s="76" t="s">
        <v>131</v>
      </c>
      <c r="C25" s="70" t="s">
        <v>823</v>
      </c>
      <c r="D25" s="70" t="s">
        <v>132</v>
      </c>
      <c r="E25" s="70" t="s">
        <v>112</v>
      </c>
      <c r="F25" s="70">
        <v>3</v>
      </c>
      <c r="G25" s="70">
        <v>69</v>
      </c>
      <c r="H25" s="70"/>
      <c r="I25" s="70"/>
      <c r="J25" s="70"/>
      <c r="K25" s="70"/>
      <c r="L25" s="150" t="s">
        <v>133</v>
      </c>
    </row>
    <row r="26" spans="1:12" ht="26.4" x14ac:dyDescent="0.2">
      <c r="A26" s="148">
        <v>7</v>
      </c>
      <c r="B26" s="76" t="s">
        <v>823</v>
      </c>
      <c r="C26" s="70" t="s">
        <v>823</v>
      </c>
      <c r="D26" s="70" t="s">
        <v>823</v>
      </c>
      <c r="E26" s="70" t="s">
        <v>124</v>
      </c>
      <c r="F26" s="70">
        <v>2</v>
      </c>
      <c r="G26" s="70"/>
      <c r="H26" s="70"/>
      <c r="I26" s="70"/>
      <c r="J26" s="70">
        <v>18</v>
      </c>
      <c r="K26" s="70"/>
      <c r="L26" s="150" t="s">
        <v>134</v>
      </c>
    </row>
    <row r="27" spans="1:12" ht="32.4" x14ac:dyDescent="0.2">
      <c r="A27" s="148">
        <v>7</v>
      </c>
      <c r="B27" s="76" t="s">
        <v>823</v>
      </c>
      <c r="C27" s="70" t="s">
        <v>823</v>
      </c>
      <c r="D27" s="70" t="s">
        <v>823</v>
      </c>
      <c r="E27" s="70" t="s">
        <v>114</v>
      </c>
      <c r="F27" s="70">
        <v>2</v>
      </c>
      <c r="G27" s="70">
        <v>7.5</v>
      </c>
      <c r="H27" s="70"/>
      <c r="I27" s="70"/>
      <c r="J27" s="70"/>
      <c r="K27" s="70"/>
      <c r="L27" s="150" t="s">
        <v>135</v>
      </c>
    </row>
    <row r="28" spans="1:12" ht="26.4" x14ac:dyDescent="0.2">
      <c r="A28" s="148">
        <v>7</v>
      </c>
      <c r="B28" s="76" t="s">
        <v>823</v>
      </c>
      <c r="C28" s="70" t="s">
        <v>823</v>
      </c>
      <c r="D28" s="70" t="s">
        <v>823</v>
      </c>
      <c r="E28" s="70" t="s">
        <v>130</v>
      </c>
      <c r="F28" s="70">
        <v>1</v>
      </c>
      <c r="G28" s="70"/>
      <c r="H28" s="70"/>
      <c r="I28" s="70"/>
      <c r="J28" s="70"/>
      <c r="K28" s="70">
        <v>12</v>
      </c>
      <c r="L28" s="150"/>
    </row>
    <row r="29" spans="1:12" ht="26.4" x14ac:dyDescent="0.2">
      <c r="A29" s="148">
        <v>7</v>
      </c>
      <c r="B29" s="76" t="s">
        <v>823</v>
      </c>
      <c r="C29" s="70" t="s">
        <v>823</v>
      </c>
      <c r="D29" s="70" t="s">
        <v>823</v>
      </c>
      <c r="E29" s="70" t="s">
        <v>122</v>
      </c>
      <c r="F29" s="70">
        <v>1</v>
      </c>
      <c r="G29" s="70"/>
      <c r="H29" s="70"/>
      <c r="I29" s="70"/>
      <c r="J29" s="70"/>
      <c r="K29" s="70">
        <v>6</v>
      </c>
      <c r="L29" s="150"/>
    </row>
    <row r="30" spans="1:12" ht="43.2" x14ac:dyDescent="0.2">
      <c r="A30" s="148">
        <v>7</v>
      </c>
      <c r="B30" s="76">
        <v>0</v>
      </c>
      <c r="C30" s="70" t="s">
        <v>823</v>
      </c>
      <c r="D30" s="70" t="s">
        <v>823</v>
      </c>
      <c r="E30" s="70" t="s">
        <v>136</v>
      </c>
      <c r="F30" s="70">
        <v>2</v>
      </c>
      <c r="G30" s="70"/>
      <c r="H30" s="70"/>
      <c r="I30" s="70">
        <v>2</v>
      </c>
      <c r="J30" s="70"/>
      <c r="K30" s="70"/>
      <c r="L30" s="150" t="s">
        <v>137</v>
      </c>
    </row>
    <row r="31" spans="1:12" ht="54" x14ac:dyDescent="0.2">
      <c r="A31" s="148">
        <v>8</v>
      </c>
      <c r="B31" s="76" t="s">
        <v>138</v>
      </c>
      <c r="C31" s="70" t="s">
        <v>823</v>
      </c>
      <c r="D31" s="70" t="s">
        <v>139</v>
      </c>
      <c r="E31" s="70" t="s">
        <v>112</v>
      </c>
      <c r="F31" s="70">
        <v>2</v>
      </c>
      <c r="G31" s="70">
        <v>33</v>
      </c>
      <c r="H31" s="70"/>
      <c r="I31" s="70"/>
      <c r="J31" s="70"/>
      <c r="K31" s="70"/>
      <c r="L31" s="150" t="s">
        <v>140</v>
      </c>
    </row>
    <row r="32" spans="1:12" ht="26.4" x14ac:dyDescent="0.2">
      <c r="A32" s="148">
        <v>8</v>
      </c>
      <c r="B32" s="76" t="s">
        <v>823</v>
      </c>
      <c r="C32" s="70" t="s">
        <v>823</v>
      </c>
      <c r="D32" s="70" t="s">
        <v>823</v>
      </c>
      <c r="E32" s="70" t="s">
        <v>124</v>
      </c>
      <c r="F32" s="70">
        <v>2</v>
      </c>
      <c r="G32" s="70"/>
      <c r="H32" s="70"/>
      <c r="I32" s="70"/>
      <c r="J32" s="70">
        <v>18</v>
      </c>
      <c r="K32" s="70"/>
      <c r="L32" s="150" t="s">
        <v>141</v>
      </c>
    </row>
    <row r="33" spans="1:12" ht="43.2" x14ac:dyDescent="0.2">
      <c r="A33" s="148">
        <v>8</v>
      </c>
      <c r="B33" s="76" t="s">
        <v>823</v>
      </c>
      <c r="C33" s="70" t="s">
        <v>823</v>
      </c>
      <c r="D33" s="70" t="s">
        <v>823</v>
      </c>
      <c r="E33" s="70" t="s">
        <v>114</v>
      </c>
      <c r="F33" s="70">
        <v>2</v>
      </c>
      <c r="G33" s="70">
        <v>5.4</v>
      </c>
      <c r="H33" s="70"/>
      <c r="I33" s="70"/>
      <c r="J33" s="70"/>
      <c r="K33" s="70"/>
      <c r="L33" s="150" t="s">
        <v>142</v>
      </c>
    </row>
    <row r="34" spans="1:12" ht="26.4" x14ac:dyDescent="0.2">
      <c r="A34" s="148">
        <v>8</v>
      </c>
      <c r="B34" s="76" t="s">
        <v>823</v>
      </c>
      <c r="C34" s="70" t="s">
        <v>823</v>
      </c>
      <c r="D34" s="70" t="s">
        <v>823</v>
      </c>
      <c r="E34" s="70" t="s">
        <v>130</v>
      </c>
      <c r="F34" s="70">
        <v>2</v>
      </c>
      <c r="G34" s="70"/>
      <c r="H34" s="70"/>
      <c r="I34" s="70"/>
      <c r="J34" s="70"/>
      <c r="K34" s="70">
        <v>25</v>
      </c>
      <c r="L34" s="150"/>
    </row>
    <row r="35" spans="1:12" ht="26.4" x14ac:dyDescent="0.2">
      <c r="A35" s="148">
        <v>8</v>
      </c>
      <c r="B35" s="76" t="s">
        <v>823</v>
      </c>
      <c r="C35" s="70" t="s">
        <v>823</v>
      </c>
      <c r="D35" s="70" t="s">
        <v>823</v>
      </c>
      <c r="E35" s="70" t="s">
        <v>122</v>
      </c>
      <c r="F35" s="70">
        <v>1</v>
      </c>
      <c r="G35" s="70"/>
      <c r="H35" s="70"/>
      <c r="I35" s="70"/>
      <c r="J35" s="70"/>
      <c r="K35" s="70">
        <v>6</v>
      </c>
      <c r="L35" s="150"/>
    </row>
    <row r="36" spans="1:12" ht="32.4" x14ac:dyDescent="0.2">
      <c r="A36" s="148">
        <v>9</v>
      </c>
      <c r="B36" s="76" t="s">
        <v>143</v>
      </c>
      <c r="C36" s="70" t="s">
        <v>823</v>
      </c>
      <c r="D36" s="70" t="s">
        <v>144</v>
      </c>
      <c r="E36" s="70" t="s">
        <v>112</v>
      </c>
      <c r="F36" s="70">
        <v>1</v>
      </c>
      <c r="G36" s="70">
        <v>15</v>
      </c>
      <c r="H36" s="70"/>
      <c r="I36" s="70"/>
      <c r="J36" s="70"/>
      <c r="K36" s="70"/>
      <c r="L36" s="150" t="s">
        <v>145</v>
      </c>
    </row>
    <row r="37" spans="1:12" ht="26.4" x14ac:dyDescent="0.2">
      <c r="A37" s="148">
        <v>9</v>
      </c>
      <c r="B37" s="76" t="s">
        <v>823</v>
      </c>
      <c r="C37" s="70" t="s">
        <v>823</v>
      </c>
      <c r="D37" s="70" t="s">
        <v>823</v>
      </c>
      <c r="E37" s="70" t="s">
        <v>124</v>
      </c>
      <c r="F37" s="70">
        <v>2</v>
      </c>
      <c r="G37" s="70"/>
      <c r="H37" s="70"/>
      <c r="I37" s="70"/>
      <c r="J37" s="70">
        <v>18</v>
      </c>
      <c r="K37" s="70"/>
      <c r="L37" s="150" t="s">
        <v>146</v>
      </c>
    </row>
    <row r="38" spans="1:12" ht="26.4" x14ac:dyDescent="0.2">
      <c r="A38" s="148">
        <v>9</v>
      </c>
      <c r="B38" s="76" t="s">
        <v>823</v>
      </c>
      <c r="C38" s="70" t="s">
        <v>823</v>
      </c>
      <c r="D38" s="70" t="s">
        <v>823</v>
      </c>
      <c r="E38" s="70" t="s">
        <v>114</v>
      </c>
      <c r="F38" s="70">
        <v>1</v>
      </c>
      <c r="G38" s="70">
        <v>2.2999999999999998</v>
      </c>
      <c r="H38" s="70"/>
      <c r="I38" s="70"/>
      <c r="J38" s="70"/>
      <c r="K38" s="70"/>
      <c r="L38" s="150" t="s">
        <v>147</v>
      </c>
    </row>
    <row r="39" spans="1:12" ht="26.4" x14ac:dyDescent="0.2">
      <c r="A39" s="148">
        <v>9</v>
      </c>
      <c r="B39" s="76" t="s">
        <v>823</v>
      </c>
      <c r="C39" s="70" t="s">
        <v>823</v>
      </c>
      <c r="D39" s="70" t="s">
        <v>823</v>
      </c>
      <c r="E39" s="70" t="s">
        <v>130</v>
      </c>
      <c r="F39" s="70">
        <v>1</v>
      </c>
      <c r="G39" s="70"/>
      <c r="H39" s="70"/>
      <c r="I39" s="70"/>
      <c r="J39" s="70"/>
      <c r="K39" s="70">
        <v>8</v>
      </c>
      <c r="L39" s="150"/>
    </row>
    <row r="40" spans="1:12" ht="26.4" x14ac:dyDescent="0.2">
      <c r="A40" s="148">
        <v>9</v>
      </c>
      <c r="B40" s="76" t="s">
        <v>823</v>
      </c>
      <c r="C40" s="70" t="s">
        <v>823</v>
      </c>
      <c r="D40" s="70" t="s">
        <v>823</v>
      </c>
      <c r="E40" s="70" t="s">
        <v>122</v>
      </c>
      <c r="F40" s="70">
        <v>1</v>
      </c>
      <c r="G40" s="70"/>
      <c r="H40" s="70"/>
      <c r="I40" s="70"/>
      <c r="J40" s="70"/>
      <c r="K40" s="70">
        <v>5</v>
      </c>
      <c r="L40" s="150"/>
    </row>
    <row r="41" spans="1:12" ht="43.2" x14ac:dyDescent="0.2">
      <c r="A41" s="148">
        <v>10</v>
      </c>
      <c r="B41" s="76" t="s">
        <v>148</v>
      </c>
      <c r="C41" s="70" t="s">
        <v>823</v>
      </c>
      <c r="D41" s="70" t="s">
        <v>149</v>
      </c>
      <c r="E41" s="70" t="s">
        <v>112</v>
      </c>
      <c r="F41" s="70">
        <v>2</v>
      </c>
      <c r="G41" s="70">
        <v>40.6</v>
      </c>
      <c r="H41" s="70"/>
      <c r="I41" s="70"/>
      <c r="J41" s="70"/>
      <c r="K41" s="70"/>
      <c r="L41" s="150" t="s">
        <v>150</v>
      </c>
    </row>
    <row r="42" spans="1:12" ht="32.4" x14ac:dyDescent="0.2">
      <c r="A42" s="148">
        <v>10</v>
      </c>
      <c r="B42" s="76" t="s">
        <v>823</v>
      </c>
      <c r="C42" s="70" t="s">
        <v>823</v>
      </c>
      <c r="D42" s="70" t="s">
        <v>823</v>
      </c>
      <c r="E42" s="70" t="s">
        <v>124</v>
      </c>
      <c r="F42" s="70">
        <v>3</v>
      </c>
      <c r="G42" s="70"/>
      <c r="H42" s="70"/>
      <c r="I42" s="70"/>
      <c r="J42" s="70">
        <v>27</v>
      </c>
      <c r="K42" s="70"/>
      <c r="L42" s="150" t="s">
        <v>151</v>
      </c>
    </row>
    <row r="43" spans="1:12" ht="32.4" x14ac:dyDescent="0.2">
      <c r="A43" s="148">
        <v>10</v>
      </c>
      <c r="B43" s="76" t="s">
        <v>823</v>
      </c>
      <c r="C43" s="70" t="s">
        <v>823</v>
      </c>
      <c r="D43" s="70" t="s">
        <v>823</v>
      </c>
      <c r="E43" s="70" t="s">
        <v>114</v>
      </c>
      <c r="F43" s="70">
        <v>2</v>
      </c>
      <c r="G43" s="70">
        <v>7.7</v>
      </c>
      <c r="H43" s="70"/>
      <c r="I43" s="70"/>
      <c r="J43" s="70"/>
      <c r="K43" s="70"/>
      <c r="L43" s="150" t="s">
        <v>152</v>
      </c>
    </row>
    <row r="44" spans="1:12" ht="26.4" x14ac:dyDescent="0.2">
      <c r="A44" s="148">
        <v>10</v>
      </c>
      <c r="B44" s="76" t="s">
        <v>823</v>
      </c>
      <c r="C44" s="70" t="s">
        <v>823</v>
      </c>
      <c r="D44" s="70" t="s">
        <v>823</v>
      </c>
      <c r="E44" s="70" t="s">
        <v>130</v>
      </c>
      <c r="F44" s="70">
        <v>1</v>
      </c>
      <c r="G44" s="70"/>
      <c r="H44" s="70"/>
      <c r="I44" s="70"/>
      <c r="J44" s="70"/>
      <c r="K44" s="70">
        <v>20</v>
      </c>
      <c r="L44" s="150"/>
    </row>
    <row r="45" spans="1:12" ht="26.4" x14ac:dyDescent="0.2">
      <c r="A45" s="148">
        <v>10</v>
      </c>
      <c r="B45" s="76" t="s">
        <v>823</v>
      </c>
      <c r="C45" s="70" t="s">
        <v>823</v>
      </c>
      <c r="D45" s="70" t="s">
        <v>823</v>
      </c>
      <c r="E45" s="70" t="s">
        <v>122</v>
      </c>
      <c r="F45" s="70">
        <v>1</v>
      </c>
      <c r="G45" s="70"/>
      <c r="H45" s="70"/>
      <c r="I45" s="70"/>
      <c r="J45" s="70"/>
      <c r="K45" s="70">
        <v>10</v>
      </c>
      <c r="L45" s="150"/>
    </row>
    <row r="46" spans="1:12" ht="21.6" x14ac:dyDescent="0.2">
      <c r="A46" s="148">
        <v>10</v>
      </c>
      <c r="B46" s="76">
        <v>0</v>
      </c>
      <c r="C46" s="70" t="s">
        <v>823</v>
      </c>
      <c r="D46" s="70" t="s">
        <v>823</v>
      </c>
      <c r="E46" s="70" t="s">
        <v>136</v>
      </c>
      <c r="F46" s="70">
        <v>1</v>
      </c>
      <c r="G46" s="70"/>
      <c r="H46" s="70"/>
      <c r="I46" s="70">
        <v>1</v>
      </c>
      <c r="J46" s="70"/>
      <c r="K46" s="70"/>
      <c r="L46" s="150" t="s">
        <v>153</v>
      </c>
    </row>
    <row r="47" spans="1:12" ht="86.4" x14ac:dyDescent="0.2">
      <c r="A47" s="148">
        <v>11</v>
      </c>
      <c r="B47" s="76" t="s">
        <v>154</v>
      </c>
      <c r="C47" s="70" t="s">
        <v>823</v>
      </c>
      <c r="D47" s="70" t="s">
        <v>155</v>
      </c>
      <c r="E47" s="70" t="s">
        <v>112</v>
      </c>
      <c r="F47" s="70">
        <v>3</v>
      </c>
      <c r="G47" s="70">
        <v>55.4</v>
      </c>
      <c r="H47" s="70"/>
      <c r="I47" s="70"/>
      <c r="J47" s="70"/>
      <c r="K47" s="70"/>
      <c r="L47" s="150" t="s">
        <v>156</v>
      </c>
    </row>
    <row r="48" spans="1:12" ht="43.2" x14ac:dyDescent="0.2">
      <c r="A48" s="148">
        <v>11</v>
      </c>
      <c r="B48" s="76" t="s">
        <v>823</v>
      </c>
      <c r="C48" s="70" t="s">
        <v>823</v>
      </c>
      <c r="D48" s="70" t="s">
        <v>823</v>
      </c>
      <c r="E48" s="70" t="s">
        <v>114</v>
      </c>
      <c r="F48" s="70">
        <v>2</v>
      </c>
      <c r="G48" s="70">
        <v>5.2</v>
      </c>
      <c r="H48" s="70"/>
      <c r="I48" s="70"/>
      <c r="J48" s="70"/>
      <c r="K48" s="70"/>
      <c r="L48" s="150" t="s">
        <v>157</v>
      </c>
    </row>
    <row r="49" spans="1:12" ht="26.4" x14ac:dyDescent="0.2">
      <c r="A49" s="148">
        <v>11</v>
      </c>
      <c r="B49" s="76" t="s">
        <v>823</v>
      </c>
      <c r="C49" s="70" t="s">
        <v>823</v>
      </c>
      <c r="D49" s="70" t="s">
        <v>823</v>
      </c>
      <c r="E49" s="70" t="s">
        <v>130</v>
      </c>
      <c r="F49" s="70">
        <v>3</v>
      </c>
      <c r="G49" s="70"/>
      <c r="H49" s="70"/>
      <c r="I49" s="70"/>
      <c r="J49" s="70"/>
      <c r="K49" s="70">
        <v>31</v>
      </c>
      <c r="L49" s="150"/>
    </row>
    <row r="50" spans="1:12" ht="26.4" x14ac:dyDescent="0.2">
      <c r="A50" s="148">
        <v>11</v>
      </c>
      <c r="B50" s="76" t="s">
        <v>823</v>
      </c>
      <c r="C50" s="70" t="s">
        <v>823</v>
      </c>
      <c r="D50" s="70" t="s">
        <v>823</v>
      </c>
      <c r="E50" s="70" t="s">
        <v>122</v>
      </c>
      <c r="F50" s="70">
        <v>2</v>
      </c>
      <c r="G50" s="70"/>
      <c r="H50" s="70"/>
      <c r="I50" s="70"/>
      <c r="J50" s="70"/>
      <c r="K50" s="70">
        <v>9</v>
      </c>
      <c r="L50" s="150"/>
    </row>
    <row r="51" spans="1:12" ht="43.2" x14ac:dyDescent="0.2">
      <c r="A51" s="148">
        <v>11</v>
      </c>
      <c r="B51" s="76">
        <v>0</v>
      </c>
      <c r="C51" s="70" t="s">
        <v>823</v>
      </c>
      <c r="D51" s="70" t="s">
        <v>823</v>
      </c>
      <c r="E51" s="70" t="s">
        <v>136</v>
      </c>
      <c r="F51" s="70">
        <v>2</v>
      </c>
      <c r="G51" s="70"/>
      <c r="H51" s="70"/>
      <c r="I51" s="70">
        <v>1</v>
      </c>
      <c r="J51" s="70"/>
      <c r="K51" s="70"/>
      <c r="L51" s="150" t="s">
        <v>158</v>
      </c>
    </row>
    <row r="52" spans="1:12" ht="26.4" x14ac:dyDescent="0.2">
      <c r="A52" s="148">
        <v>12</v>
      </c>
      <c r="B52" s="76" t="s">
        <v>159</v>
      </c>
      <c r="C52" s="70" t="s">
        <v>823</v>
      </c>
      <c r="D52" s="70" t="s">
        <v>160</v>
      </c>
      <c r="E52" s="70" t="s">
        <v>118</v>
      </c>
      <c r="F52" s="70">
        <v>1</v>
      </c>
      <c r="G52" s="70"/>
      <c r="H52" s="70"/>
      <c r="I52" s="70"/>
      <c r="J52" s="70">
        <v>13</v>
      </c>
      <c r="K52" s="70"/>
      <c r="L52" s="150" t="s">
        <v>161</v>
      </c>
    </row>
    <row r="53" spans="1:12" ht="26.4" x14ac:dyDescent="0.2">
      <c r="A53" s="148">
        <v>12</v>
      </c>
      <c r="B53" s="76" t="s">
        <v>823</v>
      </c>
      <c r="C53" s="70" t="s">
        <v>823</v>
      </c>
      <c r="D53" s="70" t="s">
        <v>823</v>
      </c>
      <c r="E53" s="70" t="s">
        <v>114</v>
      </c>
      <c r="F53" s="70">
        <v>1</v>
      </c>
      <c r="G53" s="70"/>
      <c r="H53" s="70">
        <v>4</v>
      </c>
      <c r="I53" s="70"/>
      <c r="J53" s="70"/>
      <c r="K53" s="70"/>
      <c r="L53" s="150" t="s">
        <v>162</v>
      </c>
    </row>
    <row r="54" spans="1:12" ht="26.4" x14ac:dyDescent="0.2">
      <c r="A54" s="148">
        <v>12</v>
      </c>
      <c r="B54" s="76" t="s">
        <v>823</v>
      </c>
      <c r="C54" s="70" t="s">
        <v>823</v>
      </c>
      <c r="D54" s="70" t="s">
        <v>823</v>
      </c>
      <c r="E54" s="70" t="s">
        <v>121</v>
      </c>
      <c r="F54" s="70">
        <v>1</v>
      </c>
      <c r="G54" s="70"/>
      <c r="H54" s="70"/>
      <c r="I54" s="70"/>
      <c r="J54" s="70"/>
      <c r="K54" s="70">
        <v>14</v>
      </c>
      <c r="L54" s="150"/>
    </row>
    <row r="55" spans="1:12" ht="26.4" x14ac:dyDescent="0.2">
      <c r="A55" s="148">
        <v>12</v>
      </c>
      <c r="B55" s="76" t="s">
        <v>823</v>
      </c>
      <c r="C55" s="70" t="s">
        <v>823</v>
      </c>
      <c r="D55" s="70" t="s">
        <v>823</v>
      </c>
      <c r="E55" s="70" t="s">
        <v>122</v>
      </c>
      <c r="F55" s="70">
        <v>1</v>
      </c>
      <c r="G55" s="70"/>
      <c r="H55" s="70"/>
      <c r="I55" s="70"/>
      <c r="J55" s="70"/>
      <c r="K55" s="70">
        <v>2.2000000000000002</v>
      </c>
      <c r="L55" s="150"/>
    </row>
    <row r="56" spans="1:12" ht="54" x14ac:dyDescent="0.2">
      <c r="A56" s="148">
        <v>13</v>
      </c>
      <c r="B56" s="76" t="s">
        <v>163</v>
      </c>
      <c r="C56" s="70" t="s">
        <v>823</v>
      </c>
      <c r="D56" s="70" t="s">
        <v>164</v>
      </c>
      <c r="E56" s="70" t="s">
        <v>112</v>
      </c>
      <c r="F56" s="70">
        <v>3</v>
      </c>
      <c r="G56" s="70">
        <v>89.9</v>
      </c>
      <c r="H56" s="70"/>
      <c r="I56" s="70"/>
      <c r="J56" s="70"/>
      <c r="K56" s="70"/>
      <c r="L56" s="150" t="s">
        <v>165</v>
      </c>
    </row>
    <row r="57" spans="1:12" ht="32.4" x14ac:dyDescent="0.2">
      <c r="A57" s="148">
        <v>13</v>
      </c>
      <c r="B57" s="76" t="s">
        <v>823</v>
      </c>
      <c r="C57" s="70" t="s">
        <v>823</v>
      </c>
      <c r="D57" s="70" t="s">
        <v>823</v>
      </c>
      <c r="E57" s="70" t="s">
        <v>114</v>
      </c>
      <c r="F57" s="70">
        <v>2</v>
      </c>
      <c r="G57" s="70">
        <v>9</v>
      </c>
      <c r="H57" s="70"/>
      <c r="I57" s="70"/>
      <c r="J57" s="70"/>
      <c r="K57" s="70"/>
      <c r="L57" s="150" t="s">
        <v>166</v>
      </c>
    </row>
    <row r="58" spans="1:12" ht="26.4" x14ac:dyDescent="0.2">
      <c r="A58" s="148">
        <v>14</v>
      </c>
      <c r="B58" s="76" t="s">
        <v>167</v>
      </c>
      <c r="C58" s="70" t="s">
        <v>823</v>
      </c>
      <c r="D58" s="70" t="s">
        <v>168</v>
      </c>
      <c r="E58" s="70" t="s">
        <v>124</v>
      </c>
      <c r="F58" s="70">
        <v>1</v>
      </c>
      <c r="G58" s="70"/>
      <c r="H58" s="70"/>
      <c r="I58" s="70"/>
      <c r="J58" s="70">
        <v>9</v>
      </c>
      <c r="K58" s="70"/>
      <c r="L58" s="150" t="s">
        <v>169</v>
      </c>
    </row>
    <row r="59" spans="1:12" ht="43.2" x14ac:dyDescent="0.2">
      <c r="A59" s="148">
        <v>15</v>
      </c>
      <c r="B59" s="76" t="s">
        <v>170</v>
      </c>
      <c r="C59" s="70" t="s">
        <v>823</v>
      </c>
      <c r="D59" s="70" t="s">
        <v>171</v>
      </c>
      <c r="E59" s="70" t="s">
        <v>112</v>
      </c>
      <c r="F59" s="70">
        <v>2</v>
      </c>
      <c r="G59" s="70">
        <v>40.200000000000003</v>
      </c>
      <c r="H59" s="70"/>
      <c r="I59" s="70"/>
      <c r="J59" s="70"/>
      <c r="K59" s="70"/>
      <c r="L59" s="150" t="s">
        <v>172</v>
      </c>
    </row>
    <row r="60" spans="1:12" ht="26.4" x14ac:dyDescent="0.2">
      <c r="A60" s="148">
        <v>15</v>
      </c>
      <c r="B60" s="76" t="s">
        <v>823</v>
      </c>
      <c r="C60" s="70" t="s">
        <v>823</v>
      </c>
      <c r="D60" s="70" t="s">
        <v>823</v>
      </c>
      <c r="E60" s="70" t="s">
        <v>124</v>
      </c>
      <c r="F60" s="70">
        <v>1</v>
      </c>
      <c r="G60" s="70"/>
      <c r="H60" s="70"/>
      <c r="I60" s="70"/>
      <c r="J60" s="70">
        <v>9</v>
      </c>
      <c r="K60" s="70"/>
      <c r="L60" s="150" t="s">
        <v>173</v>
      </c>
    </row>
    <row r="61" spans="1:12" ht="26.4" x14ac:dyDescent="0.2">
      <c r="A61" s="148">
        <v>15</v>
      </c>
      <c r="B61" s="76" t="s">
        <v>823</v>
      </c>
      <c r="C61" s="70" t="s">
        <v>823</v>
      </c>
      <c r="D61" s="70" t="s">
        <v>823</v>
      </c>
      <c r="E61" s="70" t="s">
        <v>114</v>
      </c>
      <c r="F61" s="70">
        <v>2</v>
      </c>
      <c r="G61" s="70">
        <v>9.1999999999999993</v>
      </c>
      <c r="H61" s="70"/>
      <c r="I61" s="70"/>
      <c r="J61" s="70"/>
      <c r="K61" s="70"/>
      <c r="L61" s="150" t="s">
        <v>174</v>
      </c>
    </row>
    <row r="62" spans="1:12" ht="32.4" x14ac:dyDescent="0.2">
      <c r="A62" s="148">
        <v>16</v>
      </c>
      <c r="B62" s="76" t="s">
        <v>175</v>
      </c>
      <c r="C62" s="70" t="s">
        <v>823</v>
      </c>
      <c r="D62" s="70" t="s">
        <v>176</v>
      </c>
      <c r="E62" s="70" t="s">
        <v>112</v>
      </c>
      <c r="F62" s="70">
        <v>1</v>
      </c>
      <c r="G62" s="70">
        <v>23.8</v>
      </c>
      <c r="H62" s="70"/>
      <c r="I62" s="70"/>
      <c r="J62" s="70"/>
      <c r="K62" s="70"/>
      <c r="L62" s="150" t="s">
        <v>177</v>
      </c>
    </row>
    <row r="63" spans="1:12" ht="26.4" x14ac:dyDescent="0.2">
      <c r="A63" s="148">
        <v>16</v>
      </c>
      <c r="B63" s="76" t="s">
        <v>823</v>
      </c>
      <c r="C63" s="70" t="s">
        <v>823</v>
      </c>
      <c r="D63" s="70" t="s">
        <v>823</v>
      </c>
      <c r="E63" s="70" t="s">
        <v>114</v>
      </c>
      <c r="F63" s="70">
        <v>1</v>
      </c>
      <c r="G63" s="70">
        <v>4.9000000000000004</v>
      </c>
      <c r="H63" s="70"/>
      <c r="I63" s="70"/>
      <c r="J63" s="70"/>
      <c r="K63" s="70"/>
      <c r="L63" s="150" t="s">
        <v>178</v>
      </c>
    </row>
    <row r="64" spans="1:12" ht="26.4" x14ac:dyDescent="0.2">
      <c r="A64" s="148">
        <v>16</v>
      </c>
      <c r="B64" s="76" t="s">
        <v>823</v>
      </c>
      <c r="C64" s="70" t="s">
        <v>823</v>
      </c>
      <c r="D64" s="70" t="s">
        <v>823</v>
      </c>
      <c r="E64" s="70" t="s">
        <v>130</v>
      </c>
      <c r="F64" s="70">
        <v>1</v>
      </c>
      <c r="G64" s="70"/>
      <c r="H64" s="70"/>
      <c r="I64" s="70"/>
      <c r="J64" s="70"/>
      <c r="K64" s="70">
        <v>5</v>
      </c>
      <c r="L64" s="150"/>
    </row>
    <row r="65" spans="1:12" ht="32.4" x14ac:dyDescent="0.2">
      <c r="A65" s="148">
        <v>17</v>
      </c>
      <c r="B65" s="76" t="s">
        <v>179</v>
      </c>
      <c r="C65" s="70" t="s">
        <v>823</v>
      </c>
      <c r="D65" s="70" t="s">
        <v>180</v>
      </c>
      <c r="E65" s="70" t="s">
        <v>112</v>
      </c>
      <c r="F65" s="70">
        <v>1</v>
      </c>
      <c r="G65" s="70">
        <v>16.8</v>
      </c>
      <c r="H65" s="70"/>
      <c r="I65" s="70"/>
      <c r="J65" s="70"/>
      <c r="K65" s="70"/>
      <c r="L65" s="150" t="s">
        <v>181</v>
      </c>
    </row>
    <row r="66" spans="1:12" ht="26.4" x14ac:dyDescent="0.2">
      <c r="A66" s="148">
        <v>17</v>
      </c>
      <c r="B66" s="76" t="s">
        <v>823</v>
      </c>
      <c r="C66" s="70" t="s">
        <v>823</v>
      </c>
      <c r="D66" s="70" t="s">
        <v>823</v>
      </c>
      <c r="E66" s="70" t="s">
        <v>124</v>
      </c>
      <c r="F66" s="70">
        <v>2</v>
      </c>
      <c r="G66" s="70"/>
      <c r="H66" s="70"/>
      <c r="I66" s="70"/>
      <c r="J66" s="70">
        <v>18</v>
      </c>
      <c r="K66" s="70"/>
      <c r="L66" s="150" t="s">
        <v>182</v>
      </c>
    </row>
    <row r="67" spans="1:12" ht="26.4" x14ac:dyDescent="0.2">
      <c r="A67" s="148">
        <v>17</v>
      </c>
      <c r="B67" s="76" t="s">
        <v>823</v>
      </c>
      <c r="C67" s="70" t="s">
        <v>823</v>
      </c>
      <c r="D67" s="70" t="s">
        <v>823</v>
      </c>
      <c r="E67" s="70" t="s">
        <v>114</v>
      </c>
      <c r="F67" s="70">
        <v>1</v>
      </c>
      <c r="G67" s="70">
        <v>2.5</v>
      </c>
      <c r="H67" s="70"/>
      <c r="I67" s="70"/>
      <c r="J67" s="70"/>
      <c r="K67" s="70"/>
      <c r="L67" s="150" t="s">
        <v>183</v>
      </c>
    </row>
    <row r="68" spans="1:12" ht="26.4" x14ac:dyDescent="0.2">
      <c r="A68" s="148">
        <v>17</v>
      </c>
      <c r="B68" s="76" t="s">
        <v>823</v>
      </c>
      <c r="C68" s="70" t="s">
        <v>823</v>
      </c>
      <c r="D68" s="70" t="s">
        <v>823</v>
      </c>
      <c r="E68" s="70" t="s">
        <v>130</v>
      </c>
      <c r="F68" s="70">
        <v>1</v>
      </c>
      <c r="G68" s="70"/>
      <c r="H68" s="70"/>
      <c r="I68" s="70"/>
      <c r="J68" s="70"/>
      <c r="K68" s="70">
        <v>7</v>
      </c>
      <c r="L68" s="150"/>
    </row>
    <row r="69" spans="1:12" ht="26.4" x14ac:dyDescent="0.2">
      <c r="A69" s="148">
        <v>17</v>
      </c>
      <c r="B69" s="76" t="s">
        <v>823</v>
      </c>
      <c r="C69" s="70" t="s">
        <v>823</v>
      </c>
      <c r="D69" s="70" t="s">
        <v>823</v>
      </c>
      <c r="E69" s="70" t="s">
        <v>122</v>
      </c>
      <c r="F69" s="70">
        <v>1</v>
      </c>
      <c r="G69" s="70"/>
      <c r="H69" s="70"/>
      <c r="I69" s="70"/>
      <c r="J69" s="70"/>
      <c r="K69" s="70">
        <v>5</v>
      </c>
      <c r="L69" s="150"/>
    </row>
    <row r="70" spans="1:12" ht="26.4" x14ac:dyDescent="0.2">
      <c r="A70" s="148">
        <v>18</v>
      </c>
      <c r="B70" s="76" t="s">
        <v>184</v>
      </c>
      <c r="C70" s="70" t="s">
        <v>823</v>
      </c>
      <c r="D70" s="70" t="s">
        <v>185</v>
      </c>
      <c r="E70" s="70" t="s">
        <v>112</v>
      </c>
      <c r="F70" s="70">
        <v>1</v>
      </c>
      <c r="G70" s="70">
        <v>16</v>
      </c>
      <c r="H70" s="70"/>
      <c r="I70" s="70"/>
      <c r="J70" s="70"/>
      <c r="K70" s="70"/>
      <c r="L70" s="150" t="s">
        <v>186</v>
      </c>
    </row>
    <row r="71" spans="1:12" ht="32.4" x14ac:dyDescent="0.2">
      <c r="A71" s="148">
        <v>18</v>
      </c>
      <c r="B71" s="76" t="s">
        <v>823</v>
      </c>
      <c r="C71" s="70" t="s">
        <v>823</v>
      </c>
      <c r="D71" s="70" t="s">
        <v>823</v>
      </c>
      <c r="E71" s="70" t="s">
        <v>114</v>
      </c>
      <c r="F71" s="70">
        <v>2</v>
      </c>
      <c r="G71" s="70">
        <v>5.8000000000000007</v>
      </c>
      <c r="H71" s="70"/>
      <c r="I71" s="70"/>
      <c r="J71" s="70"/>
      <c r="K71" s="70"/>
      <c r="L71" s="150" t="s">
        <v>187</v>
      </c>
    </row>
    <row r="72" spans="1:12" ht="26.4" x14ac:dyDescent="0.2">
      <c r="A72" s="148">
        <v>18</v>
      </c>
      <c r="B72" s="76" t="s">
        <v>823</v>
      </c>
      <c r="C72" s="70" t="s">
        <v>823</v>
      </c>
      <c r="D72" s="70" t="s">
        <v>823</v>
      </c>
      <c r="E72" s="70" t="s">
        <v>130</v>
      </c>
      <c r="F72" s="70">
        <v>1</v>
      </c>
      <c r="G72" s="70"/>
      <c r="H72" s="70"/>
      <c r="I72" s="70"/>
      <c r="J72" s="70"/>
      <c r="K72" s="70">
        <v>5</v>
      </c>
      <c r="L72" s="150"/>
    </row>
    <row r="73" spans="1:12" ht="21.6" x14ac:dyDescent="0.2">
      <c r="A73" s="148">
        <v>18</v>
      </c>
      <c r="B73" s="76">
        <v>0</v>
      </c>
      <c r="C73" s="70" t="s">
        <v>823</v>
      </c>
      <c r="D73" s="70" t="s">
        <v>823</v>
      </c>
      <c r="E73" s="70" t="s">
        <v>136</v>
      </c>
      <c r="F73" s="70">
        <v>1</v>
      </c>
      <c r="G73" s="70"/>
      <c r="H73" s="70"/>
      <c r="I73" s="70">
        <v>2.6</v>
      </c>
      <c r="J73" s="70"/>
      <c r="K73" s="70"/>
      <c r="L73" s="150" t="s">
        <v>188</v>
      </c>
    </row>
    <row r="74" spans="1:12" ht="108" x14ac:dyDescent="0.2">
      <c r="A74" s="148">
        <v>19</v>
      </c>
      <c r="B74" s="76" t="s">
        <v>189</v>
      </c>
      <c r="C74" s="70" t="s">
        <v>823</v>
      </c>
      <c r="D74" s="70" t="s">
        <v>190</v>
      </c>
      <c r="E74" s="70" t="s">
        <v>112</v>
      </c>
      <c r="F74" s="70">
        <v>4</v>
      </c>
      <c r="G74" s="70">
        <v>251.3</v>
      </c>
      <c r="H74" s="70"/>
      <c r="I74" s="70"/>
      <c r="J74" s="70"/>
      <c r="K74" s="70"/>
      <c r="L74" s="150" t="s">
        <v>191</v>
      </c>
    </row>
    <row r="75" spans="1:12" ht="43.2" x14ac:dyDescent="0.2">
      <c r="A75" s="148">
        <v>19</v>
      </c>
      <c r="B75" s="76" t="s">
        <v>823</v>
      </c>
      <c r="C75" s="70" t="s">
        <v>823</v>
      </c>
      <c r="D75" s="70" t="s">
        <v>823</v>
      </c>
      <c r="E75" s="70" t="s">
        <v>114</v>
      </c>
      <c r="F75" s="70">
        <v>4</v>
      </c>
      <c r="G75" s="70">
        <v>24.1</v>
      </c>
      <c r="H75" s="70"/>
      <c r="I75" s="70"/>
      <c r="J75" s="70"/>
      <c r="K75" s="70"/>
      <c r="L75" s="150" t="s">
        <v>192</v>
      </c>
    </row>
    <row r="76" spans="1:12" ht="54" x14ac:dyDescent="0.2">
      <c r="A76" s="148">
        <v>20</v>
      </c>
      <c r="B76" s="76" t="s">
        <v>193</v>
      </c>
      <c r="C76" s="70" t="s">
        <v>823</v>
      </c>
      <c r="D76" s="70" t="s">
        <v>194</v>
      </c>
      <c r="E76" s="70" t="s">
        <v>112</v>
      </c>
      <c r="F76" s="70">
        <v>3</v>
      </c>
      <c r="G76" s="70">
        <v>125.8</v>
      </c>
      <c r="H76" s="70"/>
      <c r="I76" s="70"/>
      <c r="J76" s="70"/>
      <c r="K76" s="70"/>
      <c r="L76" s="150" t="s">
        <v>195</v>
      </c>
    </row>
    <row r="77" spans="1:12" ht="43.2" x14ac:dyDescent="0.2">
      <c r="A77" s="148">
        <v>20</v>
      </c>
      <c r="B77" s="76" t="s">
        <v>823</v>
      </c>
      <c r="C77" s="70" t="s">
        <v>823</v>
      </c>
      <c r="D77" s="70" t="s">
        <v>823</v>
      </c>
      <c r="E77" s="70" t="s">
        <v>114</v>
      </c>
      <c r="F77" s="70">
        <v>3</v>
      </c>
      <c r="G77" s="70">
        <v>18.7</v>
      </c>
      <c r="H77" s="70"/>
      <c r="I77" s="70"/>
      <c r="J77" s="70"/>
      <c r="K77" s="70"/>
      <c r="L77" s="150" t="s">
        <v>196</v>
      </c>
    </row>
    <row r="78" spans="1:12" ht="26.4" x14ac:dyDescent="0.2">
      <c r="A78" s="148">
        <v>21</v>
      </c>
      <c r="B78" s="76" t="s">
        <v>197</v>
      </c>
      <c r="C78" s="70" t="s">
        <v>823</v>
      </c>
      <c r="D78" s="70" t="s">
        <v>198</v>
      </c>
      <c r="E78" s="70" t="s">
        <v>112</v>
      </c>
      <c r="F78" s="70">
        <v>1</v>
      </c>
      <c r="G78" s="70">
        <v>15</v>
      </c>
      <c r="H78" s="70"/>
      <c r="I78" s="70"/>
      <c r="J78" s="70"/>
      <c r="K78" s="70"/>
      <c r="L78" s="150" t="s">
        <v>199</v>
      </c>
    </row>
    <row r="79" spans="1:12" ht="26.4" x14ac:dyDescent="0.2">
      <c r="A79" s="148">
        <v>21</v>
      </c>
      <c r="B79" s="76" t="s">
        <v>823</v>
      </c>
      <c r="C79" s="70" t="s">
        <v>823</v>
      </c>
      <c r="D79" s="70" t="s">
        <v>823</v>
      </c>
      <c r="E79" s="70" t="s">
        <v>124</v>
      </c>
      <c r="F79" s="70">
        <v>1</v>
      </c>
      <c r="G79" s="70"/>
      <c r="H79" s="70"/>
      <c r="I79" s="70"/>
      <c r="J79" s="70">
        <v>9</v>
      </c>
      <c r="K79" s="70"/>
      <c r="L79" s="150" t="s">
        <v>200</v>
      </c>
    </row>
    <row r="80" spans="1:12" ht="26.4" x14ac:dyDescent="0.2">
      <c r="A80" s="148">
        <v>21</v>
      </c>
      <c r="B80" s="76" t="s">
        <v>823</v>
      </c>
      <c r="C80" s="70" t="s">
        <v>823</v>
      </c>
      <c r="D80" s="70" t="s">
        <v>823</v>
      </c>
      <c r="E80" s="70" t="s">
        <v>114</v>
      </c>
      <c r="F80" s="70">
        <v>1</v>
      </c>
      <c r="G80" s="70">
        <v>2.5</v>
      </c>
      <c r="H80" s="70"/>
      <c r="I80" s="70"/>
      <c r="J80" s="70"/>
      <c r="K80" s="70"/>
      <c r="L80" s="150" t="s">
        <v>183</v>
      </c>
    </row>
    <row r="81" spans="1:12" ht="26.4" x14ac:dyDescent="0.2">
      <c r="A81" s="148">
        <v>21</v>
      </c>
      <c r="B81" s="76" t="s">
        <v>823</v>
      </c>
      <c r="C81" s="70" t="s">
        <v>823</v>
      </c>
      <c r="D81" s="70" t="s">
        <v>823</v>
      </c>
      <c r="E81" s="70" t="s">
        <v>130</v>
      </c>
      <c r="F81" s="70">
        <v>1</v>
      </c>
      <c r="G81" s="70"/>
      <c r="H81" s="70"/>
      <c r="I81" s="70"/>
      <c r="J81" s="70"/>
      <c r="K81" s="70">
        <v>6</v>
      </c>
      <c r="L81" s="150"/>
    </row>
    <row r="82" spans="1:12" ht="26.4" x14ac:dyDescent="0.2">
      <c r="A82" s="148">
        <v>21</v>
      </c>
      <c r="B82" s="76" t="s">
        <v>823</v>
      </c>
      <c r="C82" s="70" t="s">
        <v>823</v>
      </c>
      <c r="D82" s="70" t="s">
        <v>823</v>
      </c>
      <c r="E82" s="70" t="s">
        <v>122</v>
      </c>
      <c r="F82" s="70">
        <v>1</v>
      </c>
      <c r="G82" s="70"/>
      <c r="H82" s="70"/>
      <c r="I82" s="70"/>
      <c r="J82" s="70"/>
      <c r="K82" s="70">
        <v>5</v>
      </c>
      <c r="L82" s="150"/>
    </row>
    <row r="83" spans="1:12" ht="26.4" x14ac:dyDescent="0.2">
      <c r="A83" s="148">
        <v>22</v>
      </c>
      <c r="B83" s="76" t="s">
        <v>201</v>
      </c>
      <c r="C83" s="70" t="s">
        <v>823</v>
      </c>
      <c r="D83" s="70" t="s">
        <v>202</v>
      </c>
      <c r="E83" s="70" t="s">
        <v>118</v>
      </c>
      <c r="F83" s="70">
        <v>2</v>
      </c>
      <c r="G83" s="70"/>
      <c r="H83" s="70"/>
      <c r="I83" s="70"/>
      <c r="J83" s="70">
        <v>26</v>
      </c>
      <c r="K83" s="70"/>
      <c r="L83" s="150" t="s">
        <v>203</v>
      </c>
    </row>
    <row r="84" spans="1:12" ht="32.4" x14ac:dyDescent="0.2">
      <c r="A84" s="148">
        <v>22</v>
      </c>
      <c r="B84" s="76" t="s">
        <v>823</v>
      </c>
      <c r="C84" s="70" t="s">
        <v>823</v>
      </c>
      <c r="D84" s="70" t="s">
        <v>823</v>
      </c>
      <c r="E84" s="70" t="s">
        <v>114</v>
      </c>
      <c r="F84" s="70">
        <v>2</v>
      </c>
      <c r="G84" s="70"/>
      <c r="H84" s="70">
        <v>5</v>
      </c>
      <c r="I84" s="70"/>
      <c r="J84" s="70"/>
      <c r="K84" s="70"/>
      <c r="L84" s="150" t="s">
        <v>204</v>
      </c>
    </row>
    <row r="85" spans="1:12" ht="26.4" x14ac:dyDescent="0.2">
      <c r="A85" s="148">
        <v>22</v>
      </c>
      <c r="B85" s="76" t="s">
        <v>823</v>
      </c>
      <c r="C85" s="70" t="s">
        <v>823</v>
      </c>
      <c r="D85" s="70" t="s">
        <v>823</v>
      </c>
      <c r="E85" s="70" t="s">
        <v>121</v>
      </c>
      <c r="F85" s="70">
        <v>1</v>
      </c>
      <c r="G85" s="70"/>
      <c r="H85" s="70"/>
      <c r="I85" s="70"/>
      <c r="J85" s="70"/>
      <c r="K85" s="70">
        <v>10</v>
      </c>
      <c r="L85" s="150"/>
    </row>
    <row r="86" spans="1:12" ht="26.4" x14ac:dyDescent="0.2">
      <c r="A86" s="148">
        <v>22</v>
      </c>
      <c r="B86" s="76" t="s">
        <v>823</v>
      </c>
      <c r="C86" s="70" t="s">
        <v>823</v>
      </c>
      <c r="D86" s="70" t="s">
        <v>823</v>
      </c>
      <c r="E86" s="70" t="s">
        <v>122</v>
      </c>
      <c r="F86" s="70">
        <v>1</v>
      </c>
      <c r="G86" s="70"/>
      <c r="H86" s="70"/>
      <c r="I86" s="70"/>
      <c r="J86" s="70"/>
      <c r="K86" s="70">
        <v>1</v>
      </c>
      <c r="L86" s="150"/>
    </row>
    <row r="87" spans="1:12" ht="26.4" x14ac:dyDescent="0.2">
      <c r="A87" s="148">
        <v>22</v>
      </c>
      <c r="B87" s="76" t="s">
        <v>205</v>
      </c>
      <c r="C87" s="70" t="s">
        <v>823</v>
      </c>
      <c r="D87" s="70" t="s">
        <v>823</v>
      </c>
      <c r="E87" s="70" t="s">
        <v>112</v>
      </c>
      <c r="F87" s="70">
        <v>1</v>
      </c>
      <c r="G87" s="70">
        <v>15</v>
      </c>
      <c r="H87" s="70"/>
      <c r="I87" s="70"/>
      <c r="J87" s="70"/>
      <c r="K87" s="70"/>
      <c r="L87" s="150" t="s">
        <v>206</v>
      </c>
    </row>
    <row r="88" spans="1:12" ht="26.4" x14ac:dyDescent="0.2">
      <c r="A88" s="148">
        <v>22</v>
      </c>
      <c r="B88" s="76" t="s">
        <v>823</v>
      </c>
      <c r="C88" s="70" t="s">
        <v>823</v>
      </c>
      <c r="D88" s="70" t="s">
        <v>823</v>
      </c>
      <c r="E88" s="70" t="s">
        <v>114</v>
      </c>
      <c r="F88" s="70">
        <v>1</v>
      </c>
      <c r="G88" s="70">
        <v>4.8</v>
      </c>
      <c r="H88" s="70"/>
      <c r="I88" s="70"/>
      <c r="J88" s="70"/>
      <c r="K88" s="70"/>
      <c r="L88" s="150" t="s">
        <v>207</v>
      </c>
    </row>
    <row r="89" spans="1:12" ht="26.4" x14ac:dyDescent="0.2">
      <c r="A89" s="148">
        <v>22</v>
      </c>
      <c r="B89" s="76" t="s">
        <v>823</v>
      </c>
      <c r="C89" s="70" t="s">
        <v>823</v>
      </c>
      <c r="D89" s="70" t="s">
        <v>823</v>
      </c>
      <c r="E89" s="70" t="s">
        <v>130</v>
      </c>
      <c r="F89" s="70">
        <v>1</v>
      </c>
      <c r="G89" s="70"/>
      <c r="H89" s="70"/>
      <c r="I89" s="70"/>
      <c r="J89" s="70"/>
      <c r="K89" s="70">
        <v>8</v>
      </c>
      <c r="L89" s="150"/>
    </row>
    <row r="90" spans="1:12" ht="26.4" x14ac:dyDescent="0.2">
      <c r="A90" s="148">
        <v>22</v>
      </c>
      <c r="B90" s="76" t="s">
        <v>823</v>
      </c>
      <c r="C90" s="70" t="s">
        <v>823</v>
      </c>
      <c r="D90" s="70" t="s">
        <v>823</v>
      </c>
      <c r="E90" s="70" t="s">
        <v>122</v>
      </c>
      <c r="F90" s="70">
        <v>1</v>
      </c>
      <c r="G90" s="70"/>
      <c r="H90" s="70"/>
      <c r="I90" s="70"/>
      <c r="J90" s="70"/>
      <c r="K90" s="70">
        <v>5</v>
      </c>
      <c r="L90" s="150"/>
    </row>
    <row r="91" spans="1:12" ht="39.6" x14ac:dyDescent="0.2">
      <c r="A91" s="148">
        <v>23</v>
      </c>
      <c r="B91" s="76" t="s">
        <v>208</v>
      </c>
      <c r="C91" s="70" t="s">
        <v>823</v>
      </c>
      <c r="D91" s="70" t="s">
        <v>209</v>
      </c>
      <c r="E91" s="70" t="s">
        <v>112</v>
      </c>
      <c r="F91" s="70">
        <v>3</v>
      </c>
      <c r="G91" s="70">
        <v>88</v>
      </c>
      <c r="H91" s="70"/>
      <c r="I91" s="70"/>
      <c r="J91" s="70"/>
      <c r="K91" s="70"/>
      <c r="L91" s="150" t="s">
        <v>210</v>
      </c>
    </row>
    <row r="92" spans="1:12" ht="43.2" x14ac:dyDescent="0.2">
      <c r="A92" s="148">
        <v>23</v>
      </c>
      <c r="B92" s="76" t="s">
        <v>823</v>
      </c>
      <c r="C92" s="70" t="s">
        <v>823</v>
      </c>
      <c r="D92" s="70" t="s">
        <v>823</v>
      </c>
      <c r="E92" s="70" t="s">
        <v>114</v>
      </c>
      <c r="F92" s="70">
        <v>4</v>
      </c>
      <c r="G92" s="70">
        <v>15.7</v>
      </c>
      <c r="H92" s="70"/>
      <c r="I92" s="70"/>
      <c r="J92" s="70"/>
      <c r="K92" s="70"/>
      <c r="L92" s="150" t="s">
        <v>211</v>
      </c>
    </row>
    <row r="93" spans="1:12" ht="39.6" x14ac:dyDescent="0.2">
      <c r="A93" s="148">
        <v>24</v>
      </c>
      <c r="B93" s="76" t="s">
        <v>212</v>
      </c>
      <c r="C93" s="70" t="s">
        <v>823</v>
      </c>
      <c r="D93" s="70" t="s">
        <v>213</v>
      </c>
      <c r="E93" s="70" t="s">
        <v>124</v>
      </c>
      <c r="F93" s="70">
        <v>1</v>
      </c>
      <c r="G93" s="70"/>
      <c r="H93" s="70"/>
      <c r="I93" s="70"/>
      <c r="J93" s="70">
        <v>9</v>
      </c>
      <c r="K93" s="70"/>
      <c r="L93" s="150" t="s">
        <v>200</v>
      </c>
    </row>
    <row r="94" spans="1:12" ht="26.4" x14ac:dyDescent="0.2">
      <c r="A94" s="148">
        <v>25</v>
      </c>
      <c r="B94" s="76" t="s">
        <v>214</v>
      </c>
      <c r="C94" s="70" t="s">
        <v>823</v>
      </c>
      <c r="D94" s="70" t="s">
        <v>215</v>
      </c>
      <c r="E94" s="70" t="s">
        <v>118</v>
      </c>
      <c r="F94" s="70">
        <v>1</v>
      </c>
      <c r="G94" s="70"/>
      <c r="H94" s="70"/>
      <c r="I94" s="70"/>
      <c r="J94" s="70">
        <v>13</v>
      </c>
      <c r="K94" s="70"/>
      <c r="L94" s="150" t="s">
        <v>216</v>
      </c>
    </row>
    <row r="95" spans="1:12" ht="43.2" x14ac:dyDescent="0.2">
      <c r="A95" s="148">
        <v>25</v>
      </c>
      <c r="B95" s="76" t="s">
        <v>823</v>
      </c>
      <c r="C95" s="70" t="s">
        <v>823</v>
      </c>
      <c r="D95" s="70" t="s">
        <v>823</v>
      </c>
      <c r="E95" s="70" t="s">
        <v>114</v>
      </c>
      <c r="F95" s="70">
        <v>1</v>
      </c>
      <c r="G95" s="70"/>
      <c r="H95" s="70">
        <v>6</v>
      </c>
      <c r="I95" s="70"/>
      <c r="J95" s="70"/>
      <c r="K95" s="70"/>
      <c r="L95" s="150" t="s">
        <v>217</v>
      </c>
    </row>
    <row r="96" spans="1:12" ht="26.4" x14ac:dyDescent="0.2">
      <c r="A96" s="148">
        <v>25</v>
      </c>
      <c r="B96" s="76" t="s">
        <v>823</v>
      </c>
      <c r="C96" s="70" t="s">
        <v>823</v>
      </c>
      <c r="D96" s="70" t="s">
        <v>823</v>
      </c>
      <c r="E96" s="70" t="s">
        <v>121</v>
      </c>
      <c r="F96" s="70">
        <v>1</v>
      </c>
      <c r="G96" s="70"/>
      <c r="H96" s="70"/>
      <c r="I96" s="70"/>
      <c r="J96" s="70"/>
      <c r="K96" s="70">
        <v>5</v>
      </c>
      <c r="L96" s="150"/>
    </row>
    <row r="97" spans="1:12" ht="26.4" x14ac:dyDescent="0.2">
      <c r="A97" s="148">
        <v>25</v>
      </c>
      <c r="B97" s="76" t="s">
        <v>823</v>
      </c>
      <c r="C97" s="70" t="s">
        <v>823</v>
      </c>
      <c r="D97" s="70" t="s">
        <v>823</v>
      </c>
      <c r="E97" s="70" t="s">
        <v>122</v>
      </c>
      <c r="F97" s="70">
        <v>1</v>
      </c>
      <c r="G97" s="70"/>
      <c r="H97" s="70"/>
      <c r="I97" s="70"/>
      <c r="J97" s="70"/>
      <c r="K97" s="70">
        <v>7</v>
      </c>
      <c r="L97" s="150"/>
    </row>
    <row r="98" spans="1:12" ht="26.4" x14ac:dyDescent="0.2">
      <c r="A98" s="148">
        <v>26</v>
      </c>
      <c r="B98" s="76" t="s">
        <v>218</v>
      </c>
      <c r="C98" s="70" t="s">
        <v>823</v>
      </c>
      <c r="D98" s="70" t="s">
        <v>219</v>
      </c>
      <c r="E98" s="70" t="s">
        <v>118</v>
      </c>
      <c r="F98" s="70">
        <v>2</v>
      </c>
      <c r="G98" s="70"/>
      <c r="H98" s="70"/>
      <c r="I98" s="70"/>
      <c r="J98" s="70">
        <v>26</v>
      </c>
      <c r="K98" s="70"/>
      <c r="L98" s="150" t="s">
        <v>203</v>
      </c>
    </row>
    <row r="99" spans="1:12" ht="32.4" x14ac:dyDescent="0.2">
      <c r="A99" s="148">
        <v>26</v>
      </c>
      <c r="B99" s="76" t="s">
        <v>823</v>
      </c>
      <c r="C99" s="70" t="s">
        <v>823</v>
      </c>
      <c r="D99" s="70" t="s">
        <v>823</v>
      </c>
      <c r="E99" s="70" t="s">
        <v>114</v>
      </c>
      <c r="F99" s="70">
        <v>2</v>
      </c>
      <c r="G99" s="70"/>
      <c r="H99" s="70">
        <v>5</v>
      </c>
      <c r="I99" s="70"/>
      <c r="J99" s="70"/>
      <c r="K99" s="70"/>
      <c r="L99" s="150" t="s">
        <v>204</v>
      </c>
    </row>
    <row r="100" spans="1:12" ht="26.4" x14ac:dyDescent="0.2">
      <c r="A100" s="148">
        <v>26</v>
      </c>
      <c r="B100" s="76" t="s">
        <v>823</v>
      </c>
      <c r="C100" s="70" t="s">
        <v>823</v>
      </c>
      <c r="D100" s="70" t="s">
        <v>823</v>
      </c>
      <c r="E100" s="70" t="s">
        <v>121</v>
      </c>
      <c r="F100" s="70">
        <v>1</v>
      </c>
      <c r="G100" s="70"/>
      <c r="H100" s="70"/>
      <c r="I100" s="70"/>
      <c r="J100" s="70"/>
      <c r="K100" s="70">
        <v>10</v>
      </c>
      <c r="L100" s="150"/>
    </row>
    <row r="101" spans="1:12" ht="26.4" x14ac:dyDescent="0.2">
      <c r="A101" s="148">
        <v>26</v>
      </c>
      <c r="B101" s="76" t="s">
        <v>823</v>
      </c>
      <c r="C101" s="70" t="s">
        <v>823</v>
      </c>
      <c r="D101" s="70" t="s">
        <v>823</v>
      </c>
      <c r="E101" s="70" t="s">
        <v>122</v>
      </c>
      <c r="F101" s="70">
        <v>1</v>
      </c>
      <c r="G101" s="70"/>
      <c r="H101" s="70"/>
      <c r="I101" s="70"/>
      <c r="J101" s="70"/>
      <c r="K101" s="70">
        <v>1.2</v>
      </c>
      <c r="L101" s="150"/>
    </row>
    <row r="102" spans="1:12" ht="26.4" x14ac:dyDescent="0.2">
      <c r="A102" s="148">
        <v>26</v>
      </c>
      <c r="B102" s="76" t="s">
        <v>220</v>
      </c>
      <c r="C102" s="70" t="s">
        <v>823</v>
      </c>
      <c r="D102" s="70" t="s">
        <v>823</v>
      </c>
      <c r="E102" s="70" t="s">
        <v>112</v>
      </c>
      <c r="F102" s="70">
        <v>1</v>
      </c>
      <c r="G102" s="70">
        <v>18</v>
      </c>
      <c r="H102" s="70"/>
      <c r="I102" s="70"/>
      <c r="J102" s="70"/>
      <c r="K102" s="70"/>
      <c r="L102" s="150" t="s">
        <v>221</v>
      </c>
    </row>
    <row r="103" spans="1:12" ht="26.4" x14ac:dyDescent="0.2">
      <c r="A103" s="148">
        <v>26</v>
      </c>
      <c r="B103" s="76" t="s">
        <v>823</v>
      </c>
      <c r="C103" s="70" t="s">
        <v>823</v>
      </c>
      <c r="D103" s="70" t="s">
        <v>823</v>
      </c>
      <c r="E103" s="70" t="s">
        <v>130</v>
      </c>
      <c r="F103" s="70">
        <v>1</v>
      </c>
      <c r="G103" s="70"/>
      <c r="H103" s="70"/>
      <c r="I103" s="70"/>
      <c r="J103" s="70"/>
      <c r="K103" s="70">
        <v>10</v>
      </c>
      <c r="L103" s="150"/>
    </row>
    <row r="104" spans="1:12" ht="26.4" x14ac:dyDescent="0.2">
      <c r="A104" s="148">
        <v>27</v>
      </c>
      <c r="B104" s="76" t="s">
        <v>222</v>
      </c>
      <c r="C104" s="70" t="s">
        <v>823</v>
      </c>
      <c r="D104" s="70" t="s">
        <v>223</v>
      </c>
      <c r="E104" s="70" t="s">
        <v>118</v>
      </c>
      <c r="F104" s="70">
        <v>2</v>
      </c>
      <c r="G104" s="70"/>
      <c r="H104" s="70"/>
      <c r="I104" s="70"/>
      <c r="J104" s="70">
        <v>20</v>
      </c>
      <c r="K104" s="70"/>
      <c r="L104" s="150" t="s">
        <v>224</v>
      </c>
    </row>
    <row r="105" spans="1:12" ht="32.4" x14ac:dyDescent="0.2">
      <c r="A105" s="148">
        <v>27</v>
      </c>
      <c r="B105" s="76" t="s">
        <v>823</v>
      </c>
      <c r="C105" s="70" t="s">
        <v>823</v>
      </c>
      <c r="D105" s="70" t="s">
        <v>823</v>
      </c>
      <c r="E105" s="70" t="s">
        <v>114</v>
      </c>
      <c r="F105" s="70">
        <v>2</v>
      </c>
      <c r="G105" s="70"/>
      <c r="H105" s="70">
        <v>5.0999999999999996</v>
      </c>
      <c r="I105" s="70"/>
      <c r="J105" s="70"/>
      <c r="K105" s="70"/>
      <c r="L105" s="150" t="s">
        <v>225</v>
      </c>
    </row>
    <row r="106" spans="1:12" ht="26.4" x14ac:dyDescent="0.2">
      <c r="A106" s="148">
        <v>27</v>
      </c>
      <c r="B106" s="76" t="s">
        <v>823</v>
      </c>
      <c r="C106" s="70" t="s">
        <v>823</v>
      </c>
      <c r="D106" s="70" t="s">
        <v>823</v>
      </c>
      <c r="E106" s="70" t="s">
        <v>121</v>
      </c>
      <c r="F106" s="70">
        <v>1</v>
      </c>
      <c r="G106" s="70"/>
      <c r="H106" s="70"/>
      <c r="I106" s="70"/>
      <c r="J106" s="70"/>
      <c r="K106" s="70">
        <v>12</v>
      </c>
      <c r="L106" s="150"/>
    </row>
    <row r="107" spans="1:12" ht="26.4" x14ac:dyDescent="0.2">
      <c r="A107" s="148">
        <v>27</v>
      </c>
      <c r="B107" s="76" t="s">
        <v>823</v>
      </c>
      <c r="C107" s="70" t="s">
        <v>823</v>
      </c>
      <c r="D107" s="70" t="s">
        <v>823</v>
      </c>
      <c r="E107" s="70" t="s">
        <v>122</v>
      </c>
      <c r="F107" s="70">
        <v>1</v>
      </c>
      <c r="G107" s="70"/>
      <c r="H107" s="70"/>
      <c r="I107" s="70"/>
      <c r="J107" s="70"/>
      <c r="K107" s="70">
        <v>1.5</v>
      </c>
      <c r="L107" s="150"/>
    </row>
    <row r="108" spans="1:12" ht="26.4" x14ac:dyDescent="0.2">
      <c r="A108" s="148">
        <v>27</v>
      </c>
      <c r="B108" s="76" t="s">
        <v>226</v>
      </c>
      <c r="C108" s="70" t="s">
        <v>823</v>
      </c>
      <c r="D108" s="70" t="s">
        <v>823</v>
      </c>
      <c r="E108" s="70" t="s">
        <v>112</v>
      </c>
      <c r="F108" s="70">
        <v>1</v>
      </c>
      <c r="G108" s="70">
        <v>18</v>
      </c>
      <c r="H108" s="70"/>
      <c r="I108" s="70"/>
      <c r="J108" s="70"/>
      <c r="K108" s="70"/>
      <c r="L108" s="150" t="s">
        <v>221</v>
      </c>
    </row>
    <row r="109" spans="1:12" ht="26.4" x14ac:dyDescent="0.2">
      <c r="A109" s="148">
        <v>27</v>
      </c>
      <c r="B109" s="76" t="s">
        <v>823</v>
      </c>
      <c r="C109" s="70" t="s">
        <v>823</v>
      </c>
      <c r="D109" s="70" t="s">
        <v>823</v>
      </c>
      <c r="E109" s="70" t="s">
        <v>130</v>
      </c>
      <c r="F109" s="70">
        <v>1</v>
      </c>
      <c r="G109" s="70"/>
      <c r="H109" s="70"/>
      <c r="I109" s="70"/>
      <c r="J109" s="70"/>
      <c r="K109" s="70">
        <v>10</v>
      </c>
      <c r="L109" s="150"/>
    </row>
    <row r="110" spans="1:12" ht="54" x14ac:dyDescent="0.2">
      <c r="A110" s="148">
        <v>28</v>
      </c>
      <c r="B110" s="76" t="s">
        <v>227</v>
      </c>
      <c r="C110" s="70" t="s">
        <v>823</v>
      </c>
      <c r="D110" s="70" t="s">
        <v>228</v>
      </c>
      <c r="E110" s="70" t="s">
        <v>112</v>
      </c>
      <c r="F110" s="70">
        <v>3</v>
      </c>
      <c r="G110" s="70">
        <v>93</v>
      </c>
      <c r="H110" s="70"/>
      <c r="I110" s="70"/>
      <c r="J110" s="70"/>
      <c r="K110" s="70"/>
      <c r="L110" s="150" t="s">
        <v>229</v>
      </c>
    </row>
    <row r="111" spans="1:12" ht="43.2" x14ac:dyDescent="0.2">
      <c r="A111" s="148">
        <v>28</v>
      </c>
      <c r="B111" s="76" t="s">
        <v>823</v>
      </c>
      <c r="C111" s="70" t="s">
        <v>823</v>
      </c>
      <c r="D111" s="70" t="s">
        <v>823</v>
      </c>
      <c r="E111" s="70" t="s">
        <v>114</v>
      </c>
      <c r="F111" s="70">
        <v>2</v>
      </c>
      <c r="G111" s="70">
        <v>8</v>
      </c>
      <c r="H111" s="70"/>
      <c r="I111" s="70"/>
      <c r="J111" s="70"/>
      <c r="K111" s="70"/>
      <c r="L111" s="150" t="s">
        <v>230</v>
      </c>
    </row>
    <row r="112" spans="1:12" ht="26.4" x14ac:dyDescent="0.2">
      <c r="A112" s="148">
        <v>28</v>
      </c>
      <c r="B112" s="76" t="s">
        <v>823</v>
      </c>
      <c r="C112" s="70" t="s">
        <v>823</v>
      </c>
      <c r="D112" s="70" t="s">
        <v>823</v>
      </c>
      <c r="E112" s="70" t="s">
        <v>130</v>
      </c>
      <c r="F112" s="70">
        <v>1</v>
      </c>
      <c r="G112" s="70"/>
      <c r="H112" s="70"/>
      <c r="I112" s="70"/>
      <c r="J112" s="70"/>
      <c r="K112" s="70">
        <v>10</v>
      </c>
      <c r="L112" s="150"/>
    </row>
    <row r="113" spans="1:12" ht="26.4" x14ac:dyDescent="0.2">
      <c r="A113" s="148">
        <v>29</v>
      </c>
      <c r="B113" s="76" t="s">
        <v>231</v>
      </c>
      <c r="C113" s="70" t="s">
        <v>823</v>
      </c>
      <c r="D113" s="70" t="s">
        <v>232</v>
      </c>
      <c r="E113" s="70" t="s">
        <v>112</v>
      </c>
      <c r="F113" s="70">
        <v>1</v>
      </c>
      <c r="G113" s="70">
        <v>16</v>
      </c>
      <c r="H113" s="70"/>
      <c r="I113" s="70"/>
      <c r="J113" s="70"/>
      <c r="K113" s="70"/>
      <c r="L113" s="150" t="s">
        <v>233</v>
      </c>
    </row>
    <row r="114" spans="1:12" ht="26.4" x14ac:dyDescent="0.2">
      <c r="A114" s="148">
        <v>29</v>
      </c>
      <c r="B114" s="76" t="s">
        <v>823</v>
      </c>
      <c r="C114" s="70" t="s">
        <v>823</v>
      </c>
      <c r="D114" s="70" t="s">
        <v>823</v>
      </c>
      <c r="E114" s="70" t="s">
        <v>124</v>
      </c>
      <c r="F114" s="70">
        <v>2</v>
      </c>
      <c r="G114" s="70"/>
      <c r="H114" s="70"/>
      <c r="I114" s="70"/>
      <c r="J114" s="70">
        <v>18</v>
      </c>
      <c r="K114" s="70"/>
      <c r="L114" s="150" t="s">
        <v>234</v>
      </c>
    </row>
    <row r="115" spans="1:12" ht="26.4" x14ac:dyDescent="0.2">
      <c r="A115" s="148">
        <v>29</v>
      </c>
      <c r="B115" s="76" t="s">
        <v>823</v>
      </c>
      <c r="C115" s="70" t="s">
        <v>823</v>
      </c>
      <c r="D115" s="70" t="s">
        <v>823</v>
      </c>
      <c r="E115" s="70" t="s">
        <v>114</v>
      </c>
      <c r="F115" s="70">
        <v>1</v>
      </c>
      <c r="G115" s="70">
        <v>1.6</v>
      </c>
      <c r="H115" s="70"/>
      <c r="I115" s="70"/>
      <c r="J115" s="70"/>
      <c r="K115" s="70"/>
      <c r="L115" s="150" t="s">
        <v>235</v>
      </c>
    </row>
    <row r="116" spans="1:12" ht="26.4" x14ac:dyDescent="0.2">
      <c r="A116" s="148">
        <v>29</v>
      </c>
      <c r="B116" s="76" t="s">
        <v>823</v>
      </c>
      <c r="C116" s="70" t="s">
        <v>823</v>
      </c>
      <c r="D116" s="70" t="s">
        <v>823</v>
      </c>
      <c r="E116" s="70" t="s">
        <v>130</v>
      </c>
      <c r="F116" s="70">
        <v>1</v>
      </c>
      <c r="G116" s="70"/>
      <c r="H116" s="70"/>
      <c r="I116" s="70"/>
      <c r="J116" s="70"/>
      <c r="K116" s="70">
        <v>12</v>
      </c>
      <c r="L116" s="150"/>
    </row>
    <row r="117" spans="1:12" ht="26.4" x14ac:dyDescent="0.2">
      <c r="A117" s="148">
        <v>29</v>
      </c>
      <c r="B117" s="76" t="s">
        <v>823</v>
      </c>
      <c r="C117" s="70" t="s">
        <v>823</v>
      </c>
      <c r="D117" s="70" t="s">
        <v>823</v>
      </c>
      <c r="E117" s="70" t="s">
        <v>122</v>
      </c>
      <c r="F117" s="70">
        <v>1</v>
      </c>
      <c r="G117" s="70"/>
      <c r="H117" s="70"/>
      <c r="I117" s="70"/>
      <c r="J117" s="70"/>
      <c r="K117" s="70">
        <v>3</v>
      </c>
      <c r="L117" s="150"/>
    </row>
    <row r="118" spans="1:12" ht="26.4" x14ac:dyDescent="0.2">
      <c r="A118" s="148">
        <v>30</v>
      </c>
      <c r="B118" s="76" t="s">
        <v>236</v>
      </c>
      <c r="C118" s="70" t="s">
        <v>823</v>
      </c>
      <c r="D118" s="70" t="s">
        <v>237</v>
      </c>
      <c r="E118" s="70" t="s">
        <v>118</v>
      </c>
      <c r="F118" s="70">
        <v>1</v>
      </c>
      <c r="G118" s="70"/>
      <c r="H118" s="70"/>
      <c r="I118" s="70"/>
      <c r="J118" s="70">
        <v>13</v>
      </c>
      <c r="K118" s="70"/>
      <c r="L118" s="150" t="s">
        <v>161</v>
      </c>
    </row>
    <row r="119" spans="1:12" ht="26.4" x14ac:dyDescent="0.2">
      <c r="A119" s="148">
        <v>30</v>
      </c>
      <c r="B119" s="76" t="s">
        <v>823</v>
      </c>
      <c r="C119" s="70" t="s">
        <v>823</v>
      </c>
      <c r="D119" s="70" t="s">
        <v>823</v>
      </c>
      <c r="E119" s="70" t="s">
        <v>114</v>
      </c>
      <c r="F119" s="70">
        <v>2</v>
      </c>
      <c r="G119" s="70"/>
      <c r="H119" s="70">
        <v>6</v>
      </c>
      <c r="I119" s="70"/>
      <c r="J119" s="70"/>
      <c r="K119" s="70"/>
      <c r="L119" s="150" t="s">
        <v>238</v>
      </c>
    </row>
    <row r="120" spans="1:12" ht="26.4" x14ac:dyDescent="0.2">
      <c r="A120" s="148">
        <v>30</v>
      </c>
      <c r="B120" s="76" t="s">
        <v>823</v>
      </c>
      <c r="C120" s="70" t="s">
        <v>823</v>
      </c>
      <c r="D120" s="70" t="s">
        <v>823</v>
      </c>
      <c r="E120" s="70" t="s">
        <v>121</v>
      </c>
      <c r="F120" s="70">
        <v>1</v>
      </c>
      <c r="G120" s="70"/>
      <c r="H120" s="70"/>
      <c r="I120" s="70"/>
      <c r="J120" s="70"/>
      <c r="K120" s="70">
        <v>3</v>
      </c>
      <c r="L120" s="150"/>
    </row>
    <row r="121" spans="1:12" ht="27" thickBot="1" x14ac:dyDescent="0.25">
      <c r="A121" s="148">
        <v>31</v>
      </c>
      <c r="B121" s="76" t="s">
        <v>239</v>
      </c>
      <c r="C121" s="70" t="s">
        <v>823</v>
      </c>
      <c r="D121" s="70" t="s">
        <v>240</v>
      </c>
      <c r="E121" s="71" t="s">
        <v>114</v>
      </c>
      <c r="F121" s="71">
        <v>1</v>
      </c>
      <c r="G121" s="71">
        <v>2.2000000000000002</v>
      </c>
      <c r="H121" s="71"/>
      <c r="I121" s="71"/>
      <c r="J121" s="71"/>
      <c r="K121" s="71"/>
      <c r="L121" s="151" t="s">
        <v>241</v>
      </c>
    </row>
    <row r="122" spans="1:12" ht="16.2" x14ac:dyDescent="0.2">
      <c r="B122" s="209" t="s">
        <v>828</v>
      </c>
      <c r="C122" s="210"/>
      <c r="D122" s="213" t="s">
        <v>41</v>
      </c>
      <c r="E122" s="93">
        <v>31</v>
      </c>
      <c r="F122" s="94"/>
      <c r="G122" s="95">
        <v>42</v>
      </c>
      <c r="H122" s="95">
        <v>0</v>
      </c>
      <c r="I122" s="95">
        <v>0</v>
      </c>
      <c r="J122" s="95">
        <v>45</v>
      </c>
      <c r="K122" s="95">
        <v>0</v>
      </c>
      <c r="L122" s="152"/>
    </row>
    <row r="123" spans="1:12" ht="16.8" thickBot="1" x14ac:dyDescent="0.25">
      <c r="B123" s="211"/>
      <c r="C123" s="212"/>
      <c r="D123" s="214"/>
      <c r="E123" s="96"/>
      <c r="F123" s="97"/>
      <c r="G123" s="98">
        <v>1417.3</v>
      </c>
      <c r="H123" s="98">
        <v>36.5</v>
      </c>
      <c r="I123" s="98">
        <v>22.3</v>
      </c>
      <c r="J123" s="98">
        <v>427</v>
      </c>
      <c r="K123" s="98">
        <v>317.09999999999997</v>
      </c>
      <c r="L123" s="153"/>
    </row>
    <row r="124" spans="1:12" ht="16.2" x14ac:dyDescent="0.2">
      <c r="B124" s="209" t="s">
        <v>828</v>
      </c>
      <c r="C124" s="210"/>
      <c r="D124" s="213" t="s">
        <v>42</v>
      </c>
      <c r="E124" s="93">
        <v>31</v>
      </c>
      <c r="F124" s="94"/>
      <c r="G124" s="95">
        <v>42</v>
      </c>
      <c r="H124" s="95">
        <v>0</v>
      </c>
      <c r="I124" s="95">
        <v>0</v>
      </c>
      <c r="J124" s="95">
        <v>45</v>
      </c>
      <c r="K124" s="95">
        <v>0</v>
      </c>
      <c r="L124" s="152"/>
    </row>
    <row r="125" spans="1:12" ht="16.8" thickBot="1" x14ac:dyDescent="0.25">
      <c r="B125" s="211"/>
      <c r="C125" s="212"/>
      <c r="D125" s="214"/>
      <c r="E125" s="96"/>
      <c r="F125" s="97"/>
      <c r="G125" s="98">
        <v>1417.3</v>
      </c>
      <c r="H125" s="98">
        <v>36.5</v>
      </c>
      <c r="I125" s="98">
        <v>22.3</v>
      </c>
      <c r="J125" s="98">
        <v>427</v>
      </c>
      <c r="K125" s="98">
        <v>317.09999999999997</v>
      </c>
      <c r="L125" s="153"/>
    </row>
  </sheetData>
  <mergeCells count="11">
    <mergeCell ref="G2:L2"/>
    <mergeCell ref="E3:E4"/>
    <mergeCell ref="F3:F4"/>
    <mergeCell ref="L3:L4"/>
    <mergeCell ref="D122:D123"/>
    <mergeCell ref="B124:C125"/>
    <mergeCell ref="D124:D125"/>
    <mergeCell ref="B122:C123"/>
    <mergeCell ref="B2:B4"/>
    <mergeCell ref="C2:C4"/>
    <mergeCell ref="D2:D4"/>
  </mergeCells>
  <phoneticPr fontId="2"/>
  <conditionalFormatting sqref="A5:A121">
    <cfRule type="expression" dxfId="5" priority="1">
      <formula>(A5=OFFSET(A5,-1,0))</formula>
    </cfRule>
  </conditionalFormatting>
  <pageMargins left="0.75" right="0.75" top="1" bottom="1" header="0.51200000000000001" footer="0.51200000000000001"/>
  <pageSetup paperSize="9" scale="55" fitToHeight="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L109"/>
  <sheetViews>
    <sheetView showZeros="0" view="pageBreakPreview" zoomScaleNormal="100" workbookViewId="0">
      <selection activeCell="H10" sqref="H10"/>
    </sheetView>
  </sheetViews>
  <sheetFormatPr defaultColWidth="9" defaultRowHeight="13.2" x14ac:dyDescent="0.2"/>
  <cols>
    <col min="1" max="1" width="9" style="63"/>
    <col min="2" max="2" width="22.33203125" style="63" customWidth="1"/>
    <col min="3" max="3" width="9" style="63"/>
    <col min="4" max="4" width="25.6640625" style="64" customWidth="1"/>
    <col min="5" max="5" width="13.44140625" style="63" customWidth="1"/>
    <col min="6" max="6" width="3.44140625" style="63" bestFit="1" customWidth="1"/>
    <col min="7" max="11" width="10.6640625" style="63" customWidth="1"/>
    <col min="12" max="12" width="22.44140625" style="154" customWidth="1"/>
    <col min="13" max="16384" width="9" style="63"/>
  </cols>
  <sheetData>
    <row r="1" spans="1:12" ht="19.8" thickBot="1" x14ac:dyDescent="0.25">
      <c r="B1" s="62" t="s">
        <v>39</v>
      </c>
      <c r="C1" s="63" t="s">
        <v>822</v>
      </c>
      <c r="L1" s="65" t="s">
        <v>242</v>
      </c>
    </row>
    <row r="2" spans="1:12" x14ac:dyDescent="0.2">
      <c r="B2" s="231" t="s">
        <v>40</v>
      </c>
      <c r="C2" s="222" t="s">
        <v>32</v>
      </c>
      <c r="D2" s="225" t="s">
        <v>33</v>
      </c>
      <c r="E2" s="68" t="s">
        <v>34</v>
      </c>
      <c r="F2" s="69"/>
      <c r="G2" s="222" t="s">
        <v>4</v>
      </c>
      <c r="H2" s="222"/>
      <c r="I2" s="222"/>
      <c r="J2" s="222"/>
      <c r="K2" s="222"/>
      <c r="L2" s="228"/>
    </row>
    <row r="3" spans="1:12" ht="39.6" x14ac:dyDescent="0.2">
      <c r="B3" s="232"/>
      <c r="C3" s="223"/>
      <c r="D3" s="226"/>
      <c r="E3" s="226" t="s">
        <v>35</v>
      </c>
      <c r="F3" s="205" t="s">
        <v>36</v>
      </c>
      <c r="G3" s="71" t="s">
        <v>82</v>
      </c>
      <c r="H3" s="72" t="s">
        <v>85</v>
      </c>
      <c r="I3" s="72" t="s">
        <v>86</v>
      </c>
      <c r="J3" s="72" t="s">
        <v>88</v>
      </c>
      <c r="K3" s="71" t="s">
        <v>92</v>
      </c>
      <c r="L3" s="235" t="s">
        <v>37</v>
      </c>
    </row>
    <row r="4" spans="1:12" ht="13.8" thickBot="1" x14ac:dyDescent="0.25">
      <c r="B4" s="233"/>
      <c r="C4" s="224"/>
      <c r="D4" s="227"/>
      <c r="E4" s="227"/>
      <c r="F4" s="206"/>
      <c r="G4" s="73" t="s">
        <v>84</v>
      </c>
      <c r="H4" s="74" t="s">
        <v>84</v>
      </c>
      <c r="I4" s="74" t="s">
        <v>84</v>
      </c>
      <c r="J4" s="74" t="s">
        <v>84</v>
      </c>
      <c r="K4" s="73" t="s">
        <v>84</v>
      </c>
      <c r="L4" s="236"/>
    </row>
    <row r="5" spans="1:12" ht="39.6" x14ac:dyDescent="0.2">
      <c r="A5" s="148">
        <v>1</v>
      </c>
      <c r="B5" s="66" t="s">
        <v>243</v>
      </c>
      <c r="C5" s="67" t="s">
        <v>244</v>
      </c>
      <c r="D5" s="67" t="s">
        <v>245</v>
      </c>
      <c r="E5" s="67" t="s">
        <v>112</v>
      </c>
      <c r="F5" s="67">
        <v>1</v>
      </c>
      <c r="G5" s="67">
        <v>32</v>
      </c>
      <c r="H5" s="67"/>
      <c r="I5" s="67"/>
      <c r="J5" s="67"/>
      <c r="K5" s="67"/>
      <c r="L5" s="149" t="s">
        <v>246</v>
      </c>
    </row>
    <row r="6" spans="1:12" ht="26.4" x14ac:dyDescent="0.2">
      <c r="A6" s="148">
        <v>1</v>
      </c>
      <c r="B6" s="76" t="s">
        <v>823</v>
      </c>
      <c r="C6" s="70" t="s">
        <v>823</v>
      </c>
      <c r="D6" s="70" t="s">
        <v>823</v>
      </c>
      <c r="E6" s="70" t="s">
        <v>114</v>
      </c>
      <c r="F6" s="70">
        <v>1</v>
      </c>
      <c r="G6" s="70">
        <v>3</v>
      </c>
      <c r="H6" s="70"/>
      <c r="I6" s="70"/>
      <c r="J6" s="70"/>
      <c r="K6" s="70"/>
      <c r="L6" s="150" t="s">
        <v>247</v>
      </c>
    </row>
    <row r="7" spans="1:12" ht="39.6" x14ac:dyDescent="0.2">
      <c r="A7" s="148">
        <v>2</v>
      </c>
      <c r="B7" s="76" t="s">
        <v>248</v>
      </c>
      <c r="C7" s="70" t="s">
        <v>249</v>
      </c>
      <c r="D7" s="70" t="s">
        <v>250</v>
      </c>
      <c r="E7" s="70" t="s">
        <v>112</v>
      </c>
      <c r="F7" s="70">
        <v>1</v>
      </c>
      <c r="G7" s="70">
        <v>9</v>
      </c>
      <c r="H7" s="70"/>
      <c r="I7" s="70"/>
      <c r="J7" s="70"/>
      <c r="K7" s="70"/>
      <c r="L7" s="150" t="s">
        <v>251</v>
      </c>
    </row>
    <row r="8" spans="1:12" ht="39.6" x14ac:dyDescent="0.2">
      <c r="A8" s="148">
        <v>3</v>
      </c>
      <c r="B8" s="76" t="s">
        <v>252</v>
      </c>
      <c r="C8" s="70" t="s">
        <v>253</v>
      </c>
      <c r="D8" s="70" t="s">
        <v>254</v>
      </c>
      <c r="E8" s="70" t="s">
        <v>112</v>
      </c>
      <c r="F8" s="70">
        <v>1</v>
      </c>
      <c r="G8" s="70">
        <v>31.5</v>
      </c>
      <c r="H8" s="70"/>
      <c r="I8" s="70"/>
      <c r="J8" s="70"/>
      <c r="K8" s="70"/>
      <c r="L8" s="150" t="s">
        <v>255</v>
      </c>
    </row>
    <row r="9" spans="1:12" ht="26.4" x14ac:dyDescent="0.2">
      <c r="A9" s="148">
        <v>3</v>
      </c>
      <c r="B9" s="76" t="s">
        <v>823</v>
      </c>
      <c r="C9" s="70" t="s">
        <v>823</v>
      </c>
      <c r="D9" s="70" t="s">
        <v>823</v>
      </c>
      <c r="E9" s="70" t="s">
        <v>114</v>
      </c>
      <c r="F9" s="70">
        <v>2</v>
      </c>
      <c r="G9" s="70">
        <v>5.2</v>
      </c>
      <c r="H9" s="70"/>
      <c r="I9" s="70"/>
      <c r="J9" s="70"/>
      <c r="K9" s="70"/>
      <c r="L9" s="150" t="s">
        <v>256</v>
      </c>
    </row>
    <row r="10" spans="1:12" ht="26.4" x14ac:dyDescent="0.2">
      <c r="A10" s="148">
        <v>3</v>
      </c>
      <c r="B10" s="76" t="s">
        <v>823</v>
      </c>
      <c r="C10" s="70" t="s">
        <v>823</v>
      </c>
      <c r="D10" s="70" t="s">
        <v>823</v>
      </c>
      <c r="E10" s="70" t="s">
        <v>130</v>
      </c>
      <c r="F10" s="70">
        <v>1</v>
      </c>
      <c r="G10" s="70"/>
      <c r="H10" s="70"/>
      <c r="I10" s="70"/>
      <c r="J10" s="70"/>
      <c r="K10" s="70">
        <v>42</v>
      </c>
      <c r="L10" s="150"/>
    </row>
    <row r="11" spans="1:12" ht="21.6" x14ac:dyDescent="0.2">
      <c r="A11" s="148">
        <v>3</v>
      </c>
      <c r="B11" s="76">
        <v>0</v>
      </c>
      <c r="C11" s="70" t="s">
        <v>823</v>
      </c>
      <c r="D11" s="70" t="s">
        <v>823</v>
      </c>
      <c r="E11" s="70" t="s">
        <v>136</v>
      </c>
      <c r="F11" s="70">
        <v>2</v>
      </c>
      <c r="G11" s="70"/>
      <c r="H11" s="70"/>
      <c r="I11" s="70">
        <v>6</v>
      </c>
      <c r="J11" s="70"/>
      <c r="K11" s="70"/>
      <c r="L11" s="150" t="s">
        <v>257</v>
      </c>
    </row>
    <row r="12" spans="1:12" ht="26.4" x14ac:dyDescent="0.2">
      <c r="A12" s="148">
        <v>4</v>
      </c>
      <c r="B12" s="76" t="s">
        <v>258</v>
      </c>
      <c r="C12" s="70" t="s">
        <v>244</v>
      </c>
      <c r="D12" s="70" t="s">
        <v>259</v>
      </c>
      <c r="E12" s="70" t="s">
        <v>118</v>
      </c>
      <c r="F12" s="70">
        <v>1</v>
      </c>
      <c r="G12" s="70"/>
      <c r="H12" s="70"/>
      <c r="I12" s="70"/>
      <c r="J12" s="70">
        <v>13</v>
      </c>
      <c r="K12" s="70"/>
      <c r="L12" s="150" t="s">
        <v>260</v>
      </c>
    </row>
    <row r="13" spans="1:12" ht="26.4" x14ac:dyDescent="0.2">
      <c r="A13" s="148">
        <v>4</v>
      </c>
      <c r="B13" s="76" t="s">
        <v>823</v>
      </c>
      <c r="C13" s="70" t="s">
        <v>823</v>
      </c>
      <c r="D13" s="70" t="s">
        <v>823</v>
      </c>
      <c r="E13" s="70" t="s">
        <v>114</v>
      </c>
      <c r="F13" s="70">
        <v>1</v>
      </c>
      <c r="G13" s="70"/>
      <c r="H13" s="70">
        <v>2</v>
      </c>
      <c r="I13" s="70"/>
      <c r="J13" s="70"/>
      <c r="K13" s="70"/>
      <c r="L13" s="150" t="s">
        <v>261</v>
      </c>
    </row>
    <row r="14" spans="1:12" ht="54" x14ac:dyDescent="0.2">
      <c r="A14" s="148">
        <v>5</v>
      </c>
      <c r="B14" s="76" t="s">
        <v>262</v>
      </c>
      <c r="C14" s="70" t="s">
        <v>253</v>
      </c>
      <c r="D14" s="70" t="s">
        <v>263</v>
      </c>
      <c r="E14" s="70" t="s">
        <v>112</v>
      </c>
      <c r="F14" s="70">
        <v>2</v>
      </c>
      <c r="G14" s="70">
        <v>38</v>
      </c>
      <c r="H14" s="70"/>
      <c r="I14" s="70"/>
      <c r="J14" s="70"/>
      <c r="K14" s="70"/>
      <c r="L14" s="150" t="s">
        <v>264</v>
      </c>
    </row>
    <row r="15" spans="1:12" ht="32.4" x14ac:dyDescent="0.2">
      <c r="A15" s="148">
        <v>5</v>
      </c>
      <c r="B15" s="76" t="s">
        <v>823</v>
      </c>
      <c r="C15" s="70" t="s">
        <v>823</v>
      </c>
      <c r="D15" s="70" t="s">
        <v>823</v>
      </c>
      <c r="E15" s="70" t="s">
        <v>114</v>
      </c>
      <c r="F15" s="70">
        <v>3</v>
      </c>
      <c r="G15" s="70">
        <v>7</v>
      </c>
      <c r="H15" s="70"/>
      <c r="I15" s="70"/>
      <c r="J15" s="70"/>
      <c r="K15" s="70"/>
      <c r="L15" s="150" t="s">
        <v>265</v>
      </c>
    </row>
    <row r="16" spans="1:12" ht="26.4" x14ac:dyDescent="0.2">
      <c r="A16" s="148">
        <v>6</v>
      </c>
      <c r="B16" s="76" t="s">
        <v>266</v>
      </c>
      <c r="C16" s="70" t="s">
        <v>244</v>
      </c>
      <c r="D16" s="70" t="s">
        <v>267</v>
      </c>
      <c r="E16" s="70" t="s">
        <v>112</v>
      </c>
      <c r="F16" s="70">
        <v>1</v>
      </c>
      <c r="G16" s="70">
        <v>36</v>
      </c>
      <c r="H16" s="70"/>
      <c r="I16" s="70"/>
      <c r="J16" s="70"/>
      <c r="K16" s="70"/>
      <c r="L16" s="150" t="s">
        <v>268</v>
      </c>
    </row>
    <row r="17" spans="1:12" ht="26.4" x14ac:dyDescent="0.2">
      <c r="A17" s="148">
        <v>6</v>
      </c>
      <c r="B17" s="76" t="s">
        <v>823</v>
      </c>
      <c r="C17" s="70" t="s">
        <v>823</v>
      </c>
      <c r="D17" s="70" t="s">
        <v>823</v>
      </c>
      <c r="E17" s="70" t="s">
        <v>114</v>
      </c>
      <c r="F17" s="70">
        <v>2</v>
      </c>
      <c r="G17" s="70">
        <v>7.9</v>
      </c>
      <c r="H17" s="70"/>
      <c r="I17" s="70"/>
      <c r="J17" s="70"/>
      <c r="K17" s="70"/>
      <c r="L17" s="150" t="s">
        <v>269</v>
      </c>
    </row>
    <row r="18" spans="1:12" ht="26.4" x14ac:dyDescent="0.2">
      <c r="A18" s="148">
        <v>7</v>
      </c>
      <c r="B18" s="76" t="s">
        <v>270</v>
      </c>
      <c r="C18" s="70" t="s">
        <v>823</v>
      </c>
      <c r="D18" s="70" t="s">
        <v>271</v>
      </c>
      <c r="E18" s="70" t="s">
        <v>112</v>
      </c>
      <c r="F18" s="70">
        <v>1</v>
      </c>
      <c r="G18" s="70">
        <v>15</v>
      </c>
      <c r="H18" s="70"/>
      <c r="I18" s="70"/>
      <c r="J18" s="70"/>
      <c r="K18" s="70"/>
      <c r="L18" s="150" t="s">
        <v>272</v>
      </c>
    </row>
    <row r="19" spans="1:12" ht="26.4" x14ac:dyDescent="0.2">
      <c r="A19" s="148">
        <v>7</v>
      </c>
      <c r="B19" s="76" t="s">
        <v>823</v>
      </c>
      <c r="C19" s="70" t="s">
        <v>823</v>
      </c>
      <c r="D19" s="70" t="s">
        <v>823</v>
      </c>
      <c r="E19" s="70" t="s">
        <v>114</v>
      </c>
      <c r="F19" s="70">
        <v>2</v>
      </c>
      <c r="G19" s="70">
        <v>4</v>
      </c>
      <c r="H19" s="70"/>
      <c r="I19" s="70"/>
      <c r="J19" s="70"/>
      <c r="K19" s="70"/>
      <c r="L19" s="150" t="s">
        <v>273</v>
      </c>
    </row>
    <row r="20" spans="1:12" ht="26.4" x14ac:dyDescent="0.2">
      <c r="A20" s="148">
        <v>7</v>
      </c>
      <c r="B20" s="76" t="s">
        <v>823</v>
      </c>
      <c r="C20" s="70" t="s">
        <v>823</v>
      </c>
      <c r="D20" s="70" t="s">
        <v>823</v>
      </c>
      <c r="E20" s="70" t="s">
        <v>122</v>
      </c>
      <c r="F20" s="70">
        <v>1</v>
      </c>
      <c r="G20" s="70"/>
      <c r="H20" s="70"/>
      <c r="I20" s="70"/>
      <c r="J20" s="70"/>
      <c r="K20" s="70">
        <v>1</v>
      </c>
      <c r="L20" s="150"/>
    </row>
    <row r="21" spans="1:12" ht="26.4" x14ac:dyDescent="0.2">
      <c r="A21" s="148">
        <v>8</v>
      </c>
      <c r="B21" s="76" t="s">
        <v>274</v>
      </c>
      <c r="C21" s="70" t="s">
        <v>823</v>
      </c>
      <c r="D21" s="70" t="s">
        <v>275</v>
      </c>
      <c r="E21" s="70" t="s">
        <v>118</v>
      </c>
      <c r="F21" s="70">
        <v>1</v>
      </c>
      <c r="G21" s="70"/>
      <c r="H21" s="70"/>
      <c r="I21" s="70"/>
      <c r="J21" s="70">
        <v>13</v>
      </c>
      <c r="K21" s="70"/>
      <c r="L21" s="150" t="s">
        <v>276</v>
      </c>
    </row>
    <row r="22" spans="1:12" ht="26.4" x14ac:dyDescent="0.2">
      <c r="A22" s="148">
        <v>8</v>
      </c>
      <c r="B22" s="76" t="s">
        <v>823</v>
      </c>
      <c r="C22" s="70" t="s">
        <v>823</v>
      </c>
      <c r="D22" s="70" t="s">
        <v>823</v>
      </c>
      <c r="E22" s="70" t="s">
        <v>114</v>
      </c>
      <c r="F22" s="70">
        <v>1</v>
      </c>
      <c r="G22" s="70"/>
      <c r="H22" s="70">
        <v>2</v>
      </c>
      <c r="I22" s="70"/>
      <c r="J22" s="70"/>
      <c r="K22" s="70"/>
      <c r="L22" s="150" t="s">
        <v>277</v>
      </c>
    </row>
    <row r="23" spans="1:12" ht="26.4" x14ac:dyDescent="0.2">
      <c r="A23" s="148">
        <v>8</v>
      </c>
      <c r="B23" s="76" t="s">
        <v>823</v>
      </c>
      <c r="C23" s="70" t="s">
        <v>823</v>
      </c>
      <c r="D23" s="70" t="s">
        <v>823</v>
      </c>
      <c r="E23" s="70" t="s">
        <v>121</v>
      </c>
      <c r="F23" s="70">
        <v>1</v>
      </c>
      <c r="G23" s="70"/>
      <c r="H23" s="70"/>
      <c r="I23" s="70"/>
      <c r="J23" s="70"/>
      <c r="K23" s="70">
        <v>10</v>
      </c>
      <c r="L23" s="150"/>
    </row>
    <row r="24" spans="1:12" ht="26.4" x14ac:dyDescent="0.2">
      <c r="A24" s="148">
        <v>9</v>
      </c>
      <c r="B24" s="76" t="s">
        <v>278</v>
      </c>
      <c r="C24" s="70" t="s">
        <v>823</v>
      </c>
      <c r="D24" s="70" t="s">
        <v>279</v>
      </c>
      <c r="E24" s="70" t="s">
        <v>118</v>
      </c>
      <c r="F24" s="70">
        <v>1</v>
      </c>
      <c r="G24" s="70"/>
      <c r="H24" s="70"/>
      <c r="I24" s="70"/>
      <c r="J24" s="70">
        <v>13</v>
      </c>
      <c r="K24" s="70"/>
      <c r="L24" s="150" t="s">
        <v>276</v>
      </c>
    </row>
    <row r="25" spans="1:12" ht="26.4" x14ac:dyDescent="0.2">
      <c r="A25" s="148">
        <v>9</v>
      </c>
      <c r="B25" s="76" t="s">
        <v>823</v>
      </c>
      <c r="C25" s="70" t="s">
        <v>823</v>
      </c>
      <c r="D25" s="70" t="s">
        <v>823</v>
      </c>
      <c r="E25" s="70" t="s">
        <v>114</v>
      </c>
      <c r="F25" s="70">
        <v>1</v>
      </c>
      <c r="G25" s="70"/>
      <c r="H25" s="70">
        <v>1.5</v>
      </c>
      <c r="I25" s="70"/>
      <c r="J25" s="70"/>
      <c r="K25" s="70"/>
      <c r="L25" s="150" t="s">
        <v>280</v>
      </c>
    </row>
    <row r="26" spans="1:12" ht="26.4" x14ac:dyDescent="0.2">
      <c r="A26" s="148">
        <v>9</v>
      </c>
      <c r="B26" s="76" t="s">
        <v>823</v>
      </c>
      <c r="C26" s="70" t="s">
        <v>823</v>
      </c>
      <c r="D26" s="70" t="s">
        <v>823</v>
      </c>
      <c r="E26" s="70" t="s">
        <v>121</v>
      </c>
      <c r="F26" s="70">
        <v>1</v>
      </c>
      <c r="G26" s="70"/>
      <c r="H26" s="70"/>
      <c r="I26" s="70"/>
      <c r="J26" s="70"/>
      <c r="K26" s="70">
        <v>5</v>
      </c>
      <c r="L26" s="150"/>
    </row>
    <row r="27" spans="1:12" ht="39.6" x14ac:dyDescent="0.2">
      <c r="A27" s="148">
        <v>10</v>
      </c>
      <c r="B27" s="76" t="s">
        <v>281</v>
      </c>
      <c r="C27" s="70" t="s">
        <v>823</v>
      </c>
      <c r="D27" s="70" t="s">
        <v>282</v>
      </c>
      <c r="E27" s="70" t="s">
        <v>112</v>
      </c>
      <c r="F27" s="70">
        <v>1</v>
      </c>
      <c r="G27" s="70">
        <v>8</v>
      </c>
      <c r="H27" s="70"/>
      <c r="I27" s="70"/>
      <c r="J27" s="70"/>
      <c r="K27" s="70"/>
      <c r="L27" s="150" t="s">
        <v>283</v>
      </c>
    </row>
    <row r="28" spans="1:12" ht="26.4" x14ac:dyDescent="0.2">
      <c r="A28" s="148">
        <v>10</v>
      </c>
      <c r="B28" s="76" t="s">
        <v>823</v>
      </c>
      <c r="C28" s="70" t="s">
        <v>823</v>
      </c>
      <c r="D28" s="70" t="s">
        <v>823</v>
      </c>
      <c r="E28" s="70" t="s">
        <v>124</v>
      </c>
      <c r="F28" s="70">
        <v>4</v>
      </c>
      <c r="G28" s="70"/>
      <c r="H28" s="70"/>
      <c r="I28" s="70"/>
      <c r="J28" s="70">
        <v>36</v>
      </c>
      <c r="K28" s="70"/>
      <c r="L28" s="150" t="s">
        <v>284</v>
      </c>
    </row>
    <row r="29" spans="1:12" ht="26.4" x14ac:dyDescent="0.2">
      <c r="A29" s="148">
        <v>10</v>
      </c>
      <c r="B29" s="76" t="s">
        <v>823</v>
      </c>
      <c r="C29" s="70" t="s">
        <v>823</v>
      </c>
      <c r="D29" s="70" t="s">
        <v>823</v>
      </c>
      <c r="E29" s="70" t="s">
        <v>114</v>
      </c>
      <c r="F29" s="70">
        <v>1</v>
      </c>
      <c r="G29" s="70">
        <v>2.7</v>
      </c>
      <c r="H29" s="70"/>
      <c r="I29" s="70"/>
      <c r="J29" s="70"/>
      <c r="K29" s="70"/>
      <c r="L29" s="150" t="s">
        <v>285</v>
      </c>
    </row>
    <row r="30" spans="1:12" ht="26.4" x14ac:dyDescent="0.2">
      <c r="A30" s="148">
        <v>11</v>
      </c>
      <c r="B30" s="76" t="s">
        <v>286</v>
      </c>
      <c r="C30" s="70" t="s">
        <v>823</v>
      </c>
      <c r="D30" s="70" t="s">
        <v>287</v>
      </c>
      <c r="E30" s="70" t="s">
        <v>118</v>
      </c>
      <c r="F30" s="70">
        <v>1</v>
      </c>
      <c r="G30" s="70"/>
      <c r="H30" s="70"/>
      <c r="I30" s="70"/>
      <c r="J30" s="70">
        <v>13</v>
      </c>
      <c r="K30" s="70"/>
      <c r="L30" s="150" t="s">
        <v>276</v>
      </c>
    </row>
    <row r="31" spans="1:12" ht="26.4" x14ac:dyDescent="0.2">
      <c r="A31" s="148">
        <v>11</v>
      </c>
      <c r="B31" s="76" t="s">
        <v>823</v>
      </c>
      <c r="C31" s="70" t="s">
        <v>823</v>
      </c>
      <c r="D31" s="70" t="s">
        <v>823</v>
      </c>
      <c r="E31" s="70" t="s">
        <v>114</v>
      </c>
      <c r="F31" s="70">
        <v>1</v>
      </c>
      <c r="G31" s="70"/>
      <c r="H31" s="70">
        <v>2.2999999999999998</v>
      </c>
      <c r="I31" s="70"/>
      <c r="J31" s="70"/>
      <c r="K31" s="70"/>
      <c r="L31" s="150" t="s">
        <v>288</v>
      </c>
    </row>
    <row r="32" spans="1:12" ht="26.4" x14ac:dyDescent="0.2">
      <c r="A32" s="148">
        <v>11</v>
      </c>
      <c r="B32" s="76" t="s">
        <v>823</v>
      </c>
      <c r="C32" s="70" t="s">
        <v>823</v>
      </c>
      <c r="D32" s="70" t="s">
        <v>823</v>
      </c>
      <c r="E32" s="70" t="s">
        <v>121</v>
      </c>
      <c r="F32" s="70">
        <v>1</v>
      </c>
      <c r="G32" s="70"/>
      <c r="H32" s="70"/>
      <c r="I32" s="70"/>
      <c r="J32" s="70"/>
      <c r="K32" s="70">
        <v>10</v>
      </c>
      <c r="L32" s="150"/>
    </row>
    <row r="33" spans="1:12" ht="39.6" x14ac:dyDescent="0.2">
      <c r="A33" s="148">
        <v>12</v>
      </c>
      <c r="B33" s="76" t="s">
        <v>289</v>
      </c>
      <c r="C33" s="70" t="s">
        <v>290</v>
      </c>
      <c r="D33" s="70" t="s">
        <v>291</v>
      </c>
      <c r="E33" s="70" t="s">
        <v>112</v>
      </c>
      <c r="F33" s="70">
        <v>1</v>
      </c>
      <c r="G33" s="70">
        <v>17</v>
      </c>
      <c r="H33" s="70"/>
      <c r="I33" s="70"/>
      <c r="J33" s="70"/>
      <c r="K33" s="70"/>
      <c r="L33" s="150" t="s">
        <v>292</v>
      </c>
    </row>
    <row r="34" spans="1:12" ht="26.4" x14ac:dyDescent="0.2">
      <c r="A34" s="148">
        <v>12</v>
      </c>
      <c r="B34" s="76" t="s">
        <v>823</v>
      </c>
      <c r="C34" s="70" t="s">
        <v>823</v>
      </c>
      <c r="D34" s="70" t="s">
        <v>823</v>
      </c>
      <c r="E34" s="70" t="s">
        <v>114</v>
      </c>
      <c r="F34" s="70">
        <v>1</v>
      </c>
      <c r="G34" s="70">
        <v>3</v>
      </c>
      <c r="H34" s="70"/>
      <c r="I34" s="70"/>
      <c r="J34" s="70"/>
      <c r="K34" s="70"/>
      <c r="L34" s="150"/>
    </row>
    <row r="35" spans="1:12" ht="26.4" x14ac:dyDescent="0.2">
      <c r="A35" s="148">
        <v>13</v>
      </c>
      <c r="B35" s="76" t="s">
        <v>293</v>
      </c>
      <c r="C35" s="70" t="s">
        <v>94</v>
      </c>
      <c r="D35" s="70" t="s">
        <v>294</v>
      </c>
      <c r="E35" s="70" t="s">
        <v>118</v>
      </c>
      <c r="F35" s="70">
        <v>1</v>
      </c>
      <c r="G35" s="70"/>
      <c r="H35" s="70"/>
      <c r="I35" s="70"/>
      <c r="J35" s="70">
        <v>13</v>
      </c>
      <c r="K35" s="70"/>
      <c r="L35" s="150" t="s">
        <v>295</v>
      </c>
    </row>
    <row r="36" spans="1:12" ht="26.4" x14ac:dyDescent="0.2">
      <c r="A36" s="148">
        <v>13</v>
      </c>
      <c r="B36" s="76" t="s">
        <v>823</v>
      </c>
      <c r="C36" s="70" t="s">
        <v>823</v>
      </c>
      <c r="D36" s="70" t="s">
        <v>823</v>
      </c>
      <c r="E36" s="70" t="s">
        <v>114</v>
      </c>
      <c r="F36" s="70">
        <v>1</v>
      </c>
      <c r="G36" s="70"/>
      <c r="H36" s="70">
        <v>1.5</v>
      </c>
      <c r="I36" s="70"/>
      <c r="J36" s="70"/>
      <c r="K36" s="70"/>
      <c r="L36" s="150"/>
    </row>
    <row r="37" spans="1:12" ht="26.4" x14ac:dyDescent="0.2">
      <c r="A37" s="148">
        <v>13</v>
      </c>
      <c r="B37" s="76" t="s">
        <v>823</v>
      </c>
      <c r="C37" s="70" t="s">
        <v>823</v>
      </c>
      <c r="D37" s="70" t="s">
        <v>823</v>
      </c>
      <c r="E37" s="70" t="s">
        <v>121</v>
      </c>
      <c r="F37" s="70">
        <v>1</v>
      </c>
      <c r="G37" s="70"/>
      <c r="H37" s="70"/>
      <c r="I37" s="70"/>
      <c r="J37" s="70"/>
      <c r="K37" s="70">
        <v>2</v>
      </c>
      <c r="L37" s="150"/>
    </row>
    <row r="38" spans="1:12" ht="43.2" x14ac:dyDescent="0.2">
      <c r="A38" s="148">
        <v>14</v>
      </c>
      <c r="B38" s="76" t="s">
        <v>296</v>
      </c>
      <c r="C38" s="70" t="s">
        <v>823</v>
      </c>
      <c r="D38" s="70" t="s">
        <v>297</v>
      </c>
      <c r="E38" s="70" t="s">
        <v>118</v>
      </c>
      <c r="F38" s="70">
        <v>2</v>
      </c>
      <c r="G38" s="70"/>
      <c r="H38" s="70"/>
      <c r="I38" s="70"/>
      <c r="J38" s="70">
        <v>26</v>
      </c>
      <c r="K38" s="70"/>
      <c r="L38" s="150" t="s">
        <v>298</v>
      </c>
    </row>
    <row r="39" spans="1:12" ht="26.4" x14ac:dyDescent="0.2">
      <c r="A39" s="148">
        <v>14</v>
      </c>
      <c r="B39" s="76" t="s">
        <v>823</v>
      </c>
      <c r="C39" s="70" t="s">
        <v>823</v>
      </c>
      <c r="D39" s="70" t="s">
        <v>823</v>
      </c>
      <c r="E39" s="70" t="s">
        <v>114</v>
      </c>
      <c r="F39" s="70">
        <v>2</v>
      </c>
      <c r="G39" s="70"/>
      <c r="H39" s="70">
        <v>4.8000000000000007</v>
      </c>
      <c r="I39" s="70"/>
      <c r="J39" s="70"/>
      <c r="K39" s="70"/>
      <c r="L39" s="150" t="s">
        <v>299</v>
      </c>
    </row>
    <row r="40" spans="1:12" ht="26.4" x14ac:dyDescent="0.2">
      <c r="A40" s="148">
        <v>14</v>
      </c>
      <c r="B40" s="76" t="s">
        <v>823</v>
      </c>
      <c r="C40" s="70" t="s">
        <v>823</v>
      </c>
      <c r="D40" s="70" t="s">
        <v>823</v>
      </c>
      <c r="E40" s="70" t="s">
        <v>121</v>
      </c>
      <c r="F40" s="70">
        <v>2</v>
      </c>
      <c r="G40" s="70"/>
      <c r="H40" s="70"/>
      <c r="I40" s="70"/>
      <c r="J40" s="70"/>
      <c r="K40" s="70">
        <v>20</v>
      </c>
      <c r="L40" s="150"/>
    </row>
    <row r="41" spans="1:12" ht="26.4" x14ac:dyDescent="0.2">
      <c r="A41" s="148">
        <v>15</v>
      </c>
      <c r="B41" s="76" t="s">
        <v>300</v>
      </c>
      <c r="C41" s="70" t="s">
        <v>823</v>
      </c>
      <c r="D41" s="70" t="s">
        <v>301</v>
      </c>
      <c r="E41" s="70" t="s">
        <v>118</v>
      </c>
      <c r="F41" s="70">
        <v>1</v>
      </c>
      <c r="G41" s="70"/>
      <c r="H41" s="70"/>
      <c r="I41" s="70"/>
      <c r="J41" s="70">
        <v>13</v>
      </c>
      <c r="K41" s="70"/>
      <c r="L41" s="150" t="s">
        <v>302</v>
      </c>
    </row>
    <row r="42" spans="1:12" ht="26.4" x14ac:dyDescent="0.2">
      <c r="A42" s="148">
        <v>15</v>
      </c>
      <c r="B42" s="76" t="s">
        <v>823</v>
      </c>
      <c r="C42" s="70" t="s">
        <v>823</v>
      </c>
      <c r="D42" s="70" t="s">
        <v>823</v>
      </c>
      <c r="E42" s="70" t="s">
        <v>114</v>
      </c>
      <c r="F42" s="70">
        <v>1</v>
      </c>
      <c r="G42" s="70"/>
      <c r="H42" s="70">
        <v>2.2000000000000002</v>
      </c>
      <c r="I42" s="70"/>
      <c r="J42" s="70"/>
      <c r="K42" s="70"/>
      <c r="L42" s="150" t="s">
        <v>303</v>
      </c>
    </row>
    <row r="43" spans="1:12" ht="26.4" x14ac:dyDescent="0.2">
      <c r="A43" s="148">
        <v>15</v>
      </c>
      <c r="B43" s="76" t="s">
        <v>823</v>
      </c>
      <c r="C43" s="70" t="s">
        <v>823</v>
      </c>
      <c r="D43" s="70" t="s">
        <v>823</v>
      </c>
      <c r="E43" s="70" t="s">
        <v>121</v>
      </c>
      <c r="F43" s="70">
        <v>1</v>
      </c>
      <c r="G43" s="70"/>
      <c r="H43" s="70"/>
      <c r="I43" s="70"/>
      <c r="J43" s="70"/>
      <c r="K43" s="70">
        <v>12</v>
      </c>
      <c r="L43" s="150"/>
    </row>
    <row r="44" spans="1:12" ht="26.4" x14ac:dyDescent="0.2">
      <c r="A44" s="148">
        <v>16</v>
      </c>
      <c r="B44" s="76" t="s">
        <v>304</v>
      </c>
      <c r="C44" s="70" t="s">
        <v>823</v>
      </c>
      <c r="D44" s="70" t="s">
        <v>305</v>
      </c>
      <c r="E44" s="70" t="s">
        <v>112</v>
      </c>
      <c r="F44" s="70">
        <v>2</v>
      </c>
      <c r="G44" s="70">
        <v>36</v>
      </c>
      <c r="H44" s="70"/>
      <c r="I44" s="70"/>
      <c r="J44" s="70"/>
      <c r="K44" s="70"/>
      <c r="L44" s="150" t="s">
        <v>306</v>
      </c>
    </row>
    <row r="45" spans="1:12" ht="26.4" x14ac:dyDescent="0.2">
      <c r="A45" s="148">
        <v>16</v>
      </c>
      <c r="B45" s="76" t="s">
        <v>823</v>
      </c>
      <c r="C45" s="70" t="s">
        <v>823</v>
      </c>
      <c r="D45" s="70" t="s">
        <v>823</v>
      </c>
      <c r="E45" s="70" t="s">
        <v>114</v>
      </c>
      <c r="F45" s="70">
        <v>1</v>
      </c>
      <c r="G45" s="70">
        <v>1.4</v>
      </c>
      <c r="H45" s="70"/>
      <c r="I45" s="70"/>
      <c r="J45" s="70"/>
      <c r="K45" s="70"/>
      <c r="L45" s="150" t="s">
        <v>307</v>
      </c>
    </row>
    <row r="46" spans="1:12" ht="26.4" x14ac:dyDescent="0.2">
      <c r="A46" s="148">
        <v>16</v>
      </c>
      <c r="B46" s="76" t="s">
        <v>823</v>
      </c>
      <c r="C46" s="70" t="s">
        <v>823</v>
      </c>
      <c r="D46" s="70" t="s">
        <v>823</v>
      </c>
      <c r="E46" s="70" t="s">
        <v>130</v>
      </c>
      <c r="F46" s="70">
        <v>2</v>
      </c>
      <c r="G46" s="70"/>
      <c r="H46" s="70"/>
      <c r="I46" s="70"/>
      <c r="J46" s="70"/>
      <c r="K46" s="70">
        <v>17</v>
      </c>
      <c r="L46" s="150"/>
    </row>
    <row r="47" spans="1:12" ht="26.4" x14ac:dyDescent="0.2">
      <c r="A47" s="148">
        <v>17</v>
      </c>
      <c r="B47" s="76" t="s">
        <v>308</v>
      </c>
      <c r="C47" s="70" t="s">
        <v>823</v>
      </c>
      <c r="D47" s="70" t="s">
        <v>309</v>
      </c>
      <c r="E47" s="70" t="s">
        <v>118</v>
      </c>
      <c r="F47" s="70">
        <v>1</v>
      </c>
      <c r="G47" s="70"/>
      <c r="H47" s="70"/>
      <c r="I47" s="70"/>
      <c r="J47" s="70">
        <v>13</v>
      </c>
      <c r="K47" s="70"/>
      <c r="L47" s="150" t="s">
        <v>310</v>
      </c>
    </row>
    <row r="48" spans="1:12" ht="26.4" x14ac:dyDescent="0.2">
      <c r="A48" s="148">
        <v>17</v>
      </c>
      <c r="B48" s="76" t="s">
        <v>823</v>
      </c>
      <c r="C48" s="70" t="s">
        <v>823</v>
      </c>
      <c r="D48" s="70" t="s">
        <v>823</v>
      </c>
      <c r="E48" s="70" t="s">
        <v>114</v>
      </c>
      <c r="F48" s="70">
        <v>1</v>
      </c>
      <c r="G48" s="70"/>
      <c r="H48" s="70">
        <v>2</v>
      </c>
      <c r="I48" s="70"/>
      <c r="J48" s="70"/>
      <c r="K48" s="70"/>
      <c r="L48" s="150" t="s">
        <v>311</v>
      </c>
    </row>
    <row r="49" spans="1:12" ht="26.4" x14ac:dyDescent="0.2">
      <c r="A49" s="148">
        <v>17</v>
      </c>
      <c r="B49" s="76" t="s">
        <v>823</v>
      </c>
      <c r="C49" s="70" t="s">
        <v>823</v>
      </c>
      <c r="D49" s="70" t="s">
        <v>823</v>
      </c>
      <c r="E49" s="70" t="s">
        <v>121</v>
      </c>
      <c r="F49" s="70">
        <v>1</v>
      </c>
      <c r="G49" s="70"/>
      <c r="H49" s="70"/>
      <c r="I49" s="70"/>
      <c r="J49" s="70"/>
      <c r="K49" s="70">
        <v>10</v>
      </c>
      <c r="L49" s="150"/>
    </row>
    <row r="50" spans="1:12" ht="26.4" x14ac:dyDescent="0.2">
      <c r="A50" s="148">
        <v>18</v>
      </c>
      <c r="B50" s="76" t="s">
        <v>312</v>
      </c>
      <c r="C50" s="70" t="s">
        <v>823</v>
      </c>
      <c r="D50" s="70" t="s">
        <v>313</v>
      </c>
      <c r="E50" s="70" t="s">
        <v>118</v>
      </c>
      <c r="F50" s="70">
        <v>1</v>
      </c>
      <c r="G50" s="70"/>
      <c r="H50" s="70"/>
      <c r="I50" s="70"/>
      <c r="J50" s="70">
        <v>13</v>
      </c>
      <c r="K50" s="70"/>
      <c r="L50" s="150" t="s">
        <v>314</v>
      </c>
    </row>
    <row r="51" spans="1:12" ht="26.4" x14ac:dyDescent="0.2">
      <c r="A51" s="148">
        <v>18</v>
      </c>
      <c r="B51" s="76" t="s">
        <v>823</v>
      </c>
      <c r="C51" s="70" t="s">
        <v>823</v>
      </c>
      <c r="D51" s="70" t="s">
        <v>823</v>
      </c>
      <c r="E51" s="70" t="s">
        <v>114</v>
      </c>
      <c r="F51" s="70">
        <v>1</v>
      </c>
      <c r="G51" s="70">
        <v>3.5</v>
      </c>
      <c r="H51" s="70"/>
      <c r="I51" s="70"/>
      <c r="J51" s="70"/>
      <c r="K51" s="70"/>
      <c r="L51" s="150" t="s">
        <v>315</v>
      </c>
    </row>
    <row r="52" spans="1:12" ht="26.4" x14ac:dyDescent="0.2">
      <c r="A52" s="148">
        <v>19</v>
      </c>
      <c r="B52" s="76" t="s">
        <v>316</v>
      </c>
      <c r="C52" s="70" t="s">
        <v>823</v>
      </c>
      <c r="D52" s="70" t="s">
        <v>317</v>
      </c>
      <c r="E52" s="70" t="s">
        <v>118</v>
      </c>
      <c r="F52" s="70">
        <v>1</v>
      </c>
      <c r="G52" s="70"/>
      <c r="H52" s="70"/>
      <c r="I52" s="70"/>
      <c r="J52" s="70">
        <v>13</v>
      </c>
      <c r="K52" s="70"/>
      <c r="L52" s="150" t="s">
        <v>276</v>
      </c>
    </row>
    <row r="53" spans="1:12" ht="26.4" x14ac:dyDescent="0.2">
      <c r="A53" s="148">
        <v>19</v>
      </c>
      <c r="B53" s="76" t="s">
        <v>823</v>
      </c>
      <c r="C53" s="70" t="s">
        <v>823</v>
      </c>
      <c r="D53" s="70" t="s">
        <v>823</v>
      </c>
      <c r="E53" s="70" t="s">
        <v>114</v>
      </c>
      <c r="F53" s="70">
        <v>1</v>
      </c>
      <c r="G53" s="70">
        <v>3</v>
      </c>
      <c r="H53" s="70"/>
      <c r="I53" s="70"/>
      <c r="J53" s="70"/>
      <c r="K53" s="70"/>
      <c r="L53" s="150" t="s">
        <v>315</v>
      </c>
    </row>
    <row r="54" spans="1:12" ht="26.4" x14ac:dyDescent="0.2">
      <c r="A54" s="148">
        <v>19</v>
      </c>
      <c r="B54" s="76" t="s">
        <v>823</v>
      </c>
      <c r="C54" s="70" t="s">
        <v>823</v>
      </c>
      <c r="D54" s="70" t="s">
        <v>823</v>
      </c>
      <c r="E54" s="70" t="s">
        <v>121</v>
      </c>
      <c r="F54" s="70">
        <v>1</v>
      </c>
      <c r="G54" s="70"/>
      <c r="H54" s="70"/>
      <c r="I54" s="70"/>
      <c r="J54" s="70"/>
      <c r="K54" s="70">
        <v>8</v>
      </c>
      <c r="L54" s="150"/>
    </row>
    <row r="55" spans="1:12" ht="26.4" x14ac:dyDescent="0.2">
      <c r="A55" s="148">
        <v>20</v>
      </c>
      <c r="B55" s="76" t="s">
        <v>318</v>
      </c>
      <c r="C55" s="70" t="s">
        <v>823</v>
      </c>
      <c r="D55" s="70" t="s">
        <v>319</v>
      </c>
      <c r="E55" s="70" t="s">
        <v>118</v>
      </c>
      <c r="F55" s="70">
        <v>1</v>
      </c>
      <c r="G55" s="70"/>
      <c r="H55" s="70"/>
      <c r="I55" s="70"/>
      <c r="J55" s="70">
        <v>13</v>
      </c>
      <c r="K55" s="70"/>
      <c r="L55" s="150" t="s">
        <v>161</v>
      </c>
    </row>
    <row r="56" spans="1:12" ht="26.4" x14ac:dyDescent="0.2">
      <c r="A56" s="148">
        <v>20</v>
      </c>
      <c r="B56" s="76" t="s">
        <v>823</v>
      </c>
      <c r="C56" s="70" t="s">
        <v>823</v>
      </c>
      <c r="D56" s="70" t="s">
        <v>823</v>
      </c>
      <c r="E56" s="70" t="s">
        <v>114</v>
      </c>
      <c r="F56" s="70">
        <v>1</v>
      </c>
      <c r="G56" s="70"/>
      <c r="H56" s="70">
        <v>2.2999999999999998</v>
      </c>
      <c r="I56" s="70"/>
      <c r="J56" s="70"/>
      <c r="K56" s="70"/>
      <c r="L56" s="150" t="s">
        <v>320</v>
      </c>
    </row>
    <row r="57" spans="1:12" ht="26.4" x14ac:dyDescent="0.2">
      <c r="A57" s="148">
        <v>20</v>
      </c>
      <c r="B57" s="76" t="s">
        <v>823</v>
      </c>
      <c r="C57" s="70" t="s">
        <v>823</v>
      </c>
      <c r="D57" s="70" t="s">
        <v>823</v>
      </c>
      <c r="E57" s="70" t="s">
        <v>121</v>
      </c>
      <c r="F57" s="70">
        <v>1</v>
      </c>
      <c r="G57" s="70"/>
      <c r="H57" s="70"/>
      <c r="I57" s="70"/>
      <c r="J57" s="70"/>
      <c r="K57" s="70">
        <v>8</v>
      </c>
      <c r="L57" s="150"/>
    </row>
    <row r="58" spans="1:12" ht="26.4" x14ac:dyDescent="0.2">
      <c r="A58" s="148">
        <v>21</v>
      </c>
      <c r="B58" s="76" t="s">
        <v>321</v>
      </c>
      <c r="C58" s="70" t="s">
        <v>823</v>
      </c>
      <c r="D58" s="70" t="s">
        <v>322</v>
      </c>
      <c r="E58" s="70" t="s">
        <v>114</v>
      </c>
      <c r="F58" s="70">
        <v>1</v>
      </c>
      <c r="G58" s="70"/>
      <c r="H58" s="70">
        <v>1.6</v>
      </c>
      <c r="I58" s="70"/>
      <c r="J58" s="70"/>
      <c r="K58" s="70"/>
      <c r="L58" s="150" t="s">
        <v>323</v>
      </c>
    </row>
    <row r="59" spans="1:12" ht="26.4" x14ac:dyDescent="0.2">
      <c r="A59" s="148">
        <v>21</v>
      </c>
      <c r="B59" s="76" t="s">
        <v>823</v>
      </c>
      <c r="C59" s="70" t="s">
        <v>823</v>
      </c>
      <c r="D59" s="70" t="s">
        <v>823</v>
      </c>
      <c r="E59" s="70" t="s">
        <v>122</v>
      </c>
      <c r="F59" s="70">
        <v>1</v>
      </c>
      <c r="G59" s="70"/>
      <c r="H59" s="70"/>
      <c r="I59" s="70"/>
      <c r="J59" s="70"/>
      <c r="K59" s="70">
        <v>2</v>
      </c>
      <c r="L59" s="150"/>
    </row>
    <row r="60" spans="1:12" ht="26.4" x14ac:dyDescent="0.2">
      <c r="A60" s="148">
        <v>22</v>
      </c>
      <c r="B60" s="76" t="s">
        <v>324</v>
      </c>
      <c r="C60" s="70" t="s">
        <v>823</v>
      </c>
      <c r="D60" s="70" t="s">
        <v>325</v>
      </c>
      <c r="E60" s="70" t="s">
        <v>114</v>
      </c>
      <c r="F60" s="70">
        <v>1</v>
      </c>
      <c r="G60" s="70"/>
      <c r="H60" s="70">
        <v>2.8</v>
      </c>
      <c r="I60" s="70"/>
      <c r="J60" s="70"/>
      <c r="K60" s="70"/>
      <c r="L60" s="150"/>
    </row>
    <row r="61" spans="1:12" ht="26.4" x14ac:dyDescent="0.2">
      <c r="A61" s="148">
        <v>23</v>
      </c>
      <c r="B61" s="76" t="s">
        <v>326</v>
      </c>
      <c r="C61" s="70" t="s">
        <v>823</v>
      </c>
      <c r="D61" s="70" t="s">
        <v>327</v>
      </c>
      <c r="E61" s="70" t="s">
        <v>112</v>
      </c>
      <c r="F61" s="70">
        <v>1</v>
      </c>
      <c r="G61" s="70">
        <v>10</v>
      </c>
      <c r="H61" s="70"/>
      <c r="I61" s="70"/>
      <c r="J61" s="70"/>
      <c r="K61" s="70"/>
      <c r="L61" s="150" t="s">
        <v>328</v>
      </c>
    </row>
    <row r="62" spans="1:12" ht="26.4" x14ac:dyDescent="0.2">
      <c r="A62" s="148">
        <v>24</v>
      </c>
      <c r="B62" s="76" t="s">
        <v>329</v>
      </c>
      <c r="C62" s="70" t="s">
        <v>823</v>
      </c>
      <c r="D62" s="70" t="s">
        <v>330</v>
      </c>
      <c r="E62" s="70" t="s">
        <v>112</v>
      </c>
      <c r="F62" s="70">
        <v>1</v>
      </c>
      <c r="G62" s="70">
        <v>9</v>
      </c>
      <c r="H62" s="70"/>
      <c r="I62" s="70"/>
      <c r="J62" s="70"/>
      <c r="K62" s="70"/>
      <c r="L62" s="150"/>
    </row>
    <row r="63" spans="1:12" ht="26.4" x14ac:dyDescent="0.2">
      <c r="A63" s="148">
        <v>25</v>
      </c>
      <c r="B63" s="76" t="s">
        <v>331</v>
      </c>
      <c r="C63" s="70" t="s">
        <v>823</v>
      </c>
      <c r="D63" s="70" t="s">
        <v>332</v>
      </c>
      <c r="E63" s="70" t="s">
        <v>112</v>
      </c>
      <c r="F63" s="70">
        <v>1</v>
      </c>
      <c r="G63" s="70">
        <v>7.5</v>
      </c>
      <c r="H63" s="70"/>
      <c r="I63" s="70"/>
      <c r="J63" s="70"/>
      <c r="K63" s="70"/>
      <c r="L63" s="150" t="s">
        <v>333</v>
      </c>
    </row>
    <row r="64" spans="1:12" ht="43.2" x14ac:dyDescent="0.2">
      <c r="A64" s="148">
        <v>26</v>
      </c>
      <c r="B64" s="76" t="s">
        <v>334</v>
      </c>
      <c r="C64" s="70" t="s">
        <v>823</v>
      </c>
      <c r="D64" s="70" t="s">
        <v>335</v>
      </c>
      <c r="E64" s="70" t="s">
        <v>112</v>
      </c>
      <c r="F64" s="70">
        <v>4</v>
      </c>
      <c r="G64" s="70">
        <v>76.400000000000006</v>
      </c>
      <c r="H64" s="70"/>
      <c r="I64" s="70"/>
      <c r="J64" s="70"/>
      <c r="K64" s="70"/>
      <c r="L64" s="150" t="s">
        <v>336</v>
      </c>
    </row>
    <row r="65" spans="1:12" ht="32.4" x14ac:dyDescent="0.2">
      <c r="A65" s="148">
        <v>26</v>
      </c>
      <c r="B65" s="76" t="s">
        <v>823</v>
      </c>
      <c r="C65" s="70" t="s">
        <v>823</v>
      </c>
      <c r="D65" s="70" t="s">
        <v>823</v>
      </c>
      <c r="E65" s="70" t="s">
        <v>114</v>
      </c>
      <c r="F65" s="70">
        <v>3</v>
      </c>
      <c r="G65" s="70">
        <v>8.1999999999999993</v>
      </c>
      <c r="H65" s="70"/>
      <c r="I65" s="70"/>
      <c r="J65" s="70"/>
      <c r="K65" s="70"/>
      <c r="L65" s="150" t="s">
        <v>337</v>
      </c>
    </row>
    <row r="66" spans="1:12" ht="39.6" x14ac:dyDescent="0.2">
      <c r="A66" s="148">
        <v>27</v>
      </c>
      <c r="B66" s="76" t="s">
        <v>338</v>
      </c>
      <c r="C66" s="70" t="s">
        <v>823</v>
      </c>
      <c r="D66" s="70" t="s">
        <v>339</v>
      </c>
      <c r="E66" s="70" t="s">
        <v>112</v>
      </c>
      <c r="F66" s="70">
        <v>2</v>
      </c>
      <c r="G66" s="70">
        <v>37.799999999999997</v>
      </c>
      <c r="H66" s="70"/>
      <c r="I66" s="70"/>
      <c r="J66" s="70"/>
      <c r="K66" s="70"/>
      <c r="L66" s="150" t="s">
        <v>340</v>
      </c>
    </row>
    <row r="67" spans="1:12" ht="32.4" x14ac:dyDescent="0.2">
      <c r="A67" s="148">
        <v>27</v>
      </c>
      <c r="B67" s="76" t="s">
        <v>823</v>
      </c>
      <c r="C67" s="70" t="s">
        <v>823</v>
      </c>
      <c r="D67" s="70" t="s">
        <v>823</v>
      </c>
      <c r="E67" s="70" t="s">
        <v>114</v>
      </c>
      <c r="F67" s="70">
        <v>3</v>
      </c>
      <c r="G67" s="70">
        <v>9.3999999999999986</v>
      </c>
      <c r="H67" s="70"/>
      <c r="I67" s="70"/>
      <c r="J67" s="70"/>
      <c r="K67" s="70"/>
      <c r="L67" s="150" t="s">
        <v>341</v>
      </c>
    </row>
    <row r="68" spans="1:12" ht="26.4" x14ac:dyDescent="0.2">
      <c r="A68" s="148">
        <v>28</v>
      </c>
      <c r="B68" s="76" t="s">
        <v>342</v>
      </c>
      <c r="C68" s="70" t="s">
        <v>823</v>
      </c>
      <c r="D68" s="70" t="s">
        <v>343</v>
      </c>
      <c r="E68" s="70" t="s">
        <v>112</v>
      </c>
      <c r="F68" s="70">
        <v>2</v>
      </c>
      <c r="G68" s="70">
        <v>60</v>
      </c>
      <c r="H68" s="70"/>
      <c r="I68" s="70"/>
      <c r="J68" s="70"/>
      <c r="K68" s="70"/>
      <c r="L68" s="150" t="s">
        <v>344</v>
      </c>
    </row>
    <row r="69" spans="1:12" ht="64.8" x14ac:dyDescent="0.2">
      <c r="A69" s="148">
        <v>29</v>
      </c>
      <c r="B69" s="76" t="s">
        <v>345</v>
      </c>
      <c r="C69" s="70" t="s">
        <v>346</v>
      </c>
      <c r="D69" s="70" t="s">
        <v>347</v>
      </c>
      <c r="E69" s="70" t="s">
        <v>112</v>
      </c>
      <c r="F69" s="70">
        <v>2</v>
      </c>
      <c r="G69" s="70">
        <v>151.6</v>
      </c>
      <c r="H69" s="70"/>
      <c r="I69" s="70"/>
      <c r="J69" s="70"/>
      <c r="K69" s="70"/>
      <c r="L69" s="150" t="s">
        <v>348</v>
      </c>
    </row>
    <row r="70" spans="1:12" ht="26.4" x14ac:dyDescent="0.2">
      <c r="A70" s="148">
        <v>29</v>
      </c>
      <c r="B70" s="76" t="s">
        <v>823</v>
      </c>
      <c r="C70" s="70" t="s">
        <v>823</v>
      </c>
      <c r="D70" s="70" t="s">
        <v>823</v>
      </c>
      <c r="E70" s="70" t="s">
        <v>114</v>
      </c>
      <c r="F70" s="70">
        <v>1</v>
      </c>
      <c r="G70" s="70">
        <v>3.3</v>
      </c>
      <c r="H70" s="70"/>
      <c r="I70" s="70"/>
      <c r="J70" s="70"/>
      <c r="K70" s="70"/>
      <c r="L70" s="150"/>
    </row>
    <row r="71" spans="1:12" ht="39.6" x14ac:dyDescent="0.2">
      <c r="A71" s="148">
        <v>30</v>
      </c>
      <c r="B71" s="76" t="s">
        <v>349</v>
      </c>
      <c r="C71" s="70" t="s">
        <v>350</v>
      </c>
      <c r="D71" s="70" t="s">
        <v>351</v>
      </c>
      <c r="E71" s="70" t="s">
        <v>118</v>
      </c>
      <c r="F71" s="70">
        <v>1</v>
      </c>
      <c r="G71" s="70"/>
      <c r="H71" s="70"/>
      <c r="I71" s="70"/>
      <c r="J71" s="70">
        <v>13</v>
      </c>
      <c r="K71" s="70"/>
      <c r="L71" s="150" t="s">
        <v>276</v>
      </c>
    </row>
    <row r="72" spans="1:12" ht="26.4" x14ac:dyDescent="0.2">
      <c r="A72" s="148">
        <v>30</v>
      </c>
      <c r="B72" s="76" t="s">
        <v>823</v>
      </c>
      <c r="C72" s="70" t="s">
        <v>823</v>
      </c>
      <c r="D72" s="70" t="s">
        <v>823</v>
      </c>
      <c r="E72" s="70" t="s">
        <v>114</v>
      </c>
      <c r="F72" s="70">
        <v>1</v>
      </c>
      <c r="G72" s="70"/>
      <c r="H72" s="70">
        <v>3.2</v>
      </c>
      <c r="I72" s="70"/>
      <c r="J72" s="70"/>
      <c r="K72" s="70"/>
      <c r="L72" s="150" t="s">
        <v>352</v>
      </c>
    </row>
    <row r="73" spans="1:12" ht="26.4" x14ac:dyDescent="0.2">
      <c r="A73" s="148">
        <v>30</v>
      </c>
      <c r="B73" s="76" t="s">
        <v>823</v>
      </c>
      <c r="C73" s="70" t="s">
        <v>823</v>
      </c>
      <c r="D73" s="70" t="s">
        <v>823</v>
      </c>
      <c r="E73" s="70" t="s">
        <v>121</v>
      </c>
      <c r="F73" s="70">
        <v>1</v>
      </c>
      <c r="G73" s="70"/>
      <c r="H73" s="70"/>
      <c r="I73" s="70"/>
      <c r="J73" s="70"/>
      <c r="K73" s="70">
        <v>6</v>
      </c>
      <c r="L73" s="150"/>
    </row>
    <row r="74" spans="1:12" ht="26.4" x14ac:dyDescent="0.2">
      <c r="A74" s="148">
        <v>31</v>
      </c>
      <c r="B74" s="76" t="s">
        <v>353</v>
      </c>
      <c r="C74" s="70" t="s">
        <v>94</v>
      </c>
      <c r="D74" s="70" t="s">
        <v>354</v>
      </c>
      <c r="E74" s="70" t="s">
        <v>118</v>
      </c>
      <c r="F74" s="70">
        <v>1</v>
      </c>
      <c r="G74" s="70"/>
      <c r="H74" s="70"/>
      <c r="I74" s="70"/>
      <c r="J74" s="70">
        <v>13</v>
      </c>
      <c r="K74" s="70"/>
      <c r="L74" s="150" t="s">
        <v>276</v>
      </c>
    </row>
    <row r="75" spans="1:12" ht="26.4" x14ac:dyDescent="0.2">
      <c r="A75" s="148">
        <v>31</v>
      </c>
      <c r="B75" s="76" t="s">
        <v>823</v>
      </c>
      <c r="C75" s="70" t="s">
        <v>823</v>
      </c>
      <c r="D75" s="70" t="s">
        <v>823</v>
      </c>
      <c r="E75" s="70" t="s">
        <v>114</v>
      </c>
      <c r="F75" s="70">
        <v>1</v>
      </c>
      <c r="G75" s="70"/>
      <c r="H75" s="70">
        <v>3</v>
      </c>
      <c r="I75" s="70"/>
      <c r="J75" s="70"/>
      <c r="K75" s="70"/>
      <c r="L75" s="150" t="s">
        <v>355</v>
      </c>
    </row>
    <row r="76" spans="1:12" ht="26.4" x14ac:dyDescent="0.2">
      <c r="A76" s="148">
        <v>31</v>
      </c>
      <c r="B76" s="76" t="s">
        <v>823</v>
      </c>
      <c r="C76" s="70" t="s">
        <v>823</v>
      </c>
      <c r="D76" s="70" t="s">
        <v>823</v>
      </c>
      <c r="E76" s="70" t="s">
        <v>121</v>
      </c>
      <c r="F76" s="70">
        <v>1</v>
      </c>
      <c r="G76" s="70"/>
      <c r="H76" s="70"/>
      <c r="I76" s="70"/>
      <c r="J76" s="70"/>
      <c r="K76" s="70">
        <v>10</v>
      </c>
      <c r="L76" s="150"/>
    </row>
    <row r="77" spans="1:12" ht="26.4" x14ac:dyDescent="0.2">
      <c r="A77" s="148">
        <v>32</v>
      </c>
      <c r="B77" s="76" t="s">
        <v>356</v>
      </c>
      <c r="C77" s="70" t="s">
        <v>823</v>
      </c>
      <c r="D77" s="70" t="s">
        <v>357</v>
      </c>
      <c r="E77" s="70" t="s">
        <v>118</v>
      </c>
      <c r="F77" s="70">
        <v>1</v>
      </c>
      <c r="G77" s="70"/>
      <c r="H77" s="70"/>
      <c r="I77" s="70"/>
      <c r="J77" s="70">
        <v>13</v>
      </c>
      <c r="K77" s="70"/>
      <c r="L77" s="150"/>
    </row>
    <row r="78" spans="1:12" ht="26.4" x14ac:dyDescent="0.2">
      <c r="A78" s="148">
        <v>32</v>
      </c>
      <c r="B78" s="76" t="s">
        <v>823</v>
      </c>
      <c r="C78" s="70" t="s">
        <v>823</v>
      </c>
      <c r="D78" s="70" t="s">
        <v>823</v>
      </c>
      <c r="E78" s="70" t="s">
        <v>114</v>
      </c>
      <c r="F78" s="70">
        <v>1</v>
      </c>
      <c r="G78" s="70"/>
      <c r="H78" s="70">
        <v>2.5</v>
      </c>
      <c r="I78" s="70"/>
      <c r="J78" s="70"/>
      <c r="K78" s="70"/>
      <c r="L78" s="150" t="s">
        <v>358</v>
      </c>
    </row>
    <row r="79" spans="1:12" ht="54" x14ac:dyDescent="0.2">
      <c r="A79" s="148">
        <v>33</v>
      </c>
      <c r="B79" s="76" t="s">
        <v>359</v>
      </c>
      <c r="C79" s="70" t="s">
        <v>350</v>
      </c>
      <c r="D79" s="70" t="s">
        <v>360</v>
      </c>
      <c r="E79" s="70" t="s">
        <v>112</v>
      </c>
      <c r="F79" s="70">
        <v>3</v>
      </c>
      <c r="G79" s="70">
        <v>87.9</v>
      </c>
      <c r="H79" s="70"/>
      <c r="I79" s="70"/>
      <c r="J79" s="70"/>
      <c r="K79" s="70"/>
      <c r="L79" s="150" t="s">
        <v>361</v>
      </c>
    </row>
    <row r="80" spans="1:12" ht="32.4" x14ac:dyDescent="0.2">
      <c r="A80" s="148">
        <v>33</v>
      </c>
      <c r="B80" s="76" t="s">
        <v>823</v>
      </c>
      <c r="C80" s="70" t="s">
        <v>823</v>
      </c>
      <c r="D80" s="70" t="s">
        <v>823</v>
      </c>
      <c r="E80" s="70" t="s">
        <v>114</v>
      </c>
      <c r="F80" s="70">
        <v>3</v>
      </c>
      <c r="G80" s="70">
        <v>14.6</v>
      </c>
      <c r="H80" s="70"/>
      <c r="I80" s="70"/>
      <c r="J80" s="70"/>
      <c r="K80" s="70"/>
      <c r="L80" s="150" t="s">
        <v>362</v>
      </c>
    </row>
    <row r="81" spans="1:12" ht="26.4" x14ac:dyDescent="0.2">
      <c r="A81" s="148">
        <v>34</v>
      </c>
      <c r="B81" s="76" t="s">
        <v>363</v>
      </c>
      <c r="C81" s="70" t="s">
        <v>823</v>
      </c>
      <c r="D81" s="70" t="s">
        <v>364</v>
      </c>
      <c r="E81" s="70" t="s">
        <v>118</v>
      </c>
      <c r="F81" s="70">
        <v>1</v>
      </c>
      <c r="G81" s="70"/>
      <c r="H81" s="70"/>
      <c r="I81" s="70"/>
      <c r="J81" s="70">
        <v>13</v>
      </c>
      <c r="K81" s="70"/>
      <c r="L81" s="150" t="s">
        <v>276</v>
      </c>
    </row>
    <row r="82" spans="1:12" ht="26.4" x14ac:dyDescent="0.2">
      <c r="A82" s="148">
        <v>34</v>
      </c>
      <c r="B82" s="76" t="s">
        <v>823</v>
      </c>
      <c r="C82" s="70" t="s">
        <v>823</v>
      </c>
      <c r="D82" s="70" t="s">
        <v>823</v>
      </c>
      <c r="E82" s="70" t="s">
        <v>114</v>
      </c>
      <c r="F82" s="70">
        <v>1</v>
      </c>
      <c r="G82" s="70"/>
      <c r="H82" s="70">
        <v>1.8</v>
      </c>
      <c r="I82" s="70"/>
      <c r="J82" s="70"/>
      <c r="K82" s="70"/>
      <c r="L82" s="150" t="s">
        <v>365</v>
      </c>
    </row>
    <row r="83" spans="1:12" ht="26.4" x14ac:dyDescent="0.2">
      <c r="A83" s="148">
        <v>34</v>
      </c>
      <c r="B83" s="76" t="s">
        <v>823</v>
      </c>
      <c r="C83" s="70" t="s">
        <v>823</v>
      </c>
      <c r="D83" s="70" t="s">
        <v>823</v>
      </c>
      <c r="E83" s="70" t="s">
        <v>121</v>
      </c>
      <c r="F83" s="70">
        <v>1</v>
      </c>
      <c r="G83" s="70"/>
      <c r="H83" s="70"/>
      <c r="I83" s="70"/>
      <c r="J83" s="70"/>
      <c r="K83" s="70">
        <v>15</v>
      </c>
      <c r="L83" s="150"/>
    </row>
    <row r="84" spans="1:12" ht="26.4" x14ac:dyDescent="0.2">
      <c r="A84" s="148">
        <v>35</v>
      </c>
      <c r="B84" s="76" t="s">
        <v>366</v>
      </c>
      <c r="C84" s="70" t="s">
        <v>823</v>
      </c>
      <c r="D84" s="70" t="s">
        <v>367</v>
      </c>
      <c r="E84" s="70" t="s">
        <v>112</v>
      </c>
      <c r="F84" s="70">
        <v>1</v>
      </c>
      <c r="G84" s="70">
        <v>20.5</v>
      </c>
      <c r="H84" s="70"/>
      <c r="I84" s="70"/>
      <c r="J84" s="70"/>
      <c r="K84" s="70"/>
      <c r="L84" s="150" t="s">
        <v>368</v>
      </c>
    </row>
    <row r="85" spans="1:12" ht="26.4" x14ac:dyDescent="0.2">
      <c r="A85" s="148">
        <v>35</v>
      </c>
      <c r="B85" s="76" t="s">
        <v>823</v>
      </c>
      <c r="C85" s="70" t="s">
        <v>823</v>
      </c>
      <c r="D85" s="70" t="s">
        <v>823</v>
      </c>
      <c r="E85" s="70" t="s">
        <v>114</v>
      </c>
      <c r="F85" s="70">
        <v>2</v>
      </c>
      <c r="G85" s="70">
        <v>6</v>
      </c>
      <c r="H85" s="70"/>
      <c r="I85" s="70"/>
      <c r="J85" s="70"/>
      <c r="K85" s="70"/>
      <c r="L85" s="150" t="s">
        <v>369</v>
      </c>
    </row>
    <row r="86" spans="1:12" ht="26.4" x14ac:dyDescent="0.2">
      <c r="A86" s="148">
        <v>36</v>
      </c>
      <c r="B86" s="76" t="s">
        <v>370</v>
      </c>
      <c r="C86" s="70" t="s">
        <v>823</v>
      </c>
      <c r="D86" s="70" t="s">
        <v>371</v>
      </c>
      <c r="E86" s="70" t="s">
        <v>118</v>
      </c>
      <c r="F86" s="70">
        <v>1</v>
      </c>
      <c r="G86" s="70"/>
      <c r="H86" s="70"/>
      <c r="I86" s="70"/>
      <c r="J86" s="70">
        <v>13</v>
      </c>
      <c r="K86" s="70"/>
      <c r="L86" s="150" t="s">
        <v>276</v>
      </c>
    </row>
    <row r="87" spans="1:12" ht="26.4" x14ac:dyDescent="0.2">
      <c r="A87" s="148">
        <v>36</v>
      </c>
      <c r="B87" s="76" t="s">
        <v>823</v>
      </c>
      <c r="C87" s="70" t="s">
        <v>823</v>
      </c>
      <c r="D87" s="70" t="s">
        <v>823</v>
      </c>
      <c r="E87" s="70" t="s">
        <v>114</v>
      </c>
      <c r="F87" s="70">
        <v>1</v>
      </c>
      <c r="G87" s="70"/>
      <c r="H87" s="70">
        <v>2.6</v>
      </c>
      <c r="I87" s="70"/>
      <c r="J87" s="70"/>
      <c r="K87" s="70"/>
      <c r="L87" s="150" t="s">
        <v>372</v>
      </c>
    </row>
    <row r="88" spans="1:12" ht="26.4" x14ac:dyDescent="0.2">
      <c r="A88" s="148">
        <v>36</v>
      </c>
      <c r="B88" s="76" t="s">
        <v>823</v>
      </c>
      <c r="C88" s="70" t="s">
        <v>823</v>
      </c>
      <c r="D88" s="70" t="s">
        <v>823</v>
      </c>
      <c r="E88" s="70" t="s">
        <v>121</v>
      </c>
      <c r="F88" s="70">
        <v>1</v>
      </c>
      <c r="G88" s="70"/>
      <c r="H88" s="70"/>
      <c r="I88" s="70"/>
      <c r="J88" s="70"/>
      <c r="K88" s="70">
        <v>10</v>
      </c>
      <c r="L88" s="150"/>
    </row>
    <row r="89" spans="1:12" ht="32.4" x14ac:dyDescent="0.2">
      <c r="A89" s="148">
        <v>37</v>
      </c>
      <c r="B89" s="76" t="s">
        <v>373</v>
      </c>
      <c r="C89" s="70" t="s">
        <v>823</v>
      </c>
      <c r="D89" s="70" t="s">
        <v>374</v>
      </c>
      <c r="E89" s="70" t="s">
        <v>112</v>
      </c>
      <c r="F89" s="70">
        <v>1</v>
      </c>
      <c r="G89" s="70">
        <v>60</v>
      </c>
      <c r="H89" s="70"/>
      <c r="I89" s="70"/>
      <c r="J89" s="70"/>
      <c r="K89" s="70"/>
      <c r="L89" s="150" t="s">
        <v>375</v>
      </c>
    </row>
    <row r="90" spans="1:12" ht="26.4" x14ac:dyDescent="0.2">
      <c r="A90" s="148">
        <v>38</v>
      </c>
      <c r="B90" s="76" t="s">
        <v>376</v>
      </c>
      <c r="C90" s="70" t="s">
        <v>94</v>
      </c>
      <c r="D90" s="70" t="s">
        <v>377</v>
      </c>
      <c r="E90" s="70" t="s">
        <v>118</v>
      </c>
      <c r="F90" s="70">
        <v>1</v>
      </c>
      <c r="G90" s="70"/>
      <c r="H90" s="70"/>
      <c r="I90" s="70"/>
      <c r="J90" s="70">
        <v>13</v>
      </c>
      <c r="K90" s="70"/>
      <c r="L90" s="150" t="s">
        <v>314</v>
      </c>
    </row>
    <row r="91" spans="1:12" ht="26.4" x14ac:dyDescent="0.2">
      <c r="A91" s="148">
        <v>38</v>
      </c>
      <c r="B91" s="76" t="s">
        <v>823</v>
      </c>
      <c r="C91" s="70" t="s">
        <v>823</v>
      </c>
      <c r="D91" s="70" t="s">
        <v>823</v>
      </c>
      <c r="E91" s="70" t="s">
        <v>114</v>
      </c>
      <c r="F91" s="70">
        <v>1</v>
      </c>
      <c r="G91" s="70"/>
      <c r="H91" s="70">
        <v>3.2</v>
      </c>
      <c r="I91" s="70"/>
      <c r="J91" s="70"/>
      <c r="K91" s="70"/>
      <c r="L91" s="150" t="s">
        <v>352</v>
      </c>
    </row>
    <row r="92" spans="1:12" ht="26.4" x14ac:dyDescent="0.2">
      <c r="A92" s="148">
        <v>39</v>
      </c>
      <c r="B92" s="76" t="s">
        <v>378</v>
      </c>
      <c r="C92" s="70" t="s">
        <v>823</v>
      </c>
      <c r="D92" s="70" t="s">
        <v>379</v>
      </c>
      <c r="E92" s="70" t="s">
        <v>124</v>
      </c>
      <c r="F92" s="70">
        <v>2</v>
      </c>
      <c r="G92" s="70"/>
      <c r="H92" s="70"/>
      <c r="I92" s="70"/>
      <c r="J92" s="70">
        <v>18</v>
      </c>
      <c r="K92" s="70"/>
      <c r="L92" s="150" t="s">
        <v>380</v>
      </c>
    </row>
    <row r="93" spans="1:12" ht="26.4" x14ac:dyDescent="0.2">
      <c r="A93" s="148">
        <v>40</v>
      </c>
      <c r="B93" s="76" t="s">
        <v>381</v>
      </c>
      <c r="C93" s="70" t="s">
        <v>823</v>
      </c>
      <c r="D93" s="70" t="s">
        <v>382</v>
      </c>
      <c r="E93" s="70" t="s">
        <v>118</v>
      </c>
      <c r="F93" s="70">
        <v>1</v>
      </c>
      <c r="G93" s="70"/>
      <c r="H93" s="70"/>
      <c r="I93" s="70"/>
      <c r="J93" s="70">
        <v>13</v>
      </c>
      <c r="K93" s="70"/>
      <c r="L93" s="150" t="s">
        <v>314</v>
      </c>
    </row>
    <row r="94" spans="1:12" ht="26.4" x14ac:dyDescent="0.2">
      <c r="A94" s="148">
        <v>40</v>
      </c>
      <c r="B94" s="76" t="s">
        <v>823</v>
      </c>
      <c r="C94" s="70" t="s">
        <v>823</v>
      </c>
      <c r="D94" s="70" t="s">
        <v>823</v>
      </c>
      <c r="E94" s="70" t="s">
        <v>114</v>
      </c>
      <c r="F94" s="70">
        <v>1</v>
      </c>
      <c r="G94" s="70"/>
      <c r="H94" s="70">
        <v>6</v>
      </c>
      <c r="I94" s="70"/>
      <c r="J94" s="70"/>
      <c r="K94" s="70"/>
      <c r="L94" s="150" t="s">
        <v>383</v>
      </c>
    </row>
    <row r="95" spans="1:12" ht="43.2" x14ac:dyDescent="0.2">
      <c r="A95" s="148">
        <v>41</v>
      </c>
      <c r="B95" s="76" t="s">
        <v>384</v>
      </c>
      <c r="C95" s="70" t="s">
        <v>350</v>
      </c>
      <c r="D95" s="70" t="s">
        <v>385</v>
      </c>
      <c r="E95" s="70" t="s">
        <v>112</v>
      </c>
      <c r="F95" s="70">
        <v>2</v>
      </c>
      <c r="G95" s="70">
        <v>53.5</v>
      </c>
      <c r="H95" s="70"/>
      <c r="I95" s="70"/>
      <c r="J95" s="70"/>
      <c r="K95" s="70"/>
      <c r="L95" s="150" t="s">
        <v>386</v>
      </c>
    </row>
    <row r="96" spans="1:12" ht="26.4" x14ac:dyDescent="0.2">
      <c r="A96" s="148">
        <v>41</v>
      </c>
      <c r="B96" s="76" t="s">
        <v>823</v>
      </c>
      <c r="C96" s="70" t="s">
        <v>823</v>
      </c>
      <c r="D96" s="70" t="s">
        <v>823</v>
      </c>
      <c r="E96" s="70" t="s">
        <v>130</v>
      </c>
      <c r="F96" s="70">
        <v>1</v>
      </c>
      <c r="G96" s="70"/>
      <c r="H96" s="70"/>
      <c r="I96" s="70"/>
      <c r="J96" s="70"/>
      <c r="K96" s="70">
        <v>5</v>
      </c>
      <c r="L96" s="150"/>
    </row>
    <row r="97" spans="1:12" ht="26.4" x14ac:dyDescent="0.2">
      <c r="A97" s="148">
        <v>42</v>
      </c>
      <c r="B97" s="76" t="s">
        <v>387</v>
      </c>
      <c r="C97" s="70" t="s">
        <v>94</v>
      </c>
      <c r="D97" s="70" t="s">
        <v>388</v>
      </c>
      <c r="E97" s="70" t="s">
        <v>114</v>
      </c>
      <c r="F97" s="70">
        <v>1</v>
      </c>
      <c r="G97" s="70"/>
      <c r="H97" s="70">
        <v>2</v>
      </c>
      <c r="I97" s="70"/>
      <c r="J97" s="70"/>
      <c r="K97" s="70"/>
      <c r="L97" s="150" t="s">
        <v>389</v>
      </c>
    </row>
    <row r="98" spans="1:12" ht="26.4" x14ac:dyDescent="0.2">
      <c r="A98" s="148">
        <v>43</v>
      </c>
      <c r="B98" s="76" t="s">
        <v>390</v>
      </c>
      <c r="C98" s="70" t="s">
        <v>823</v>
      </c>
      <c r="D98" s="70" t="s">
        <v>391</v>
      </c>
      <c r="E98" s="70" t="s">
        <v>114</v>
      </c>
      <c r="F98" s="70">
        <v>2</v>
      </c>
      <c r="G98" s="70">
        <v>5.5</v>
      </c>
      <c r="H98" s="70"/>
      <c r="I98" s="70"/>
      <c r="J98" s="70"/>
      <c r="K98" s="70"/>
      <c r="L98" s="150" t="s">
        <v>392</v>
      </c>
    </row>
    <row r="99" spans="1:12" ht="26.4" x14ac:dyDescent="0.2">
      <c r="A99" s="148">
        <v>44</v>
      </c>
      <c r="B99" s="76" t="s">
        <v>393</v>
      </c>
      <c r="C99" s="70" t="s">
        <v>823</v>
      </c>
      <c r="D99" s="70" t="s">
        <v>394</v>
      </c>
      <c r="E99" s="70" t="s">
        <v>114</v>
      </c>
      <c r="F99" s="70">
        <v>1</v>
      </c>
      <c r="G99" s="70">
        <v>5</v>
      </c>
      <c r="H99" s="70"/>
      <c r="I99" s="70"/>
      <c r="J99" s="70"/>
      <c r="K99" s="70"/>
      <c r="L99" s="150" t="s">
        <v>395</v>
      </c>
    </row>
    <row r="100" spans="1:12" ht="26.4" x14ac:dyDescent="0.2">
      <c r="A100" s="148">
        <v>44</v>
      </c>
      <c r="B100" s="76" t="s">
        <v>396</v>
      </c>
      <c r="C100" s="70" t="s">
        <v>823</v>
      </c>
      <c r="D100" s="70" t="s">
        <v>823</v>
      </c>
      <c r="E100" s="70" t="s">
        <v>112</v>
      </c>
      <c r="F100" s="70">
        <v>1</v>
      </c>
      <c r="G100" s="70">
        <v>28</v>
      </c>
      <c r="H100" s="70"/>
      <c r="I100" s="70"/>
      <c r="J100" s="70"/>
      <c r="K100" s="70"/>
      <c r="L100" s="150" t="s">
        <v>397</v>
      </c>
    </row>
    <row r="101" spans="1:12" ht="26.4" x14ac:dyDescent="0.2">
      <c r="A101" s="148">
        <v>44</v>
      </c>
      <c r="B101" s="76" t="s">
        <v>823</v>
      </c>
      <c r="C101" s="70" t="s">
        <v>823</v>
      </c>
      <c r="D101" s="70" t="s">
        <v>823</v>
      </c>
      <c r="E101" s="70" t="s">
        <v>124</v>
      </c>
      <c r="F101" s="70">
        <v>1</v>
      </c>
      <c r="G101" s="70"/>
      <c r="H101" s="70"/>
      <c r="I101" s="70"/>
      <c r="J101" s="70">
        <v>9</v>
      </c>
      <c r="K101" s="70"/>
      <c r="L101" s="150" t="s">
        <v>398</v>
      </c>
    </row>
    <row r="102" spans="1:12" ht="26.4" x14ac:dyDescent="0.2">
      <c r="A102" s="148">
        <v>44</v>
      </c>
      <c r="B102" s="76" t="s">
        <v>823</v>
      </c>
      <c r="C102" s="70" t="s">
        <v>823</v>
      </c>
      <c r="D102" s="70" t="s">
        <v>823</v>
      </c>
      <c r="E102" s="70" t="s">
        <v>114</v>
      </c>
      <c r="F102" s="70">
        <v>2</v>
      </c>
      <c r="G102" s="70">
        <v>4.9000000000000004</v>
      </c>
      <c r="H102" s="70"/>
      <c r="I102" s="70"/>
      <c r="J102" s="70"/>
      <c r="K102" s="70"/>
      <c r="L102" s="150" t="s">
        <v>399</v>
      </c>
    </row>
    <row r="103" spans="1:12" ht="26.4" x14ac:dyDescent="0.2">
      <c r="A103" s="148">
        <v>45</v>
      </c>
      <c r="B103" s="76" t="s">
        <v>400</v>
      </c>
      <c r="C103" s="70" t="s">
        <v>823</v>
      </c>
      <c r="D103" s="70" t="s">
        <v>401</v>
      </c>
      <c r="E103" s="70" t="s">
        <v>118</v>
      </c>
      <c r="F103" s="70">
        <v>1</v>
      </c>
      <c r="G103" s="70"/>
      <c r="H103" s="70"/>
      <c r="I103" s="70"/>
      <c r="J103" s="70">
        <v>13</v>
      </c>
      <c r="K103" s="70"/>
      <c r="L103" s="150" t="s">
        <v>276</v>
      </c>
    </row>
    <row r="104" spans="1:12" ht="26.4" x14ac:dyDescent="0.2">
      <c r="A104" s="148">
        <v>45</v>
      </c>
      <c r="B104" s="76" t="s">
        <v>823</v>
      </c>
      <c r="C104" s="70" t="s">
        <v>823</v>
      </c>
      <c r="D104" s="70" t="s">
        <v>823</v>
      </c>
      <c r="E104" s="70" t="s">
        <v>114</v>
      </c>
      <c r="F104" s="70">
        <v>1</v>
      </c>
      <c r="G104" s="70"/>
      <c r="H104" s="70">
        <v>2.5</v>
      </c>
      <c r="I104" s="70"/>
      <c r="J104" s="70"/>
      <c r="K104" s="70"/>
      <c r="L104" s="150" t="s">
        <v>358</v>
      </c>
    </row>
    <row r="105" spans="1:12" ht="27" thickBot="1" x14ac:dyDescent="0.25">
      <c r="A105" s="148">
        <v>45</v>
      </c>
      <c r="B105" s="76" t="s">
        <v>823</v>
      </c>
      <c r="C105" s="70" t="s">
        <v>823</v>
      </c>
      <c r="D105" s="70" t="s">
        <v>823</v>
      </c>
      <c r="E105" s="71" t="s">
        <v>121</v>
      </c>
      <c r="F105" s="71">
        <v>1</v>
      </c>
      <c r="G105" s="71"/>
      <c r="H105" s="71"/>
      <c r="I105" s="71"/>
      <c r="J105" s="71"/>
      <c r="K105" s="71">
        <v>10</v>
      </c>
      <c r="L105" s="151"/>
    </row>
    <row r="106" spans="1:12" ht="16.2" x14ac:dyDescent="0.2">
      <c r="B106" s="209" t="s">
        <v>827</v>
      </c>
      <c r="C106" s="210"/>
      <c r="D106" s="213" t="s">
        <v>41</v>
      </c>
      <c r="E106" s="93">
        <v>45</v>
      </c>
      <c r="F106" s="94"/>
      <c r="G106" s="95">
        <v>32</v>
      </c>
      <c r="H106" s="95">
        <v>0</v>
      </c>
      <c r="I106" s="95">
        <v>0</v>
      </c>
      <c r="J106" s="95">
        <v>27</v>
      </c>
      <c r="K106" s="95">
        <v>0</v>
      </c>
      <c r="L106" s="152"/>
    </row>
    <row r="107" spans="1:12" ht="16.8" thickBot="1" x14ac:dyDescent="0.25">
      <c r="B107" s="211"/>
      <c r="C107" s="212"/>
      <c r="D107" s="214"/>
      <c r="E107" s="96"/>
      <c r="F107" s="97"/>
      <c r="G107" s="98">
        <v>922.3</v>
      </c>
      <c r="H107" s="98">
        <v>51.800000000000004</v>
      </c>
      <c r="I107" s="98">
        <v>6</v>
      </c>
      <c r="J107" s="98">
        <v>323</v>
      </c>
      <c r="K107" s="98">
        <v>203</v>
      </c>
      <c r="L107" s="153"/>
    </row>
    <row r="108" spans="1:12" ht="16.2" x14ac:dyDescent="0.2">
      <c r="B108" s="209" t="s">
        <v>827</v>
      </c>
      <c r="C108" s="210"/>
      <c r="D108" s="213" t="s">
        <v>42</v>
      </c>
      <c r="E108" s="93">
        <v>45</v>
      </c>
      <c r="F108" s="94"/>
      <c r="G108" s="95">
        <v>32</v>
      </c>
      <c r="H108" s="95">
        <v>0</v>
      </c>
      <c r="I108" s="95">
        <v>0</v>
      </c>
      <c r="J108" s="95">
        <v>27</v>
      </c>
      <c r="K108" s="95">
        <v>0</v>
      </c>
      <c r="L108" s="152"/>
    </row>
    <row r="109" spans="1:12" ht="16.8" thickBot="1" x14ac:dyDescent="0.25">
      <c r="B109" s="211"/>
      <c r="C109" s="212"/>
      <c r="D109" s="214"/>
      <c r="E109" s="96"/>
      <c r="F109" s="97"/>
      <c r="G109" s="98">
        <v>922.3</v>
      </c>
      <c r="H109" s="98">
        <v>51.800000000000004</v>
      </c>
      <c r="I109" s="98">
        <v>6</v>
      </c>
      <c r="J109" s="98">
        <v>323</v>
      </c>
      <c r="K109" s="98">
        <v>203</v>
      </c>
      <c r="L109" s="153"/>
    </row>
  </sheetData>
  <mergeCells count="11">
    <mergeCell ref="G2:L2"/>
    <mergeCell ref="E3:E4"/>
    <mergeCell ref="F3:F4"/>
    <mergeCell ref="L3:L4"/>
    <mergeCell ref="D106:D107"/>
    <mergeCell ref="B108:C109"/>
    <mergeCell ref="D108:D109"/>
    <mergeCell ref="B106:C107"/>
    <mergeCell ref="B2:B4"/>
    <mergeCell ref="C2:C4"/>
    <mergeCell ref="D2:D4"/>
  </mergeCells>
  <phoneticPr fontId="2"/>
  <conditionalFormatting sqref="A5:A105">
    <cfRule type="expression" dxfId="4" priority="1">
      <formula>(A5=OFFSET(A5,-1,0))</formula>
    </cfRule>
  </conditionalFormatting>
  <pageMargins left="0.75" right="0.75" top="1" bottom="1" header="0.51200000000000001" footer="0.51200000000000001"/>
  <pageSetup paperSize="9" scale="55" fitToHeight="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I8"/>
  <sheetViews>
    <sheetView showZeros="0" view="pageBreakPreview" zoomScaleNormal="100" workbookViewId="0">
      <selection activeCell="I28" sqref="I28"/>
    </sheetView>
  </sheetViews>
  <sheetFormatPr defaultColWidth="9" defaultRowHeight="13.2" x14ac:dyDescent="0.2"/>
  <cols>
    <col min="1" max="1" width="9" style="63"/>
    <col min="2" max="2" width="17.109375" style="63" customWidth="1"/>
    <col min="3" max="3" width="5.21875" style="63" bestFit="1" customWidth="1"/>
    <col min="4" max="4" width="9" style="63"/>
    <col min="5" max="5" width="25.6640625" style="64" customWidth="1"/>
    <col min="6" max="6" width="13.44140625" style="63" customWidth="1"/>
    <col min="7" max="7" width="3.44140625" style="63" bestFit="1" customWidth="1"/>
    <col min="8" max="8" width="10.6640625" style="63" customWidth="1"/>
    <col min="9" max="9" width="22.44140625" style="64" customWidth="1"/>
    <col min="10" max="16384" width="9" style="63"/>
  </cols>
  <sheetData>
    <row r="1" spans="1:9" ht="19.8" thickBot="1" x14ac:dyDescent="0.25">
      <c r="B1" s="62" t="s">
        <v>28</v>
      </c>
      <c r="C1" s="62"/>
      <c r="D1" s="63" t="s">
        <v>822</v>
      </c>
      <c r="I1" s="65" t="s">
        <v>402</v>
      </c>
    </row>
    <row r="2" spans="1:9" x14ac:dyDescent="0.2">
      <c r="B2" s="216" t="s">
        <v>30</v>
      </c>
      <c r="C2" s="219" t="s">
        <v>31</v>
      </c>
      <c r="D2" s="222" t="s">
        <v>32</v>
      </c>
      <c r="E2" s="225" t="s">
        <v>33</v>
      </c>
      <c r="F2" s="68" t="s">
        <v>34</v>
      </c>
      <c r="G2" s="69"/>
      <c r="H2" s="222" t="s">
        <v>4</v>
      </c>
      <c r="I2" s="228"/>
    </row>
    <row r="3" spans="1:9" x14ac:dyDescent="0.2">
      <c r="B3" s="217"/>
      <c r="C3" s="220"/>
      <c r="D3" s="223"/>
      <c r="E3" s="226"/>
      <c r="F3" s="226" t="s">
        <v>35</v>
      </c>
      <c r="G3" s="205" t="s">
        <v>36</v>
      </c>
      <c r="H3" s="101" t="s">
        <v>92</v>
      </c>
      <c r="I3" s="207" t="s">
        <v>37</v>
      </c>
    </row>
    <row r="4" spans="1:9" ht="13.8" thickBot="1" x14ac:dyDescent="0.25">
      <c r="B4" s="218"/>
      <c r="C4" s="221"/>
      <c r="D4" s="224"/>
      <c r="E4" s="227"/>
      <c r="F4" s="227"/>
      <c r="G4" s="206"/>
      <c r="H4" s="73" t="s">
        <v>84</v>
      </c>
      <c r="I4" s="208"/>
    </row>
    <row r="5" spans="1:9" ht="26.4" x14ac:dyDescent="0.2">
      <c r="A5" s="148">
        <v>1</v>
      </c>
      <c r="B5" s="118">
        <v>251270053</v>
      </c>
      <c r="C5" s="67" t="s">
        <v>825</v>
      </c>
      <c r="D5" s="67" t="s">
        <v>94</v>
      </c>
      <c r="E5" s="67" t="s">
        <v>403</v>
      </c>
      <c r="F5" s="67" t="s">
        <v>121</v>
      </c>
      <c r="G5" s="67">
        <v>1</v>
      </c>
      <c r="H5" s="67">
        <v>20</v>
      </c>
      <c r="I5" s="75" t="s">
        <v>404</v>
      </c>
    </row>
    <row r="6" spans="1:9" ht="27" thickBot="1" x14ac:dyDescent="0.25">
      <c r="A6" s="148">
        <v>1</v>
      </c>
      <c r="B6" s="116" t="s">
        <v>823</v>
      </c>
      <c r="C6" s="115" t="s">
        <v>823</v>
      </c>
      <c r="D6" s="115" t="s">
        <v>823</v>
      </c>
      <c r="E6" s="115" t="s">
        <v>823</v>
      </c>
      <c r="F6" s="115" t="s">
        <v>122</v>
      </c>
      <c r="G6" s="115">
        <v>1</v>
      </c>
      <c r="H6" s="115">
        <v>6</v>
      </c>
      <c r="I6" s="117" t="s">
        <v>404</v>
      </c>
    </row>
    <row r="7" spans="1:9" ht="17.25" customHeight="1" x14ac:dyDescent="0.2">
      <c r="B7" s="209" t="s">
        <v>826</v>
      </c>
      <c r="C7" s="210"/>
      <c r="D7" s="210"/>
      <c r="E7" s="213" t="s">
        <v>38</v>
      </c>
      <c r="F7" s="93">
        <v>1</v>
      </c>
      <c r="G7" s="94"/>
      <c r="H7" s="95">
        <v>0</v>
      </c>
      <c r="I7" s="79"/>
    </row>
    <row r="8" spans="1:9" ht="18" customHeight="1" thickBot="1" x14ac:dyDescent="0.25">
      <c r="B8" s="211"/>
      <c r="C8" s="212"/>
      <c r="D8" s="212"/>
      <c r="E8" s="214"/>
      <c r="F8" s="96"/>
      <c r="G8" s="97"/>
      <c r="H8" s="98">
        <v>26</v>
      </c>
      <c r="I8" s="80"/>
    </row>
  </sheetData>
  <mergeCells count="10">
    <mergeCell ref="G3:G4"/>
    <mergeCell ref="I3:I4"/>
    <mergeCell ref="B7:D8"/>
    <mergeCell ref="E7:E8"/>
    <mergeCell ref="B2:B4"/>
    <mergeCell ref="C2:C4"/>
    <mergeCell ref="D2:D4"/>
    <mergeCell ref="E2:E4"/>
    <mergeCell ref="H2:I2"/>
    <mergeCell ref="F3:F4"/>
  </mergeCells>
  <phoneticPr fontId="2"/>
  <conditionalFormatting sqref="A5:A6">
    <cfRule type="expression" dxfId="3" priority="1">
      <formula>(A5=OFFSET(A5,-1,0))</formula>
    </cfRule>
  </conditionalFormatting>
  <pageMargins left="0.75" right="0.75" top="1" bottom="1" header="0.51200000000000001" footer="0.51200000000000001"/>
  <pageSetup paperSize="9" scale="75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258</vt:i4>
      </vt:variant>
    </vt:vector>
  </HeadingPairs>
  <TitlesOfParts>
    <vt:vector size="270" baseType="lpstr">
      <vt:lpstr>設計書</vt:lpstr>
      <vt:lpstr>所属別事業量一覧表</vt:lpstr>
      <vt:lpstr>場所表_広島中央_新規</vt:lpstr>
      <vt:lpstr>場所表_広島東_新規</vt:lpstr>
      <vt:lpstr>場所表_新規</vt:lpstr>
      <vt:lpstr>場所表_更新</vt:lpstr>
      <vt:lpstr>場所表_広島中央_更新</vt:lpstr>
      <vt:lpstr>場所表_広島東_更新</vt:lpstr>
      <vt:lpstr>場所表_広島西_新規</vt:lpstr>
      <vt:lpstr>場所表_広島西_更新</vt:lpstr>
      <vt:lpstr>場所表_安佐南_新規</vt:lpstr>
      <vt:lpstr>場所表_安佐南_更新</vt:lpstr>
      <vt:lpstr>設計書!COL_事業量</vt:lpstr>
      <vt:lpstr>設計書!COL_詳細情報</vt:lpstr>
      <vt:lpstr>設計書!COL_単位</vt:lpstr>
      <vt:lpstr>所属別事業量一覧表!COL_塗装情報</vt:lpstr>
      <vt:lpstr>設計書!COL_塗装情報</vt:lpstr>
      <vt:lpstr>所属別事業量一覧表!COL_発注分類</vt:lpstr>
      <vt:lpstr>設計書!COL_発注分類</vt:lpstr>
      <vt:lpstr>設計書!COL_幅員</vt:lpstr>
      <vt:lpstr>所属別事業量一覧表!COUNT_SUM</vt:lpstr>
      <vt:lpstr>場所表_安佐南_更新!EditCol</vt:lpstr>
      <vt:lpstr>場所表_広島西_更新!EditCol</vt:lpstr>
      <vt:lpstr>場所表_広島中央_更新!EditCol</vt:lpstr>
      <vt:lpstr>場所表_広島中央_新規!EditCol</vt:lpstr>
      <vt:lpstr>場所表_広島東_更新!EditCol</vt:lpstr>
      <vt:lpstr>場所表_広島東_新規!EditCol</vt:lpstr>
      <vt:lpstr>場所表_更新!EditCol</vt:lpstr>
      <vt:lpstr>場所表_新規!EditCol</vt:lpstr>
      <vt:lpstr>場所表_安佐南_更新!EditRow</vt:lpstr>
      <vt:lpstr>場所表_安佐南_新規!EditRow</vt:lpstr>
      <vt:lpstr>場所表_広島西_更新!EditRow</vt:lpstr>
      <vt:lpstr>場所表_広島中央_更新!EditRow</vt:lpstr>
      <vt:lpstr>場所表_広島中央_新規!EditRow</vt:lpstr>
      <vt:lpstr>場所表_広島東_更新!EditRow</vt:lpstr>
      <vt:lpstr>場所表_広島東_新規!EditRow</vt:lpstr>
      <vt:lpstr>場所表_更新!EditRow</vt:lpstr>
      <vt:lpstr>場所表_新規!EditRow</vt:lpstr>
      <vt:lpstr>場所表_安佐南_更新!EndCol</vt:lpstr>
      <vt:lpstr>場所表_安佐南_新規!EndCol</vt:lpstr>
      <vt:lpstr>場所表_広島西_更新!EndCol</vt:lpstr>
      <vt:lpstr>場所表_広島中央_更新!EndCol</vt:lpstr>
      <vt:lpstr>場所表_広島中央_新規!EndCol</vt:lpstr>
      <vt:lpstr>場所表_広島東_更新!EndCol</vt:lpstr>
      <vt:lpstr>場所表_広島東_新規!EndCol</vt:lpstr>
      <vt:lpstr>場所表_更新!EndCol</vt:lpstr>
      <vt:lpstr>場所表_新規!EndCol</vt:lpstr>
      <vt:lpstr>場所表_安佐南_更新!EndRow</vt:lpstr>
      <vt:lpstr>場所表_安佐南_新規!EndRow</vt:lpstr>
      <vt:lpstr>場所表_広島西_更新!EndRow</vt:lpstr>
      <vt:lpstr>場所表_広島西_新規!EndRow</vt:lpstr>
      <vt:lpstr>場所表_広島中央_更新!EndRow</vt:lpstr>
      <vt:lpstr>場所表_広島中央_新規!EndRow</vt:lpstr>
      <vt:lpstr>場所表_広島東_更新!EndRow</vt:lpstr>
      <vt:lpstr>場所表_広島東_新規!EndRow</vt:lpstr>
      <vt:lpstr>場所表_更新!EndRow</vt:lpstr>
      <vt:lpstr>場所表_新規!EndRow</vt:lpstr>
      <vt:lpstr>所属別事業量一覧表!INSERT_START</vt:lpstr>
      <vt:lpstr>設計書!INSERT_START</vt:lpstr>
      <vt:lpstr>所属別事業量一覧表!Print_Area</vt:lpstr>
      <vt:lpstr>場所表_安佐南_更新!Print_Area</vt:lpstr>
      <vt:lpstr>場所表_安佐南_新規!Print_Area</vt:lpstr>
      <vt:lpstr>場所表_広島西_更新!Print_Area</vt:lpstr>
      <vt:lpstr>場所表_広島西_新規!Print_Area</vt:lpstr>
      <vt:lpstr>場所表_広島中央_更新!Print_Area</vt:lpstr>
      <vt:lpstr>場所表_広島中央_新規!Print_Area</vt:lpstr>
      <vt:lpstr>場所表_広島東_更新!Print_Area</vt:lpstr>
      <vt:lpstr>場所表_広島東_新規!Print_Area</vt:lpstr>
      <vt:lpstr>場所表_更新!Print_Area</vt:lpstr>
      <vt:lpstr>場所表_新規!Print_Area</vt:lpstr>
      <vt:lpstr>設計書!Print_Area</vt:lpstr>
      <vt:lpstr>場所表_安佐南_更新!Print_Titles</vt:lpstr>
      <vt:lpstr>場所表_安佐南_新規!Print_Titles</vt:lpstr>
      <vt:lpstr>場所表_広島西_更新!Print_Titles</vt:lpstr>
      <vt:lpstr>場所表_広島西_新規!Print_Titles</vt:lpstr>
      <vt:lpstr>場所表_広島中央_更新!Print_Titles</vt:lpstr>
      <vt:lpstr>場所表_広島中央_新規!Print_Titles</vt:lpstr>
      <vt:lpstr>場所表_広島東_更新!Print_Titles</vt:lpstr>
      <vt:lpstr>場所表_広島東_新規!Print_Titles</vt:lpstr>
      <vt:lpstr>場所表_更新!Print_Titles</vt:lpstr>
      <vt:lpstr>場所表_新規!Print_Titles</vt:lpstr>
      <vt:lpstr>所属別事業量一覧表!PS_1</vt:lpstr>
      <vt:lpstr>所属別事業量一覧表!PS_10</vt:lpstr>
      <vt:lpstr>所属別事業量一覧表!PS_11</vt:lpstr>
      <vt:lpstr>所属別事業量一覧表!PS_12</vt:lpstr>
      <vt:lpstr>所属別事業量一覧表!PS_13</vt:lpstr>
      <vt:lpstr>所属別事業量一覧表!PS_14</vt:lpstr>
      <vt:lpstr>所属別事業量一覧表!PS_15</vt:lpstr>
      <vt:lpstr>所属別事業量一覧表!PS_16</vt:lpstr>
      <vt:lpstr>所属別事業量一覧表!PS_17</vt:lpstr>
      <vt:lpstr>所属別事業量一覧表!PS_18</vt:lpstr>
      <vt:lpstr>所属別事業量一覧表!PS_19</vt:lpstr>
      <vt:lpstr>所属別事業量一覧表!PS_2</vt:lpstr>
      <vt:lpstr>所属別事業量一覧表!PS_20</vt:lpstr>
      <vt:lpstr>所属別事業量一覧表!PS_21</vt:lpstr>
      <vt:lpstr>所属別事業量一覧表!PS_22</vt:lpstr>
      <vt:lpstr>所属別事業量一覧表!PS_23</vt:lpstr>
      <vt:lpstr>所属別事業量一覧表!PS_24</vt:lpstr>
      <vt:lpstr>所属別事業量一覧表!PS_25</vt:lpstr>
      <vt:lpstr>所属別事業量一覧表!PS_26</vt:lpstr>
      <vt:lpstr>所属別事業量一覧表!PS_27</vt:lpstr>
      <vt:lpstr>所属別事業量一覧表!PS_28</vt:lpstr>
      <vt:lpstr>所属別事業量一覧表!PS_29</vt:lpstr>
      <vt:lpstr>所属別事業量一覧表!PS_3</vt:lpstr>
      <vt:lpstr>所属別事業量一覧表!PS_30</vt:lpstr>
      <vt:lpstr>所属別事業量一覧表!PS_31</vt:lpstr>
      <vt:lpstr>所属別事業量一覧表!PS_4</vt:lpstr>
      <vt:lpstr>所属別事業量一覧表!PS_5</vt:lpstr>
      <vt:lpstr>所属別事業量一覧表!PS_6</vt:lpstr>
      <vt:lpstr>所属別事業量一覧表!PS_7</vt:lpstr>
      <vt:lpstr>所属別事業量一覧表!PS_8</vt:lpstr>
      <vt:lpstr>所属別事業量一覧表!PS_9</vt:lpstr>
      <vt:lpstr>場所表_安佐南_更新!StartCol</vt:lpstr>
      <vt:lpstr>場所表_安佐南_新規!StartCol</vt:lpstr>
      <vt:lpstr>場所表_広島西_更新!StartCol</vt:lpstr>
      <vt:lpstr>場所表_広島西_新規!StartCol</vt:lpstr>
      <vt:lpstr>場所表_広島中央_更新!StartCol</vt:lpstr>
      <vt:lpstr>場所表_広島中央_新規!StartCol</vt:lpstr>
      <vt:lpstr>場所表_広島東_更新!StartCol</vt:lpstr>
      <vt:lpstr>場所表_広島東_新規!StartCol</vt:lpstr>
      <vt:lpstr>場所表_更新!StartCol</vt:lpstr>
      <vt:lpstr>場所表_新規!StartCol</vt:lpstr>
      <vt:lpstr>場所表_安佐南_更新!StartRow</vt:lpstr>
      <vt:lpstr>場所表_安佐南_新規!StartRow</vt:lpstr>
      <vt:lpstr>場所表_広島西_更新!StartRow</vt:lpstr>
      <vt:lpstr>場所表_広島西_新規!StartRow</vt:lpstr>
      <vt:lpstr>場所表_広島中央_更新!StartRow</vt:lpstr>
      <vt:lpstr>場所表_広島中央_新規!StartRow</vt:lpstr>
      <vt:lpstr>場所表_広島東_更新!StartRow</vt:lpstr>
      <vt:lpstr>場所表_広島東_新規!StartRow</vt:lpstr>
      <vt:lpstr>場所表_更新!StartRow</vt:lpstr>
      <vt:lpstr>場所表_新規!StartRow</vt:lpstr>
      <vt:lpstr>所属別事業量一覧表!データ</vt:lpstr>
      <vt:lpstr>所属別事業量一覧表!一覧表</vt:lpstr>
      <vt:lpstr>場所表_安佐南_更新!一覧表</vt:lpstr>
      <vt:lpstr>場所表_安佐南_新規!一覧表</vt:lpstr>
      <vt:lpstr>場所表_広島西_更新!一覧表</vt:lpstr>
      <vt:lpstr>場所表_広島西_新規!一覧表</vt:lpstr>
      <vt:lpstr>場所表_広島中央_更新!一覧表</vt:lpstr>
      <vt:lpstr>場所表_広島中央_新規!一覧表</vt:lpstr>
      <vt:lpstr>場所表_広島東_更新!一覧表</vt:lpstr>
      <vt:lpstr>場所表_広島東_新規!一覧表</vt:lpstr>
      <vt:lpstr>場所表_更新!一覧表</vt:lpstr>
      <vt:lpstr>場所表_新規!一覧表</vt:lpstr>
      <vt:lpstr>設計書!一覧表</vt:lpstr>
      <vt:lpstr>場所表_更新!規制番号</vt:lpstr>
      <vt:lpstr>場所表_安佐南_新規!区分</vt:lpstr>
      <vt:lpstr>場所表_広島西_新規!区分</vt:lpstr>
      <vt:lpstr>場所表_広島中央_新規!区分</vt:lpstr>
      <vt:lpstr>場所表_広島東_新規!区分</vt:lpstr>
      <vt:lpstr>場所表_新規!区分</vt:lpstr>
      <vt:lpstr>場所表_安佐南_更新!警察署名</vt:lpstr>
      <vt:lpstr>場所表_安佐南_新規!警察署名</vt:lpstr>
      <vt:lpstr>場所表_広島西_更新!警察署名</vt:lpstr>
      <vt:lpstr>場所表_広島西_新規!警察署名</vt:lpstr>
      <vt:lpstr>場所表_広島中央_更新!警察署名</vt:lpstr>
      <vt:lpstr>場所表_広島中央_新規!警察署名</vt:lpstr>
      <vt:lpstr>場所表_広島東_更新!警察署名</vt:lpstr>
      <vt:lpstr>場所表_広島東_新規!警察署名</vt:lpstr>
      <vt:lpstr>場所表_更新!警察署名</vt:lpstr>
      <vt:lpstr>場所表_新規!警察署名</vt:lpstr>
      <vt:lpstr>交_通_規_制_課</vt:lpstr>
      <vt:lpstr>設計書!交通整理員</vt:lpstr>
      <vt:lpstr>設計書!交通整理員Ａ</vt:lpstr>
      <vt:lpstr>設計書!交通整理員Ａ_夜間</vt:lpstr>
      <vt:lpstr>設計書!交通整理員B</vt:lpstr>
      <vt:lpstr>設計書!交通整理員Ｂ_夜間</vt:lpstr>
      <vt:lpstr>場所表_安佐南_更新!更新合計</vt:lpstr>
      <vt:lpstr>場所表_広島西_更新!更新合計</vt:lpstr>
      <vt:lpstr>場所表_広島中央_更新!更新合計</vt:lpstr>
      <vt:lpstr>場所表_広島東_更新!更新合計</vt:lpstr>
      <vt:lpstr>場所表_更新!更新合計</vt:lpstr>
      <vt:lpstr>設計書!合計</vt:lpstr>
      <vt:lpstr>場所表_安佐南_更新!事業量</vt:lpstr>
      <vt:lpstr>場所表_安佐南_新規!事業量</vt:lpstr>
      <vt:lpstr>場所表_広島西_更新!事業量</vt:lpstr>
      <vt:lpstr>場所表_広島西_新規!事業量</vt:lpstr>
      <vt:lpstr>場所表_広島中央_更新!事業量</vt:lpstr>
      <vt:lpstr>場所表_広島中央_新規!事業量</vt:lpstr>
      <vt:lpstr>場所表_広島東_更新!事業量</vt:lpstr>
      <vt:lpstr>場所表_広島東_新規!事業量</vt:lpstr>
      <vt:lpstr>場所表_更新!事業量</vt:lpstr>
      <vt:lpstr>場所表_新規!事業量</vt:lpstr>
      <vt:lpstr>場所表_安佐南_更新!事業量新規更新合計</vt:lpstr>
      <vt:lpstr>場所表_広島西_更新!事業量新規更新合計</vt:lpstr>
      <vt:lpstr>場所表_広島中央_更新!事業量新規更新合計</vt:lpstr>
      <vt:lpstr>場所表_広島東_更新!事業量新規更新合計</vt:lpstr>
      <vt:lpstr>場所表_更新!事業量新規更新合計</vt:lpstr>
      <vt:lpstr>場所表_安佐南_新規!事業量新規合計</vt:lpstr>
      <vt:lpstr>場所表_広島西_新規!事業量新規合計</vt:lpstr>
      <vt:lpstr>場所表_広島中央_新規!事業量新規合計</vt:lpstr>
      <vt:lpstr>場所表_広島東_新規!事業量新規合計</vt:lpstr>
      <vt:lpstr>場所表_新規!事業量新規合計</vt:lpstr>
      <vt:lpstr>場所表_広島中央_新規!場所</vt:lpstr>
      <vt:lpstr>場所表_広島東_新規!場所</vt:lpstr>
      <vt:lpstr>場所表_更新!場所</vt:lpstr>
      <vt:lpstr>場所表_新規!場所</vt:lpstr>
      <vt:lpstr>場所表_安佐南_更新!新規更新合計</vt:lpstr>
      <vt:lpstr>場所表_広島西_更新!新規更新合計</vt:lpstr>
      <vt:lpstr>場所表_広島中央_更新!新規更新合計</vt:lpstr>
      <vt:lpstr>場所表_広島東_更新!新規更新合計</vt:lpstr>
      <vt:lpstr>場所表_更新!新規更新合計</vt:lpstr>
      <vt:lpstr>場所表_安佐南_更新!新規更新合計値</vt:lpstr>
      <vt:lpstr>場所表_広島西_更新!新規更新合計値</vt:lpstr>
      <vt:lpstr>場所表_広島中央_更新!新規更新合計値</vt:lpstr>
      <vt:lpstr>場所表_広島東_更新!新規更新合計値</vt:lpstr>
      <vt:lpstr>場所表_更新!新規更新合計値</vt:lpstr>
      <vt:lpstr>場所表_安佐南_新規!新規合計</vt:lpstr>
      <vt:lpstr>場所表_広島西_新規!新規合計</vt:lpstr>
      <vt:lpstr>場所表_広島中央_新規!新規合計</vt:lpstr>
      <vt:lpstr>場所表_広島東_新規!新規合計</vt:lpstr>
      <vt:lpstr>場所表_新規!新規合計</vt:lpstr>
      <vt:lpstr>場所表_安佐南_更新!数</vt:lpstr>
      <vt:lpstr>場所表_安佐南_新規!数</vt:lpstr>
      <vt:lpstr>場所表_広島西_更新!数</vt:lpstr>
      <vt:lpstr>場所表_広島西_新規!数</vt:lpstr>
      <vt:lpstr>場所表_広島中央_更新!数</vt:lpstr>
      <vt:lpstr>場所表_広島中央_新規!数</vt:lpstr>
      <vt:lpstr>場所表_広島東_更新!数</vt:lpstr>
      <vt:lpstr>場所表_広島東_新規!数</vt:lpstr>
      <vt:lpstr>場所表_更新!数</vt:lpstr>
      <vt:lpstr>場所表_新規!数</vt:lpstr>
      <vt:lpstr>場所表_広島中央_新規!整理番号</vt:lpstr>
      <vt:lpstr>場所表_広島東_新規!整理番号</vt:lpstr>
      <vt:lpstr>場所表_新規!整理番号</vt:lpstr>
      <vt:lpstr>場所表_安佐南_更新!単位</vt:lpstr>
      <vt:lpstr>場所表_安佐南_新規!単位</vt:lpstr>
      <vt:lpstr>場所表_広島西_更新!単位</vt:lpstr>
      <vt:lpstr>場所表_広島西_新規!単位</vt:lpstr>
      <vt:lpstr>場所表_広島中央_更新!単位</vt:lpstr>
      <vt:lpstr>場所表_広島中央_新規!単位</vt:lpstr>
      <vt:lpstr>場所表_広島東_更新!単位</vt:lpstr>
      <vt:lpstr>場所表_広島東_新規!単位</vt:lpstr>
      <vt:lpstr>場所表_更新!単位</vt:lpstr>
      <vt:lpstr>場所表_新規!単位</vt:lpstr>
      <vt:lpstr>設計書!単価</vt:lpstr>
      <vt:lpstr>場所表_広島中央_新規!道路種別</vt:lpstr>
      <vt:lpstr>場所表_広島東_新規!道路種別</vt:lpstr>
      <vt:lpstr>場所表_更新!道路種別</vt:lpstr>
      <vt:lpstr>場所表_新規!道路種別</vt:lpstr>
      <vt:lpstr>場所表_安佐南_更新!発注分類</vt:lpstr>
      <vt:lpstr>場所表_安佐南_新規!発注分類</vt:lpstr>
      <vt:lpstr>場所表_広島西_更新!発注分類</vt:lpstr>
      <vt:lpstr>場所表_広島西_新規!発注分類</vt:lpstr>
      <vt:lpstr>場所表_広島中央_更新!発注分類</vt:lpstr>
      <vt:lpstr>場所表_広島中央_新規!発注分類</vt:lpstr>
      <vt:lpstr>場所表_広島東_更新!発注分類</vt:lpstr>
      <vt:lpstr>場所表_広島東_新規!発注分類</vt:lpstr>
      <vt:lpstr>場所表_更新!発注分類</vt:lpstr>
      <vt:lpstr>場所表_新規!発注分類</vt:lpstr>
      <vt:lpstr>場所表_安佐南_更新!備考</vt:lpstr>
      <vt:lpstr>場所表_安佐南_新規!備考</vt:lpstr>
      <vt:lpstr>場所表_広島西_更新!備考</vt:lpstr>
      <vt:lpstr>場所表_広島西_新規!備考</vt:lpstr>
      <vt:lpstr>場所表_広島中央_更新!備考</vt:lpstr>
      <vt:lpstr>場所表_広島中央_新規!備考</vt:lpstr>
      <vt:lpstr>場所表_広島東_更新!備考</vt:lpstr>
      <vt:lpstr>場所表_広島東_新規!備考</vt:lpstr>
      <vt:lpstr>場所表_更新!備考</vt:lpstr>
      <vt:lpstr>場所表_新規!備考</vt:lpstr>
      <vt:lpstr>場所表_安佐南_更新!標示種別</vt:lpstr>
      <vt:lpstr>場所表_安佐南_新規!標示種別</vt:lpstr>
      <vt:lpstr>場所表_広島西_更新!標示種別</vt:lpstr>
      <vt:lpstr>場所表_広島西_新規!標示種別</vt:lpstr>
      <vt:lpstr>場所表_広島中央_更新!標示種別</vt:lpstr>
      <vt:lpstr>場所表_広島中央_新規!標示種別</vt:lpstr>
      <vt:lpstr>場所表_広島東_更新!標示種別</vt:lpstr>
      <vt:lpstr>場所表_広島東_新規!標示種別</vt:lpstr>
      <vt:lpstr>場所表_更新!標示種別</vt:lpstr>
      <vt:lpstr>場所表_新規!標示種別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2025-05-22T02:35:44Z</dcterms:created>
  <dcterms:modified xsi:type="dcterms:W3CDTF">2025-05-22T02:35:44Z</dcterms:modified>
</cp:coreProperties>
</file>