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150建築課\003-建築指導グループ\021-ホームページ更新\R06\20250401に向けた対応\20250317_手数料額変更関係\02【第２案】建築物省エネ法【適合性判定】\修正\"/>
    </mc:Choice>
  </mc:AlternateContent>
  <xr:revisionPtr revIDLastSave="0" documentId="13_ncr:1_{1DCE7C4C-8B6D-4BEC-9E46-4D1309C9E810}" xr6:coauthVersionLast="47" xr6:coauthVersionMax="47" xr10:uidLastSave="{00000000-0000-0000-0000-000000000000}"/>
  <bookViews>
    <workbookView xWindow="-1140" yWindow="10690" windowWidth="21820" windowHeight="13900" xr2:uid="{00000000-000D-0000-FFFF-FFFF00000000}"/>
  </bookViews>
  <sheets>
    <sheet name="手数料算定表" sheetId="3" r:id="rId1"/>
  </sheets>
  <definedNames>
    <definedName name="_xlnm.Print_Area" localSheetId="0">手数料算定表!$A$1:$N$90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3" l="1"/>
  <c r="F87" i="3"/>
  <c r="G87" i="3"/>
  <c r="E88" i="3"/>
  <c r="F88" i="3"/>
  <c r="G88" i="3"/>
  <c r="E89" i="3"/>
  <c r="F89" i="3"/>
  <c r="G89" i="3"/>
  <c r="F86" i="3"/>
  <c r="G86" i="3"/>
  <c r="E86" i="3"/>
  <c r="E82" i="3"/>
  <c r="F82" i="3"/>
  <c r="G82" i="3"/>
  <c r="F81" i="3"/>
  <c r="G81" i="3"/>
  <c r="E81" i="3"/>
  <c r="I9" i="3" l="1"/>
  <c r="F16" i="3"/>
  <c r="G16" i="3" s="1"/>
  <c r="E72" i="3"/>
  <c r="F72" i="3"/>
  <c r="G72" i="3"/>
  <c r="H72" i="3"/>
  <c r="E73" i="3"/>
  <c r="F73" i="3"/>
  <c r="G73" i="3"/>
  <c r="H73" i="3"/>
  <c r="E74" i="3"/>
  <c r="F74" i="3"/>
  <c r="G74" i="3"/>
  <c r="H74" i="3"/>
  <c r="E75" i="3"/>
  <c r="F75" i="3"/>
  <c r="G75" i="3"/>
  <c r="H75" i="3"/>
  <c r="E76" i="3"/>
  <c r="F76" i="3"/>
  <c r="G76" i="3"/>
  <c r="H76" i="3"/>
  <c r="E77" i="3"/>
  <c r="F77" i="3"/>
  <c r="G77" i="3"/>
  <c r="H77" i="3"/>
  <c r="F71" i="3"/>
  <c r="G71" i="3"/>
  <c r="H71" i="3"/>
  <c r="E71" i="3"/>
  <c r="M40" i="3"/>
  <c r="F17" i="3" s="1"/>
  <c r="G17" i="3" s="1"/>
  <c r="N40" i="3"/>
  <c r="F18" i="3" s="1"/>
  <c r="G18" i="3" s="1"/>
  <c r="K40" i="3"/>
  <c r="F15" i="3" s="1"/>
  <c r="J40" i="3"/>
  <c r="F14" i="3" s="1"/>
  <c r="G14" i="3" s="1"/>
  <c r="I40" i="3"/>
  <c r="F13" i="3" s="1"/>
  <c r="G13" i="3" s="1"/>
  <c r="G15" i="3" l="1"/>
  <c r="H40" i="3"/>
  <c r="F12" i="3" s="1"/>
  <c r="G12" i="3" s="1"/>
  <c r="G40" i="3"/>
  <c r="F11" i="3" s="1"/>
  <c r="F40" i="3"/>
  <c r="F10" i="3" s="1"/>
  <c r="G10" i="3" s="1"/>
  <c r="E40" i="3"/>
  <c r="F9" i="3" s="1"/>
  <c r="F28" i="3"/>
  <c r="E11" i="3" s="1"/>
  <c r="E28" i="3"/>
  <c r="E9" i="3" s="1"/>
  <c r="G9" i="3" s="1"/>
  <c r="G11" i="3" l="1"/>
</calcChain>
</file>

<file path=xl/sharedStrings.xml><?xml version="1.0" encoding="utf-8"?>
<sst xmlns="http://schemas.openxmlformats.org/spreadsheetml/2006/main" count="159" uniqueCount="95">
  <si>
    <t>申請者氏名</t>
    <rPh sb="0" eb="3">
      <t>シンセイシャ</t>
    </rPh>
    <rPh sb="3" eb="5">
      <t>シメイ</t>
    </rPh>
    <phoneticPr fontId="1"/>
  </si>
  <si>
    <t>工場等</t>
    <rPh sb="0" eb="2">
      <t>コウジョウ</t>
    </rPh>
    <rPh sb="2" eb="3">
      <t>トウ</t>
    </rPh>
    <phoneticPr fontId="1"/>
  </si>
  <si>
    <t>モデル建物法</t>
    <rPh sb="3" eb="5">
      <t>タテモノ</t>
    </rPh>
    <rPh sb="5" eb="6">
      <t>ホウ</t>
    </rPh>
    <phoneticPr fontId="1"/>
  </si>
  <si>
    <t>工場等以外</t>
    <rPh sb="0" eb="2">
      <t>コウジョウ</t>
    </rPh>
    <rPh sb="2" eb="3">
      <t>トウ</t>
    </rPh>
    <rPh sb="3" eb="5">
      <t>イガイ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</si>
  <si>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</si>
  <si>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</si>
  <si>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卸売市場</t>
    <rPh sb="0" eb="2">
      <t>オロシウリ</t>
    </rPh>
    <rPh sb="2" eb="4">
      <t>イチバ</t>
    </rPh>
    <phoneticPr fontId="1"/>
  </si>
  <si>
    <t>火葬場</t>
    <rPh sb="0" eb="2">
      <t>カソウ</t>
    </rPh>
    <rPh sb="2" eb="3">
      <t>ジョウ</t>
    </rPh>
    <phoneticPr fontId="1"/>
  </si>
  <si>
    <t>床面積（㎡）</t>
    <rPh sb="0" eb="3">
      <t>ユカメンセキ</t>
    </rPh>
    <phoneticPr fontId="1"/>
  </si>
  <si>
    <t>合計</t>
    <rPh sb="0" eb="2">
      <t>ゴウケイ</t>
    </rPh>
    <phoneticPr fontId="1"/>
  </si>
  <si>
    <t>自動車車庫</t>
    <rPh sb="0" eb="3">
      <t>ジドウシャ</t>
    </rPh>
    <rPh sb="3" eb="5">
      <t>シャコ</t>
    </rPh>
    <phoneticPr fontId="1"/>
  </si>
  <si>
    <t>自転車駐車場</t>
    <rPh sb="0" eb="3">
      <t>ジテンシャ</t>
    </rPh>
    <rPh sb="3" eb="6">
      <t>チュウシャジョウ</t>
    </rPh>
    <phoneticPr fontId="1"/>
  </si>
  <si>
    <t>畜舎</t>
    <rPh sb="0" eb="2">
      <t>チクシャ</t>
    </rPh>
    <phoneticPr fontId="1"/>
  </si>
  <si>
    <t>堆肥舎</t>
    <rPh sb="0" eb="2">
      <t>タイヒ</t>
    </rPh>
    <rPh sb="2" eb="3">
      <t>シャ</t>
    </rPh>
    <phoneticPr fontId="1"/>
  </si>
  <si>
    <t>公共用歩廊</t>
    <rPh sb="0" eb="3">
      <t>コウキョウヨウ</t>
    </rPh>
    <rPh sb="3" eb="5">
      <t>ホロウ</t>
    </rPh>
    <phoneticPr fontId="1"/>
  </si>
  <si>
    <t>工場等以外</t>
    <rPh sb="0" eb="2">
      <t>コウジョウ</t>
    </rPh>
    <rPh sb="2" eb="3">
      <t>トウ</t>
    </rPh>
    <rPh sb="3" eb="5">
      <t>イガイ</t>
    </rPh>
    <phoneticPr fontId="2"/>
  </si>
  <si>
    <t>工場等</t>
    <rPh sb="0" eb="2">
      <t>コウジョウ</t>
    </rPh>
    <rPh sb="2" eb="3">
      <t>トウ</t>
    </rPh>
    <phoneticPr fontId="2"/>
  </si>
  <si>
    <t>モデル建物法</t>
    <phoneticPr fontId="2"/>
  </si>
  <si>
    <t>物件名</t>
    <rPh sb="0" eb="2">
      <t>ブッケン</t>
    </rPh>
    <rPh sb="2" eb="3">
      <t>メイ</t>
    </rPh>
    <phoneticPr fontId="1"/>
  </si>
  <si>
    <t>モデル建物法</t>
    <rPh sb="3" eb="5">
      <t>タテモノ</t>
    </rPh>
    <rPh sb="5" eb="6">
      <t>ホウ</t>
    </rPh>
    <phoneticPr fontId="1"/>
  </si>
  <si>
    <t>工場等</t>
    <rPh sb="0" eb="2">
      <t>コウジョウ</t>
    </rPh>
    <rPh sb="2" eb="3">
      <t>トウ</t>
    </rPh>
    <phoneticPr fontId="1"/>
  </si>
  <si>
    <t>工場等以外</t>
    <rPh sb="0" eb="2">
      <t>コウジョウ</t>
    </rPh>
    <rPh sb="2" eb="3">
      <t>トウ</t>
    </rPh>
    <rPh sb="3" eb="5">
      <t>イガイ</t>
    </rPh>
    <phoneticPr fontId="1"/>
  </si>
  <si>
    <t>床面積（㎡）
&lt;Ａ&gt;</t>
    <rPh sb="0" eb="3">
      <t>ユカメンセキ</t>
    </rPh>
    <phoneticPr fontId="1"/>
  </si>
  <si>
    <t>適用除外（㎡）
&lt;Ｂ&gt;</t>
    <rPh sb="0" eb="2">
      <t>テキヨウ</t>
    </rPh>
    <rPh sb="2" eb="4">
      <t>ジョガイ</t>
    </rPh>
    <phoneticPr fontId="1"/>
  </si>
  <si>
    <t>&lt;Ａ&gt;-&lt;Ｂ&gt;　（㎡）</t>
    <phoneticPr fontId="1"/>
  </si>
  <si>
    <t>手数料（円）</t>
    <rPh sb="0" eb="3">
      <t>テスウリョウ</t>
    </rPh>
    <rPh sb="4" eb="5">
      <t>エン</t>
    </rPh>
    <phoneticPr fontId="1"/>
  </si>
  <si>
    <t>合計金額（円）</t>
    <rPh sb="0" eb="2">
      <t>ゴウケイ</t>
    </rPh>
    <rPh sb="2" eb="4">
      <t>キンガク</t>
    </rPh>
    <rPh sb="5" eb="6">
      <t>エン</t>
    </rPh>
    <phoneticPr fontId="1"/>
  </si>
  <si>
    <t>適用除外部分内訳</t>
    <rPh sb="0" eb="2">
      <t>テキヨウ</t>
    </rPh>
    <rPh sb="2" eb="4">
      <t>ジョガイ</t>
    </rPh>
    <rPh sb="4" eb="6">
      <t>ブブン</t>
    </rPh>
    <rPh sb="6" eb="8">
      <t>ウチワケ</t>
    </rPh>
    <phoneticPr fontId="1"/>
  </si>
  <si>
    <t>その他これらに類する用途</t>
    <rPh sb="2" eb="3">
      <t>タ</t>
    </rPh>
    <rPh sb="7" eb="8">
      <t>ルイ</t>
    </rPh>
    <rPh sb="10" eb="12">
      <t>ヨウト</t>
    </rPh>
    <phoneticPr fontId="1"/>
  </si>
  <si>
    <t>上記に類する用途</t>
    <rPh sb="0" eb="2">
      <t>ジョウキ</t>
    </rPh>
    <rPh sb="3" eb="4">
      <t>ルイ</t>
    </rPh>
    <rPh sb="6" eb="8">
      <t>ヨウト</t>
    </rPh>
    <phoneticPr fontId="1"/>
  </si>
  <si>
    <t>検討方法</t>
    <rPh sb="0" eb="2">
      <t>ケントウ</t>
    </rPh>
    <rPh sb="2" eb="4">
      <t>ホウホウ</t>
    </rPh>
    <phoneticPr fontId="1"/>
  </si>
  <si>
    <t>工場等/工場等以外</t>
    <rPh sb="0" eb="2">
      <t>コウジョウ</t>
    </rPh>
    <rPh sb="2" eb="3">
      <t>トウ</t>
    </rPh>
    <rPh sb="4" eb="6">
      <t>コウジョウ</t>
    </rPh>
    <rPh sb="6" eb="7">
      <t>トウ</t>
    </rPh>
    <rPh sb="7" eb="9">
      <t>イガイ</t>
    </rPh>
    <phoneticPr fontId="1"/>
  </si>
  <si>
    <t>工場等部分内訳</t>
    <rPh sb="0" eb="2">
      <t>コウジョウ</t>
    </rPh>
    <rPh sb="2" eb="3">
      <t>トウ</t>
    </rPh>
    <rPh sb="3" eb="5">
      <t>ブブン</t>
    </rPh>
    <rPh sb="5" eb="7">
      <t>ウチワケ</t>
    </rPh>
    <phoneticPr fontId="1"/>
  </si>
  <si>
    <t>適合性判定手数料算定表</t>
    <rPh sb="0" eb="3">
      <t>テキゴウセイ</t>
    </rPh>
    <rPh sb="3" eb="5">
      <t>ハンテイ</t>
    </rPh>
    <rPh sb="5" eb="8">
      <t>テスウリョウ</t>
    </rPh>
    <rPh sb="8" eb="10">
      <t>サンテイ</t>
    </rPh>
    <rPh sb="10" eb="11">
      <t>ヒョウ</t>
    </rPh>
    <phoneticPr fontId="1"/>
  </si>
  <si>
    <t>※「外気に対して高い開放性を有する部分」を含めた床面積を入力して下さい。</t>
    <rPh sb="2" eb="4">
      <t>ガイキ</t>
    </rPh>
    <rPh sb="5" eb="6">
      <t>タイ</t>
    </rPh>
    <rPh sb="8" eb="9">
      <t>タカ</t>
    </rPh>
    <rPh sb="10" eb="13">
      <t>カイホウセイ</t>
    </rPh>
    <rPh sb="14" eb="15">
      <t>ユウ</t>
    </rPh>
    <rPh sb="17" eb="19">
      <t>ブブン</t>
    </rPh>
    <rPh sb="21" eb="22">
      <t>フク</t>
    </rPh>
    <rPh sb="24" eb="27">
      <t>ユカメンセキ</t>
    </rPh>
    <rPh sb="28" eb="30">
      <t>ニュウリョク</t>
    </rPh>
    <rPh sb="32" eb="33">
      <t>クダ</t>
    </rPh>
    <phoneticPr fontId="1"/>
  </si>
  <si>
    <t>非住宅</t>
    <rPh sb="0" eb="1">
      <t>ヒ</t>
    </rPh>
    <rPh sb="1" eb="3">
      <t>ジュウタク</t>
    </rPh>
    <phoneticPr fontId="1"/>
  </si>
  <si>
    <t>住宅</t>
    <rPh sb="0" eb="2">
      <t>ジュウタク</t>
    </rPh>
    <phoneticPr fontId="1"/>
  </si>
  <si>
    <t>モデル建物法以外</t>
    <rPh sb="3" eb="5">
      <t>タテモノ</t>
    </rPh>
    <rPh sb="5" eb="6">
      <t>ホウ</t>
    </rPh>
    <rPh sb="6" eb="8">
      <t>イガイ</t>
    </rPh>
    <phoneticPr fontId="1"/>
  </si>
  <si>
    <t>標準計算法</t>
    <rPh sb="0" eb="2">
      <t>ヒョウジュン</t>
    </rPh>
    <rPh sb="2" eb="4">
      <t>ケイサン</t>
    </rPh>
    <rPh sb="4" eb="5">
      <t>ホウ</t>
    </rPh>
    <phoneticPr fontId="1"/>
  </si>
  <si>
    <t>（誘導）仕様基準</t>
    <rPh sb="1" eb="3">
      <t>ユウドウ</t>
    </rPh>
    <rPh sb="4" eb="6">
      <t>シヨウ</t>
    </rPh>
    <rPh sb="6" eb="8">
      <t>キジュン</t>
    </rPh>
    <phoneticPr fontId="1"/>
  </si>
  <si>
    <t>（誘導）仕様・計算併用法</t>
    <rPh sb="1" eb="3">
      <t>ユウドウ</t>
    </rPh>
    <rPh sb="4" eb="6">
      <t>シヨウ</t>
    </rPh>
    <rPh sb="7" eb="9">
      <t>ケイサン</t>
    </rPh>
    <rPh sb="9" eb="11">
      <t>ヘイヨウ</t>
    </rPh>
    <rPh sb="11" eb="12">
      <t>ホウ</t>
    </rPh>
    <phoneticPr fontId="1"/>
  </si>
  <si>
    <t>戸建て住宅</t>
    <rPh sb="0" eb="2">
      <t>コダ</t>
    </rPh>
    <rPh sb="3" eb="5">
      <t>ジュウタク</t>
    </rPh>
    <phoneticPr fontId="1"/>
  </si>
  <si>
    <t>共同住宅等</t>
    <rPh sb="0" eb="2">
      <t>キョウドウ</t>
    </rPh>
    <rPh sb="2" eb="4">
      <t>ジュウタク</t>
    </rPh>
    <rPh sb="4" eb="5">
      <t>ナド</t>
    </rPh>
    <phoneticPr fontId="1"/>
  </si>
  <si>
    <t>※建築物の用途は、確認申請書第４面１欄に記載する用途により記入して下さい。</t>
    <phoneticPr fontId="1"/>
  </si>
  <si>
    <t>内訳表</t>
    <rPh sb="0" eb="2">
      <t>ウチワケ</t>
    </rPh>
    <rPh sb="2" eb="3">
      <t>ヒョウ</t>
    </rPh>
    <phoneticPr fontId="1"/>
  </si>
  <si>
    <t>モデル建物法以外</t>
    <rPh sb="3" eb="6">
      <t>タテモノホウ</t>
    </rPh>
    <rPh sb="6" eb="8">
      <t>イガイ</t>
    </rPh>
    <phoneticPr fontId="2"/>
  </si>
  <si>
    <t>モデル建物法以外</t>
    <rPh sb="3" eb="5">
      <t>タテモノ</t>
    </rPh>
    <rPh sb="5" eb="6">
      <t>ホウ</t>
    </rPh>
    <rPh sb="6" eb="8">
      <t>イガイ</t>
    </rPh>
    <phoneticPr fontId="2"/>
  </si>
  <si>
    <t>21,000</t>
    <phoneticPr fontId="2"/>
  </si>
  <si>
    <t>29,000</t>
    <phoneticPr fontId="1"/>
  </si>
  <si>
    <t>41,000</t>
    <phoneticPr fontId="2"/>
  </si>
  <si>
    <t>105,000</t>
    <phoneticPr fontId="2"/>
  </si>
  <si>
    <t>158,000</t>
    <phoneticPr fontId="2"/>
  </si>
  <si>
    <t>197,000</t>
    <phoneticPr fontId="2"/>
  </si>
  <si>
    <t>244,000</t>
    <phoneticPr fontId="2"/>
  </si>
  <si>
    <t>261,000</t>
    <phoneticPr fontId="2"/>
  </si>
  <si>
    <t>341,000</t>
    <phoneticPr fontId="2"/>
  </si>
  <si>
    <t>410,000</t>
    <phoneticPr fontId="2"/>
  </si>
  <si>
    <t>481,000</t>
    <phoneticPr fontId="2"/>
  </si>
  <si>
    <t>25,000</t>
    <phoneticPr fontId="2"/>
  </si>
  <si>
    <t>34,000</t>
    <phoneticPr fontId="1"/>
  </si>
  <si>
    <t>47,000</t>
    <phoneticPr fontId="2"/>
  </si>
  <si>
    <t>113,000</t>
    <phoneticPr fontId="2"/>
  </si>
  <si>
    <t>206,000</t>
    <phoneticPr fontId="2"/>
  </si>
  <si>
    <t>255,000</t>
    <phoneticPr fontId="2"/>
  </si>
  <si>
    <t>581,000</t>
    <phoneticPr fontId="2"/>
  </si>
  <si>
    <t>716,000</t>
    <phoneticPr fontId="2"/>
  </si>
  <si>
    <t>846,000</t>
    <phoneticPr fontId="2"/>
  </si>
  <si>
    <t>965,000</t>
    <phoneticPr fontId="2"/>
  </si>
  <si>
    <t>200未満</t>
    <rPh sb="3" eb="5">
      <t>ミマン</t>
    </rPh>
    <phoneticPr fontId="2"/>
  </si>
  <si>
    <t>200以上</t>
    <rPh sb="3" eb="5">
      <t>イジョウ</t>
    </rPh>
    <phoneticPr fontId="2"/>
  </si>
  <si>
    <t>300未満</t>
    <rPh sb="3" eb="5">
      <t>ミマン</t>
    </rPh>
    <phoneticPr fontId="2"/>
  </si>
  <si>
    <t>300以上1000未満</t>
    <rPh sb="3" eb="5">
      <t>イジョウ</t>
    </rPh>
    <rPh sb="9" eb="11">
      <t>ミマン</t>
    </rPh>
    <phoneticPr fontId="2"/>
  </si>
  <si>
    <t>1000以上2000未満</t>
    <rPh sb="4" eb="6">
      <t>イジョウ</t>
    </rPh>
    <phoneticPr fontId="2"/>
  </si>
  <si>
    <t>2000以上5000未満</t>
    <rPh sb="4" eb="6">
      <t>イジョウ</t>
    </rPh>
    <phoneticPr fontId="2"/>
  </si>
  <si>
    <t>5000以上10000未満</t>
    <rPh sb="4" eb="6">
      <t>イジョウ</t>
    </rPh>
    <phoneticPr fontId="2"/>
  </si>
  <si>
    <t>10000以上25000未満</t>
    <rPh sb="5" eb="7">
      <t>イジョウ</t>
    </rPh>
    <phoneticPr fontId="2"/>
  </si>
  <si>
    <t>25000以上</t>
    <rPh sb="5" eb="7">
      <t>イジョウ</t>
    </rPh>
    <phoneticPr fontId="2"/>
  </si>
  <si>
    <t>300以上1000未満</t>
    <rPh sb="3" eb="5">
      <t>イジョウ</t>
    </rPh>
    <phoneticPr fontId="2"/>
  </si>
  <si>
    <t>5000以上10000未満</t>
    <phoneticPr fontId="2"/>
  </si>
  <si>
    <t>50000以上</t>
    <phoneticPr fontId="1"/>
  </si>
  <si>
    <t>判定手数料（非住宅）</t>
    <rPh sb="6" eb="9">
      <t>ヒジュウタク</t>
    </rPh>
    <phoneticPr fontId="1"/>
  </si>
  <si>
    <t>判定手数料（戸建て住宅）</t>
    <rPh sb="6" eb="8">
      <t>コダ</t>
    </rPh>
    <rPh sb="9" eb="11">
      <t>ジュウタク</t>
    </rPh>
    <phoneticPr fontId="1"/>
  </si>
  <si>
    <t>（誘導）仕様基準</t>
    <phoneticPr fontId="1"/>
  </si>
  <si>
    <t>（誘導）仕様・計算併用法</t>
  </si>
  <si>
    <t>単位：円</t>
    <phoneticPr fontId="1"/>
  </si>
  <si>
    <t>床面積の合計（㎡）</t>
    <rPh sb="0" eb="3">
      <t>ユカメンセキ</t>
    </rPh>
    <rPh sb="4" eb="6">
      <t>ゴウケイ</t>
    </rPh>
    <phoneticPr fontId="1"/>
  </si>
  <si>
    <t>判定手数料（共同住宅等）</t>
    <rPh sb="6" eb="8">
      <t>キョウドウ</t>
    </rPh>
    <rPh sb="8" eb="10">
      <t>ジュウタク</t>
    </rPh>
    <rPh sb="10" eb="11">
      <t>ナド</t>
    </rPh>
    <phoneticPr fontId="1"/>
  </si>
  <si>
    <t>300以上2000未満</t>
    <rPh sb="3" eb="5">
      <t>イジョウ</t>
    </rPh>
    <rPh sb="9" eb="11">
      <t>ミマン</t>
    </rPh>
    <phoneticPr fontId="2"/>
  </si>
  <si>
    <t>2000以上5000未満</t>
    <rPh sb="4" eb="6">
      <t>イジョウ</t>
    </rPh>
    <rPh sb="10" eb="12">
      <t>ミマン</t>
    </rPh>
    <phoneticPr fontId="2"/>
  </si>
  <si>
    <t>5000以上</t>
    <rPh sb="4" eb="6">
      <t>イジョウ</t>
    </rPh>
    <phoneticPr fontId="2"/>
  </si>
  <si>
    <t>計画変更・軽微変更該当証明書手数料（非住宅）</t>
    <rPh sb="18" eb="21">
      <t>ヒジュウタク</t>
    </rPh>
    <phoneticPr fontId="1"/>
  </si>
  <si>
    <t>床面積の合計（㎡）</t>
    <phoneticPr fontId="1"/>
  </si>
  <si>
    <t>計画変更・軽微変更該当証明書手数料（戸建て住宅）</t>
    <rPh sb="18" eb="20">
      <t>コダ</t>
    </rPh>
    <rPh sb="21" eb="23">
      <t>ジュウタク</t>
    </rPh>
    <phoneticPr fontId="1"/>
  </si>
  <si>
    <t>計画変更・軽微変更該当証明書手数料（共同住宅等）</t>
    <rPh sb="18" eb="20">
      <t>キョウドウ</t>
    </rPh>
    <rPh sb="20" eb="22">
      <t>ジュウタク</t>
    </rPh>
    <rPh sb="22" eb="23">
      <t>ナド</t>
    </rPh>
    <phoneticPr fontId="1"/>
  </si>
  <si>
    <t>参考</t>
    <rPh sb="0" eb="2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</si>
</sst>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slant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/>
      <bottom style="slantDashDot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>
      <alignment vertical="center"/>
    </xf>
    <xf numFmtId="0" fontId="5" fillId="2" borderId="31" xfId="0" applyFont="1" applyFill="1" applyBorder="1" applyAlignment="1">
      <alignment horizontal="left" vertical="center"/>
    </xf>
    <xf numFmtId="0" fontId="5" fillId="0" borderId="32" xfId="0" applyFont="1" applyBorder="1">
      <alignment vertical="center"/>
    </xf>
    <xf numFmtId="0" fontId="5" fillId="0" borderId="31" xfId="0" applyFont="1" applyBorder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0" borderId="20" xfId="0" applyFont="1" applyBorder="1">
      <alignment vertical="center"/>
    </xf>
    <xf numFmtId="0" fontId="5" fillId="0" borderId="9" xfId="0" applyFont="1" applyBorder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1" xfId="0" applyFont="1" applyBorder="1">
      <alignment vertical="center"/>
    </xf>
    <xf numFmtId="49" fontId="6" fillId="0" borderId="0" xfId="0" applyNumberFormat="1" applyFont="1" applyAlignment="1">
      <alignment horizontal="right" vertical="center" shrinkToFit="1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0" fillId="0" borderId="18" xfId="0" applyBorder="1">
      <alignment vertical="center"/>
    </xf>
    <xf numFmtId="0" fontId="6" fillId="0" borderId="0" xfId="0" applyFont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7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53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5" fillId="2" borderId="30" xfId="0" applyFont="1" applyFill="1" applyBorder="1" applyAlignment="1">
      <alignment horizontal="center" vertical="center"/>
    </xf>
    <xf numFmtId="176" fontId="6" fillId="0" borderId="35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176" fontId="6" fillId="0" borderId="44" xfId="0" applyNumberFormat="1" applyFont="1" applyBorder="1" applyAlignment="1">
      <alignment horizontal="right" vertical="center" shrinkToFit="1"/>
    </xf>
    <xf numFmtId="176" fontId="6" fillId="0" borderId="24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25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26" xfId="0" applyNumberFormat="1" applyFont="1" applyBorder="1" applyAlignment="1">
      <alignment horizontal="right" vertical="center" shrinkToFit="1"/>
    </xf>
    <xf numFmtId="176" fontId="6" fillId="0" borderId="27" xfId="0" applyNumberFormat="1" applyFont="1" applyBorder="1" applyAlignment="1">
      <alignment horizontal="right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shrinkToFit="1"/>
    </xf>
    <xf numFmtId="176" fontId="6" fillId="0" borderId="0" xfId="0" applyNumberFormat="1" applyFont="1" applyAlignment="1">
      <alignment horizontal="right" vertical="center" wrapText="1"/>
    </xf>
    <xf numFmtId="176" fontId="5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176" fontId="6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 wrapText="1" shrinkToFit="1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25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 wrapText="1"/>
    </xf>
    <xf numFmtId="176" fontId="6" fillId="0" borderId="46" xfId="0" applyNumberFormat="1" applyFont="1" applyBorder="1" applyAlignment="1">
      <alignment horizontal="right" vertical="center" wrapText="1"/>
    </xf>
    <xf numFmtId="176" fontId="6" fillId="0" borderId="62" xfId="0" applyNumberFormat="1" applyFont="1" applyBorder="1" applyAlignment="1">
      <alignment horizontal="right" vertical="center" wrapText="1"/>
    </xf>
    <xf numFmtId="176" fontId="6" fillId="0" borderId="26" xfId="0" applyNumberFormat="1" applyFont="1" applyBorder="1" applyAlignment="1">
      <alignment horizontal="right" vertical="center" wrapText="1"/>
    </xf>
    <xf numFmtId="176" fontId="6" fillId="0" borderId="22" xfId="0" applyNumberFormat="1" applyFont="1" applyBorder="1" applyAlignment="1">
      <alignment horizontal="right" vertical="center" shrinkToFit="1"/>
    </xf>
    <xf numFmtId="0" fontId="6" fillId="2" borderId="13" xfId="0" applyFont="1" applyFill="1" applyBorder="1" applyAlignment="1">
      <alignment horizontal="center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176" fontId="6" fillId="0" borderId="23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>
      <alignment vertical="center"/>
    </xf>
    <xf numFmtId="3" fontId="0" fillId="0" borderId="33" xfId="0" applyNumberFormat="1" applyBorder="1">
      <alignment vertical="center"/>
    </xf>
    <xf numFmtId="3" fontId="4" fillId="0" borderId="5" xfId="0" applyNumberFormat="1" applyFont="1" applyBorder="1">
      <alignment vertical="center"/>
    </xf>
    <xf numFmtId="0" fontId="0" fillId="0" borderId="15" xfId="0" applyBorder="1">
      <alignment vertical="center"/>
    </xf>
    <xf numFmtId="3" fontId="4" fillId="0" borderId="27" xfId="0" applyNumberFormat="1" applyFont="1" applyBorder="1">
      <alignment vertical="center"/>
    </xf>
    <xf numFmtId="3" fontId="4" fillId="0" borderId="46" xfId="0" applyNumberFormat="1" applyFont="1" applyBorder="1">
      <alignment vertical="center"/>
    </xf>
    <xf numFmtId="3" fontId="4" fillId="0" borderId="62" xfId="0" applyNumberFormat="1" applyFont="1" applyBorder="1">
      <alignment vertical="center"/>
    </xf>
    <xf numFmtId="3" fontId="4" fillId="0" borderId="49" xfId="0" applyNumberFormat="1" applyFont="1" applyBorder="1">
      <alignment vertical="center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3" fontId="4" fillId="0" borderId="13" xfId="0" applyNumberFormat="1" applyFont="1" applyBorder="1">
      <alignment vertical="center"/>
    </xf>
    <xf numFmtId="3" fontId="4" fillId="0" borderId="51" xfId="0" applyNumberFormat="1" applyFont="1" applyBorder="1">
      <alignment vertical="center"/>
    </xf>
    <xf numFmtId="3" fontId="4" fillId="0" borderId="25" xfId="0" applyNumberFormat="1" applyFont="1" applyBorder="1">
      <alignment vertical="center"/>
    </xf>
    <xf numFmtId="3" fontId="4" fillId="0" borderId="50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24" xfId="0" applyNumberFormat="1" applyFont="1" applyBorder="1">
      <alignment vertical="center"/>
    </xf>
    <xf numFmtId="3" fontId="4" fillId="0" borderId="26" xfId="0" applyNumberFormat="1" applyFont="1" applyBorder="1">
      <alignment vertical="center"/>
    </xf>
    <xf numFmtId="3" fontId="4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 shrinkToFit="1"/>
    </xf>
    <xf numFmtId="176" fontId="6" fillId="0" borderId="4" xfId="0" applyNumberFormat="1" applyFont="1" applyBorder="1" applyAlignment="1">
      <alignment horizontal="right" vertical="center" shrinkToFit="1"/>
    </xf>
    <xf numFmtId="176" fontId="6" fillId="0" borderId="62" xfId="0" applyNumberFormat="1" applyFont="1" applyBorder="1" applyAlignment="1">
      <alignment horizontal="right" vertical="center" shrinkToFit="1"/>
    </xf>
    <xf numFmtId="3" fontId="4" fillId="0" borderId="33" xfId="0" applyNumberFormat="1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64" xfId="0" applyFont="1" applyBorder="1">
      <alignment vertical="center"/>
    </xf>
    <xf numFmtId="3" fontId="4" fillId="0" borderId="66" xfId="0" applyNumberFormat="1" applyFont="1" applyBorder="1">
      <alignment vertical="center"/>
    </xf>
    <xf numFmtId="0" fontId="4" fillId="0" borderId="65" xfId="0" applyFont="1" applyBorder="1">
      <alignment vertical="center"/>
    </xf>
    <xf numFmtId="3" fontId="4" fillId="0" borderId="22" xfId="0" applyNumberFormat="1" applyFont="1" applyBorder="1">
      <alignment vertical="center"/>
    </xf>
    <xf numFmtId="3" fontId="4" fillId="0" borderId="67" xfId="0" applyNumberFormat="1" applyFont="1" applyBorder="1">
      <alignment vertical="center"/>
    </xf>
    <xf numFmtId="3" fontId="4" fillId="0" borderId="68" xfId="0" applyNumberFormat="1" applyFont="1" applyBorder="1">
      <alignment vertical="center"/>
    </xf>
    <xf numFmtId="3" fontId="4" fillId="0" borderId="35" xfId="0" applyNumberFormat="1" applyFont="1" applyBorder="1">
      <alignment vertical="center"/>
    </xf>
    <xf numFmtId="3" fontId="4" fillId="0" borderId="69" xfId="0" applyNumberFormat="1" applyFont="1" applyBorder="1">
      <alignment vertical="center"/>
    </xf>
    <xf numFmtId="3" fontId="4" fillId="0" borderId="70" xfId="0" applyNumberFormat="1" applyFont="1" applyBorder="1">
      <alignment vertical="center"/>
    </xf>
    <xf numFmtId="3" fontId="4" fillId="0" borderId="71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60" xfId="0" applyFont="1" applyFill="1" applyBorder="1" applyAlignment="1">
      <alignment horizontal="center" vertical="center" wrapText="1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59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wrapText="1" shrinkToFit="1"/>
    </xf>
    <xf numFmtId="0" fontId="6" fillId="2" borderId="61" xfId="0" applyFont="1" applyFill="1" applyBorder="1" applyAlignment="1">
      <alignment horizontal="center" vertical="center" wrapText="1" shrinkToFit="1"/>
    </xf>
    <xf numFmtId="0" fontId="5" fillId="2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center" vertical="center" wrapText="1" shrinkToFit="1"/>
    </xf>
    <xf numFmtId="0" fontId="6" fillId="2" borderId="60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3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1508125</xdr:colOff>
      <xdr:row>8</xdr:row>
      <xdr:rowOff>15875</xdr:rowOff>
    </xdr:from>
    <xdr:ext cx="59022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79750" y="1571625"/>
          <a:ext cx="59022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&lt;a1&gt;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1508125</xdr:colOff>
      <xdr:row>10</xdr:row>
      <xdr:rowOff>0</xdr:rowOff>
    </xdr:from>
    <xdr:ext cx="590226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9750" y="2317750"/>
          <a:ext cx="59022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&lt;a2&gt;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1492250</xdr:colOff>
      <xdr:row>8</xdr:row>
      <xdr:rowOff>0</xdr:rowOff>
    </xdr:from>
    <xdr:ext cx="594265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35500" y="1555750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&lt;b1&gt;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1492250</xdr:colOff>
      <xdr:row>9</xdr:row>
      <xdr:rowOff>0</xdr:rowOff>
    </xdr:from>
    <xdr:ext cx="594265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35500" y="1936750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&lt;b2&gt;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1492250</xdr:colOff>
      <xdr:row>10</xdr:row>
      <xdr:rowOff>0</xdr:rowOff>
    </xdr:from>
    <xdr:ext cx="594265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35500" y="2317750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&lt;b3&gt;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1492250</xdr:colOff>
      <xdr:row>11</xdr:row>
      <xdr:rowOff>0</xdr:rowOff>
    </xdr:from>
    <xdr:ext cx="594265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35500" y="2698750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&lt;b4&gt;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1508125</xdr:colOff>
      <xdr:row>27</xdr:row>
      <xdr:rowOff>0</xdr:rowOff>
    </xdr:from>
    <xdr:ext cx="590226" cy="35907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79750" y="6096000"/>
          <a:ext cx="59022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&lt;a1&gt;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1508125</xdr:colOff>
      <xdr:row>27</xdr:row>
      <xdr:rowOff>0</xdr:rowOff>
    </xdr:from>
    <xdr:ext cx="590226" cy="35907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51375" y="6096000"/>
          <a:ext cx="59022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&lt;a2&gt;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1492250</xdr:colOff>
      <xdr:row>39</xdr:row>
      <xdr:rowOff>0</xdr:rowOff>
    </xdr:from>
    <xdr:ext cx="594265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063875" y="10080625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&lt;b1&gt;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4</xdr:col>
      <xdr:colOff>1492250</xdr:colOff>
      <xdr:row>39</xdr:row>
      <xdr:rowOff>0</xdr:rowOff>
    </xdr:from>
    <xdr:ext cx="594265" cy="35907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35500" y="10080625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&lt;b2&gt;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5</xdr:col>
      <xdr:colOff>1492250</xdr:colOff>
      <xdr:row>39</xdr:row>
      <xdr:rowOff>0</xdr:rowOff>
    </xdr:from>
    <xdr:ext cx="594265" cy="3590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207125" y="10080625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&lt;b3&gt;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1492250</xdr:colOff>
      <xdr:row>39</xdr:row>
      <xdr:rowOff>0</xdr:rowOff>
    </xdr:from>
    <xdr:ext cx="594265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78750" y="10080625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&lt;b4&gt;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7</xdr:col>
      <xdr:colOff>1492250</xdr:colOff>
      <xdr:row>39</xdr:row>
      <xdr:rowOff>0</xdr:rowOff>
    </xdr:from>
    <xdr:ext cx="594265" cy="35907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35350" y="13315950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&lt;b5&gt;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8</xdr:col>
      <xdr:colOff>1492250</xdr:colOff>
      <xdr:row>39</xdr:row>
      <xdr:rowOff>0</xdr:rowOff>
    </xdr:from>
    <xdr:ext cx="594265" cy="35907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45050" y="13315950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&lt;b6&gt;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9</xdr:col>
      <xdr:colOff>1492250</xdr:colOff>
      <xdr:row>39</xdr:row>
      <xdr:rowOff>0</xdr:rowOff>
    </xdr:from>
    <xdr:ext cx="594265" cy="35907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254750" y="13315950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&lt;b7&gt;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10</xdr:col>
      <xdr:colOff>1492250</xdr:colOff>
      <xdr:row>39</xdr:row>
      <xdr:rowOff>0</xdr:rowOff>
    </xdr:from>
    <xdr:ext cx="594265" cy="35907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664450" y="13315950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&lt;b8&gt;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11</xdr:col>
      <xdr:colOff>1492250</xdr:colOff>
      <xdr:row>39</xdr:row>
      <xdr:rowOff>0</xdr:rowOff>
    </xdr:from>
    <xdr:ext cx="594265" cy="35907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550650" y="13315950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&lt;b9&gt;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12</xdr:col>
      <xdr:colOff>1196975</xdr:colOff>
      <xdr:row>39</xdr:row>
      <xdr:rowOff>0</xdr:rowOff>
    </xdr:from>
    <xdr:ext cx="696857" cy="35907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463939" y="13253357"/>
          <a:ext cx="696857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&lt;b10&gt;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594265" cy="35907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FAE8016-9DE1-4FC5-AE08-D683C397FCB6}"/>
            </a:ext>
          </a:extLst>
        </xdr:cNvPr>
        <xdr:cNvSpPr txBox="1"/>
      </xdr:nvSpPr>
      <xdr:spPr>
        <a:xfrm>
          <a:off x="4874559" y="3249706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&lt;b5&gt;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594265" cy="35907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44B50BA-3871-4603-B72D-638082A157FD}"/>
            </a:ext>
          </a:extLst>
        </xdr:cNvPr>
        <xdr:cNvSpPr txBox="1"/>
      </xdr:nvSpPr>
      <xdr:spPr>
        <a:xfrm>
          <a:off x="4874559" y="3630706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&lt;b6&gt;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594265" cy="35907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3356A45-B9A6-4E49-AA41-C8F7A815B93D}"/>
            </a:ext>
          </a:extLst>
        </xdr:cNvPr>
        <xdr:cNvSpPr txBox="1"/>
      </xdr:nvSpPr>
      <xdr:spPr>
        <a:xfrm>
          <a:off x="4874559" y="4011706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&lt;b7&gt;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594265" cy="35907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9F1107A-FDC9-40CB-BC67-E61F2D7D43E4}"/>
            </a:ext>
          </a:extLst>
        </xdr:cNvPr>
        <xdr:cNvSpPr txBox="1"/>
      </xdr:nvSpPr>
      <xdr:spPr>
        <a:xfrm>
          <a:off x="4874559" y="4392706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&lt;b8&gt;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594265" cy="35907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2A3EFA4-CF67-4A87-8D0E-877ECC734F79}"/>
            </a:ext>
          </a:extLst>
        </xdr:cNvPr>
        <xdr:cNvSpPr txBox="1"/>
      </xdr:nvSpPr>
      <xdr:spPr>
        <a:xfrm>
          <a:off x="4874559" y="4773706"/>
          <a:ext cx="59426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&lt;b9&gt;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696857" cy="35907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DA6C941-ED53-47E8-9737-9E4D41DBC219}"/>
            </a:ext>
          </a:extLst>
        </xdr:cNvPr>
        <xdr:cNvSpPr txBox="1"/>
      </xdr:nvSpPr>
      <xdr:spPr>
        <a:xfrm>
          <a:off x="4874559" y="5154706"/>
          <a:ext cx="696857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+mn-ea"/>
              <a:ea typeface="+mn-ea"/>
            </a:rPr>
            <a:t>&lt;b10&gt;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"/>
  <sheetViews>
    <sheetView tabSelected="1" view="pageBreakPreview" topLeftCell="A13" zoomScale="55" zoomScaleNormal="85" zoomScaleSheetLayoutView="55" workbookViewId="0">
      <selection activeCell="B35" sqref="B35:D35"/>
    </sheetView>
  </sheetViews>
  <sheetFormatPr defaultRowHeight="13.5" x14ac:dyDescent="0.15"/>
  <cols>
    <col min="2" max="2" width="8.875"/>
    <col min="3" max="3" width="20.625" customWidth="1"/>
    <col min="4" max="4" width="18.75" customWidth="1"/>
    <col min="5" max="14" width="15.75" customWidth="1"/>
  </cols>
  <sheetData>
    <row r="1" spans="2:14" ht="13.5" customHeight="1" x14ac:dyDescent="0.15">
      <c r="B1" s="156" t="s">
        <v>33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2:14" ht="13.5" customHeight="1" x14ac:dyDescent="0.1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2:14" ht="14.25" x14ac:dyDescent="0.15">
      <c r="C3" s="1"/>
      <c r="D3" s="1"/>
      <c r="E3" s="1"/>
      <c r="I3" s="4"/>
      <c r="J3" s="2" t="s">
        <v>18</v>
      </c>
      <c r="K3" s="2"/>
      <c r="L3" s="2"/>
      <c r="M3" s="2"/>
    </row>
    <row r="4" spans="2:14" ht="14.25" x14ac:dyDescent="0.15">
      <c r="C4" s="1"/>
      <c r="D4" s="1"/>
      <c r="E4" s="1"/>
      <c r="I4" s="4"/>
      <c r="J4" s="3" t="s">
        <v>0</v>
      </c>
      <c r="K4" s="3"/>
      <c r="L4" s="3"/>
      <c r="M4" s="3"/>
      <c r="N4" s="32"/>
    </row>
    <row r="5" spans="2:14" ht="14.25" x14ac:dyDescent="0.15">
      <c r="C5" s="1"/>
      <c r="D5" s="1"/>
      <c r="E5" s="1"/>
      <c r="F5" s="4"/>
      <c r="G5" s="4"/>
      <c r="H5" s="4"/>
      <c r="I5" s="4"/>
    </row>
    <row r="6" spans="2:14" ht="14.25" x14ac:dyDescent="0.15">
      <c r="B6" s="36" t="s">
        <v>43</v>
      </c>
      <c r="C6" s="36"/>
      <c r="D6" s="36"/>
      <c r="E6" s="36"/>
      <c r="F6" s="36"/>
      <c r="G6" s="36"/>
      <c r="H6" s="36"/>
      <c r="I6" s="36"/>
    </row>
    <row r="7" spans="2:14" ht="18.75" customHeight="1" x14ac:dyDescent="0.15">
      <c r="B7" s="36" t="s">
        <v>34</v>
      </c>
      <c r="C7" s="36"/>
      <c r="D7" s="37"/>
      <c r="E7" s="37"/>
      <c r="F7" s="37"/>
      <c r="G7" s="37"/>
      <c r="H7" s="37"/>
      <c r="I7" s="37"/>
    </row>
    <row r="8" spans="2:14" ht="34.5" customHeight="1" thickBot="1" x14ac:dyDescent="0.2">
      <c r="B8" s="142" t="s">
        <v>30</v>
      </c>
      <c r="C8" s="142"/>
      <c r="D8" s="29" t="s">
        <v>31</v>
      </c>
      <c r="E8" s="5" t="s">
        <v>22</v>
      </c>
      <c r="F8" s="5" t="s">
        <v>23</v>
      </c>
      <c r="G8" s="27" t="s">
        <v>24</v>
      </c>
      <c r="H8" s="6" t="s">
        <v>25</v>
      </c>
      <c r="I8" s="27" t="s">
        <v>26</v>
      </c>
    </row>
    <row r="9" spans="2:14" ht="30" customHeight="1" thickBot="1" x14ac:dyDescent="0.2">
      <c r="B9" s="147" t="s">
        <v>35</v>
      </c>
      <c r="C9" s="142" t="s">
        <v>19</v>
      </c>
      <c r="D9" s="7" t="s">
        <v>20</v>
      </c>
      <c r="E9" s="8">
        <f>E28</f>
        <v>0</v>
      </c>
      <c r="F9" s="8">
        <f>E40</f>
        <v>0</v>
      </c>
      <c r="G9" s="9">
        <f>E9-F9</f>
        <v>0</v>
      </c>
      <c r="H9" s="31"/>
      <c r="I9" s="148">
        <f>SUM(H9:H18)</f>
        <v>0</v>
      </c>
    </row>
    <row r="10" spans="2:14" ht="30" customHeight="1" thickBot="1" x14ac:dyDescent="0.2">
      <c r="B10" s="147"/>
      <c r="C10" s="142"/>
      <c r="D10" s="7" t="s">
        <v>21</v>
      </c>
      <c r="E10" s="8"/>
      <c r="F10" s="8">
        <f>F40</f>
        <v>0</v>
      </c>
      <c r="G10" s="9">
        <f>E10-F10</f>
        <v>0</v>
      </c>
      <c r="H10" s="31"/>
      <c r="I10" s="149"/>
    </row>
    <row r="11" spans="2:14" ht="30" customHeight="1" thickBot="1" x14ac:dyDescent="0.2">
      <c r="B11" s="147"/>
      <c r="C11" s="142" t="s">
        <v>37</v>
      </c>
      <c r="D11" s="7" t="s">
        <v>20</v>
      </c>
      <c r="E11" s="8">
        <f>F28</f>
        <v>0</v>
      </c>
      <c r="F11" s="8">
        <f>G40</f>
        <v>0</v>
      </c>
      <c r="G11" s="9">
        <f t="shared" ref="G11" si="0">E11-F11</f>
        <v>0</v>
      </c>
      <c r="H11" s="31"/>
      <c r="I11" s="149"/>
    </row>
    <row r="12" spans="2:14" ht="30" customHeight="1" thickBot="1" x14ac:dyDescent="0.2">
      <c r="B12" s="147"/>
      <c r="C12" s="142"/>
      <c r="D12" s="7" t="s">
        <v>21</v>
      </c>
      <c r="E12" s="8"/>
      <c r="F12" s="8">
        <f>H40</f>
        <v>0</v>
      </c>
      <c r="G12" s="9">
        <f>E12-F12</f>
        <v>0</v>
      </c>
      <c r="H12" s="31"/>
      <c r="I12" s="149"/>
    </row>
    <row r="13" spans="2:14" ht="30" customHeight="1" thickBot="1" x14ac:dyDescent="0.2">
      <c r="B13" s="147" t="s">
        <v>36</v>
      </c>
      <c r="C13" s="142" t="s">
        <v>38</v>
      </c>
      <c r="D13" s="7" t="s">
        <v>41</v>
      </c>
      <c r="E13" s="8"/>
      <c r="F13" s="8">
        <f>I40</f>
        <v>0</v>
      </c>
      <c r="G13" s="9">
        <f>E13-F13</f>
        <v>0</v>
      </c>
      <c r="H13" s="31"/>
      <c r="I13" s="149"/>
    </row>
    <row r="14" spans="2:14" ht="30" customHeight="1" thickBot="1" x14ac:dyDescent="0.2">
      <c r="B14" s="147"/>
      <c r="C14" s="142"/>
      <c r="D14" s="7" t="s">
        <v>42</v>
      </c>
      <c r="E14" s="8"/>
      <c r="F14" s="8">
        <f>J40</f>
        <v>0</v>
      </c>
      <c r="G14" s="9">
        <f>E14-F14</f>
        <v>0</v>
      </c>
      <c r="H14" s="31"/>
      <c r="I14" s="149"/>
    </row>
    <row r="15" spans="2:14" ht="30" customHeight="1" thickBot="1" x14ac:dyDescent="0.2">
      <c r="B15" s="147"/>
      <c r="C15" s="142" t="s">
        <v>39</v>
      </c>
      <c r="D15" s="7" t="s">
        <v>41</v>
      </c>
      <c r="E15" s="8"/>
      <c r="F15" s="8">
        <f>K40</f>
        <v>0</v>
      </c>
      <c r="G15" s="9">
        <f t="shared" ref="G15" si="1">E15-F15</f>
        <v>0</v>
      </c>
      <c r="H15" s="31"/>
      <c r="I15" s="149"/>
    </row>
    <row r="16" spans="2:14" ht="30" customHeight="1" thickBot="1" x14ac:dyDescent="0.2">
      <c r="B16" s="147"/>
      <c r="C16" s="142"/>
      <c r="D16" s="7" t="s">
        <v>42</v>
      </c>
      <c r="E16" s="8"/>
      <c r="F16" s="8">
        <f>L40</f>
        <v>0</v>
      </c>
      <c r="G16" s="9">
        <f>E16-F16</f>
        <v>0</v>
      </c>
      <c r="H16" s="31"/>
      <c r="I16" s="149"/>
    </row>
    <row r="17" spans="2:14" ht="30" customHeight="1" thickBot="1" x14ac:dyDescent="0.2">
      <c r="B17" s="147"/>
      <c r="C17" s="159" t="s">
        <v>40</v>
      </c>
      <c r="D17" s="7" t="s">
        <v>41</v>
      </c>
      <c r="E17" s="8"/>
      <c r="F17" s="8">
        <f>M40</f>
        <v>0</v>
      </c>
      <c r="G17" s="9">
        <f t="shared" ref="G17" si="2">E17-F17</f>
        <v>0</v>
      </c>
      <c r="H17" s="31"/>
      <c r="I17" s="149"/>
    </row>
    <row r="18" spans="2:14" ht="30" customHeight="1" thickBot="1" x14ac:dyDescent="0.2">
      <c r="B18" s="147"/>
      <c r="C18" s="159"/>
      <c r="D18" s="7" t="s">
        <v>42</v>
      </c>
      <c r="E18" s="8"/>
      <c r="F18" s="8">
        <f>N40</f>
        <v>0</v>
      </c>
      <c r="G18" s="9">
        <f>E18-F18</f>
        <v>0</v>
      </c>
      <c r="H18" s="31"/>
      <c r="I18" s="150"/>
    </row>
    <row r="19" spans="2:14" ht="14.25" x14ac:dyDescent="0.15">
      <c r="C19" s="1"/>
      <c r="D19" s="1"/>
      <c r="E19" s="1"/>
      <c r="F19" s="1"/>
      <c r="G19" s="1"/>
      <c r="H19" s="1"/>
      <c r="I19" s="1"/>
    </row>
    <row r="20" spans="2:14" ht="39" customHeight="1" x14ac:dyDescent="0.15">
      <c r="B20" s="40" t="s">
        <v>44</v>
      </c>
      <c r="C20" s="38"/>
      <c r="D20" s="39"/>
      <c r="E20" s="1"/>
      <c r="F20" s="1"/>
      <c r="G20" s="1"/>
      <c r="H20" s="1"/>
      <c r="I20" s="1"/>
    </row>
    <row r="21" spans="2:14" ht="30" customHeight="1" x14ac:dyDescent="0.15">
      <c r="B21" s="126" t="s">
        <v>32</v>
      </c>
      <c r="C21" s="127"/>
      <c r="D21" s="128"/>
      <c r="E21" s="140" t="s">
        <v>8</v>
      </c>
      <c r="F21" s="141"/>
      <c r="G21" s="1"/>
      <c r="H21" s="1"/>
      <c r="I21" s="1"/>
    </row>
    <row r="22" spans="2:14" ht="30" customHeight="1" thickBot="1" x14ac:dyDescent="0.2">
      <c r="B22" s="129"/>
      <c r="C22" s="130"/>
      <c r="D22" s="131"/>
      <c r="E22" s="34" t="s">
        <v>2</v>
      </c>
      <c r="F22" s="35" t="s">
        <v>37</v>
      </c>
      <c r="G22" s="1"/>
      <c r="H22" s="1"/>
      <c r="I22" s="1"/>
    </row>
    <row r="23" spans="2:14" ht="30" customHeight="1" thickTop="1" x14ac:dyDescent="0.15">
      <c r="B23" s="132" t="s">
        <v>1</v>
      </c>
      <c r="C23" s="133"/>
      <c r="D23" s="10" t="s">
        <v>4</v>
      </c>
      <c r="E23" s="11"/>
      <c r="F23" s="12"/>
      <c r="G23" s="1"/>
      <c r="H23" s="1"/>
      <c r="I23" s="1"/>
    </row>
    <row r="24" spans="2:14" ht="30" customHeight="1" x14ac:dyDescent="0.15">
      <c r="B24" s="132"/>
      <c r="C24" s="133"/>
      <c r="D24" s="13" t="s">
        <v>5</v>
      </c>
      <c r="E24" s="14"/>
      <c r="F24" s="15"/>
      <c r="G24" s="1"/>
      <c r="H24" s="1"/>
      <c r="I24" s="1"/>
    </row>
    <row r="25" spans="2:14" ht="30" customHeight="1" x14ac:dyDescent="0.15">
      <c r="B25" s="132"/>
      <c r="C25" s="133"/>
      <c r="D25" s="13" t="s">
        <v>6</v>
      </c>
      <c r="E25" s="14"/>
      <c r="F25" s="15"/>
      <c r="G25" s="1"/>
      <c r="H25" s="1"/>
      <c r="I25" s="1"/>
    </row>
    <row r="26" spans="2:14" ht="30" customHeight="1" x14ac:dyDescent="0.15">
      <c r="B26" s="132"/>
      <c r="C26" s="133"/>
      <c r="D26" s="16" t="s">
        <v>7</v>
      </c>
      <c r="E26" s="14"/>
      <c r="F26" s="15"/>
      <c r="G26" s="1"/>
      <c r="H26" s="1"/>
      <c r="I26" s="1"/>
    </row>
    <row r="27" spans="2:14" ht="30" customHeight="1" x14ac:dyDescent="0.15">
      <c r="B27" s="132"/>
      <c r="C27" s="133"/>
      <c r="D27" s="17" t="s">
        <v>29</v>
      </c>
      <c r="E27" s="18"/>
      <c r="F27" s="19"/>
      <c r="G27" s="1"/>
      <c r="H27" s="1"/>
      <c r="I27" s="1"/>
    </row>
    <row r="28" spans="2:14" ht="30" customHeight="1" x14ac:dyDescent="0.15">
      <c r="B28" s="134"/>
      <c r="C28" s="135"/>
      <c r="D28" s="20" t="s">
        <v>9</v>
      </c>
      <c r="E28" s="9">
        <f>SUM(E23:E27)</f>
        <v>0</v>
      </c>
      <c r="F28" s="8">
        <f>SUM(F23:F27)</f>
        <v>0</v>
      </c>
      <c r="G28" s="1"/>
      <c r="H28" s="1"/>
      <c r="I28" s="1"/>
    </row>
    <row r="29" spans="2:14" ht="14.25" x14ac:dyDescent="0.15">
      <c r="C29" s="1"/>
      <c r="D29" s="1"/>
      <c r="E29" s="1"/>
      <c r="F29" s="1"/>
      <c r="G29" s="1"/>
      <c r="H29" s="1"/>
      <c r="I29" s="1"/>
    </row>
    <row r="30" spans="2:14" ht="30.6" customHeight="1" x14ac:dyDescent="0.15">
      <c r="B30" s="126" t="s">
        <v>27</v>
      </c>
      <c r="C30" s="127"/>
      <c r="D30" s="128"/>
      <c r="E30" s="155" t="s">
        <v>35</v>
      </c>
      <c r="F30" s="155"/>
      <c r="G30" s="155"/>
      <c r="H30" s="155"/>
      <c r="I30" s="157" t="s">
        <v>36</v>
      </c>
      <c r="J30" s="157"/>
      <c r="K30" s="157"/>
      <c r="L30" s="157"/>
      <c r="M30" s="157"/>
      <c r="N30" s="158"/>
    </row>
    <row r="31" spans="2:14" ht="30" customHeight="1" x14ac:dyDescent="0.15">
      <c r="B31" s="132"/>
      <c r="C31" s="138"/>
      <c r="D31" s="133"/>
      <c r="E31" s="141" t="s">
        <v>8</v>
      </c>
      <c r="F31" s="142"/>
      <c r="G31" s="142"/>
      <c r="H31" s="142"/>
      <c r="I31" s="140" t="s">
        <v>8</v>
      </c>
      <c r="J31" s="154"/>
      <c r="K31" s="154"/>
      <c r="L31" s="154"/>
      <c r="M31" s="154"/>
      <c r="N31" s="141"/>
    </row>
    <row r="32" spans="2:14" ht="30" customHeight="1" x14ac:dyDescent="0.15">
      <c r="B32" s="132"/>
      <c r="C32" s="138"/>
      <c r="D32" s="133"/>
      <c r="E32" s="141" t="s">
        <v>19</v>
      </c>
      <c r="F32" s="142"/>
      <c r="G32" s="142" t="s">
        <v>37</v>
      </c>
      <c r="H32" s="142"/>
      <c r="I32" s="142" t="s">
        <v>38</v>
      </c>
      <c r="J32" s="142"/>
      <c r="K32" s="142" t="s">
        <v>39</v>
      </c>
      <c r="L32" s="142"/>
      <c r="M32" s="142" t="s">
        <v>40</v>
      </c>
      <c r="N32" s="142"/>
    </row>
    <row r="33" spans="1:15" ht="30" customHeight="1" thickBot="1" x14ac:dyDescent="0.2">
      <c r="B33" s="132"/>
      <c r="C33" s="138"/>
      <c r="D33" s="133"/>
      <c r="E33" s="30" t="s">
        <v>1</v>
      </c>
      <c r="F33" s="46" t="s">
        <v>3</v>
      </c>
      <c r="G33" s="41" t="s">
        <v>20</v>
      </c>
      <c r="H33" s="41" t="s">
        <v>21</v>
      </c>
      <c r="I33" s="28" t="s">
        <v>41</v>
      </c>
      <c r="J33" s="46" t="s">
        <v>42</v>
      </c>
      <c r="K33" s="28" t="s">
        <v>41</v>
      </c>
      <c r="L33" s="46" t="s">
        <v>42</v>
      </c>
      <c r="M33" s="28" t="s">
        <v>41</v>
      </c>
      <c r="N33" s="46" t="s">
        <v>42</v>
      </c>
    </row>
    <row r="34" spans="1:15" ht="30" customHeight="1" thickTop="1" x14ac:dyDescent="0.15">
      <c r="A34" s="176"/>
      <c r="B34" s="136" t="s">
        <v>10</v>
      </c>
      <c r="C34" s="136"/>
      <c r="D34" s="137"/>
      <c r="E34" s="21"/>
      <c r="F34" s="22"/>
      <c r="G34" s="22"/>
      <c r="H34" s="22"/>
      <c r="I34" s="42"/>
      <c r="J34" s="43"/>
      <c r="K34" s="43"/>
      <c r="L34" s="43"/>
      <c r="M34" s="43"/>
      <c r="N34" s="43"/>
    </row>
    <row r="35" spans="1:15" ht="30" customHeight="1" x14ac:dyDescent="0.15">
      <c r="A35" s="176"/>
      <c r="B35" s="138" t="s">
        <v>11</v>
      </c>
      <c r="C35" s="138"/>
      <c r="D35" s="133"/>
      <c r="E35" s="14"/>
      <c r="F35" s="15"/>
      <c r="G35" s="15"/>
      <c r="H35" s="15"/>
      <c r="I35" s="44"/>
      <c r="J35" s="45"/>
      <c r="K35" s="45"/>
      <c r="L35" s="45"/>
      <c r="M35" s="45"/>
      <c r="N35" s="45"/>
    </row>
    <row r="36" spans="1:15" ht="30" customHeight="1" x14ac:dyDescent="0.15">
      <c r="A36" s="176"/>
      <c r="B36" s="122" t="s">
        <v>12</v>
      </c>
      <c r="C36" s="122"/>
      <c r="D36" s="123"/>
      <c r="E36" s="14"/>
      <c r="F36" s="15"/>
      <c r="G36" s="15"/>
      <c r="H36" s="15"/>
      <c r="I36" s="44"/>
      <c r="J36" s="45"/>
      <c r="K36" s="45"/>
      <c r="L36" s="45"/>
      <c r="M36" s="45"/>
      <c r="N36" s="45"/>
    </row>
    <row r="37" spans="1:15" ht="30" customHeight="1" x14ac:dyDescent="0.15">
      <c r="A37" s="176"/>
      <c r="B37" s="122" t="s">
        <v>13</v>
      </c>
      <c r="C37" s="122"/>
      <c r="D37" s="123"/>
      <c r="E37" s="14"/>
      <c r="F37" s="15"/>
      <c r="G37" s="15"/>
      <c r="H37" s="15"/>
      <c r="I37" s="44"/>
      <c r="J37" s="45"/>
      <c r="K37" s="45"/>
      <c r="L37" s="45"/>
      <c r="M37" s="45"/>
      <c r="N37" s="45"/>
    </row>
    <row r="38" spans="1:15" ht="30" customHeight="1" x14ac:dyDescent="0.15">
      <c r="A38" s="176"/>
      <c r="B38" s="124" t="s">
        <v>14</v>
      </c>
      <c r="C38" s="124"/>
      <c r="D38" s="125"/>
      <c r="E38" s="14"/>
      <c r="F38" s="15"/>
      <c r="G38" s="15"/>
      <c r="H38" s="15"/>
      <c r="I38" s="14"/>
      <c r="J38" s="15"/>
      <c r="K38" s="15"/>
      <c r="L38" s="15"/>
      <c r="M38" s="15"/>
      <c r="N38" s="15"/>
    </row>
    <row r="39" spans="1:15" ht="30" customHeight="1" x14ac:dyDescent="0.15">
      <c r="A39" s="176"/>
      <c r="B39" s="152" t="s">
        <v>28</v>
      </c>
      <c r="C39" s="152"/>
      <c r="D39" s="153"/>
      <c r="E39" s="23"/>
      <c r="F39" s="19"/>
      <c r="G39" s="19"/>
      <c r="H39" s="19"/>
      <c r="I39" s="23"/>
      <c r="J39" s="19"/>
      <c r="K39" s="19"/>
      <c r="L39" s="19"/>
      <c r="M39" s="19"/>
      <c r="N39" s="19"/>
    </row>
    <row r="40" spans="1:15" ht="30" customHeight="1" x14ac:dyDescent="0.15">
      <c r="B40" s="140" t="s">
        <v>9</v>
      </c>
      <c r="C40" s="154"/>
      <c r="D40" s="141"/>
      <c r="E40" s="9">
        <f t="shared" ref="E40:H40" si="3">SUM(E34:E39)</f>
        <v>0</v>
      </c>
      <c r="F40" s="9">
        <f t="shared" si="3"/>
        <v>0</v>
      </c>
      <c r="G40" s="9">
        <f t="shared" si="3"/>
        <v>0</v>
      </c>
      <c r="H40" s="8">
        <f t="shared" si="3"/>
        <v>0</v>
      </c>
      <c r="I40" s="9">
        <f>SUM(I38:I39)</f>
        <v>0</v>
      </c>
      <c r="J40" s="9">
        <f>SUM(J38:J39)</f>
        <v>0</v>
      </c>
      <c r="K40" s="9">
        <f>SUM(K38:K39)</f>
        <v>0</v>
      </c>
      <c r="L40" s="8">
        <v>0</v>
      </c>
      <c r="M40" s="9">
        <f>SUM(M38:M39)</f>
        <v>0</v>
      </c>
      <c r="N40" s="9">
        <f>SUM(N38:N39)</f>
        <v>0</v>
      </c>
    </row>
    <row r="41" spans="1:15" ht="20.100000000000001" customHeight="1" x14ac:dyDescent="0.15">
      <c r="C41" s="1"/>
      <c r="D41" s="1"/>
      <c r="E41" s="1"/>
      <c r="F41" s="1"/>
      <c r="G41" s="1"/>
      <c r="H41" s="1"/>
      <c r="I41" s="1"/>
    </row>
    <row r="42" spans="1:15" ht="20.100000000000001" customHeight="1" x14ac:dyDescent="0.15">
      <c r="B42" s="114" t="s">
        <v>94</v>
      </c>
      <c r="C42" s="1"/>
      <c r="D42" s="1"/>
      <c r="E42" s="1"/>
      <c r="F42" s="1"/>
      <c r="G42" s="1"/>
      <c r="H42" s="1"/>
      <c r="I42" s="1"/>
    </row>
    <row r="43" spans="1:15" ht="20.100000000000001" customHeight="1" x14ac:dyDescent="0.15">
      <c r="B43" s="84" t="s">
        <v>80</v>
      </c>
      <c r="C43" s="4"/>
      <c r="D43" s="4"/>
      <c r="E43" s="1"/>
      <c r="F43" s="1"/>
      <c r="G43" s="1"/>
      <c r="H43" s="58" t="s">
        <v>84</v>
      </c>
      <c r="I43" s="1"/>
      <c r="K43" s="146"/>
      <c r="L43" s="146"/>
      <c r="M43" s="1"/>
      <c r="N43" s="58"/>
      <c r="O43" s="1"/>
    </row>
    <row r="44" spans="1:15" ht="20.100000000000001" customHeight="1" x14ac:dyDescent="0.15">
      <c r="B44" s="168" t="s">
        <v>85</v>
      </c>
      <c r="C44" s="169"/>
      <c r="D44" s="170"/>
      <c r="E44" s="145" t="s">
        <v>17</v>
      </c>
      <c r="F44" s="144"/>
      <c r="G44" s="144" t="s">
        <v>46</v>
      </c>
      <c r="H44" s="144"/>
      <c r="I44" s="143"/>
      <c r="J44" s="143"/>
      <c r="K44" s="143"/>
      <c r="L44" s="143"/>
      <c r="M44" s="143"/>
      <c r="N44" s="143"/>
      <c r="O44" s="33"/>
    </row>
    <row r="45" spans="1:15" ht="20.100000000000001" customHeight="1" thickBot="1" x14ac:dyDescent="0.2">
      <c r="B45" s="171"/>
      <c r="C45" s="172"/>
      <c r="D45" s="173"/>
      <c r="E45" s="70" t="s">
        <v>16</v>
      </c>
      <c r="F45" s="78" t="s">
        <v>15</v>
      </c>
      <c r="G45" s="78" t="s">
        <v>16</v>
      </c>
      <c r="H45" s="78" t="s">
        <v>15</v>
      </c>
      <c r="I45" s="69"/>
      <c r="J45" s="69"/>
      <c r="K45" s="69"/>
      <c r="L45" s="69"/>
      <c r="M45" s="69"/>
      <c r="N45" s="69"/>
      <c r="O45" s="33"/>
    </row>
    <row r="46" spans="1:15" ht="20.100000000000001" customHeight="1" thickTop="1" x14ac:dyDescent="0.15">
      <c r="B46" s="174" t="s">
        <v>70</v>
      </c>
      <c r="C46" s="120"/>
      <c r="D46" s="121"/>
      <c r="E46" s="77" t="s">
        <v>47</v>
      </c>
      <c r="F46" s="79">
        <v>96000</v>
      </c>
      <c r="G46" s="79" t="s">
        <v>58</v>
      </c>
      <c r="H46" s="80">
        <v>252000</v>
      </c>
      <c r="I46" s="63"/>
      <c r="J46" s="66"/>
      <c r="K46" s="67"/>
      <c r="L46" s="67"/>
      <c r="M46" s="61"/>
      <c r="N46" s="61"/>
      <c r="O46" s="24"/>
    </row>
    <row r="47" spans="1:15" ht="20.100000000000001" customHeight="1" x14ac:dyDescent="0.15">
      <c r="B47" s="151" t="s">
        <v>71</v>
      </c>
      <c r="C47" s="115"/>
      <c r="D47" s="116"/>
      <c r="E47" s="71" t="s">
        <v>48</v>
      </c>
      <c r="F47" s="51">
        <v>122000</v>
      </c>
      <c r="G47" s="51" t="s">
        <v>59</v>
      </c>
      <c r="H47" s="52">
        <v>315000</v>
      </c>
      <c r="I47" s="63"/>
      <c r="J47" s="66"/>
      <c r="K47" s="67"/>
      <c r="L47" s="67"/>
      <c r="M47" s="61"/>
      <c r="N47" s="61"/>
      <c r="O47" s="24"/>
    </row>
    <row r="48" spans="1:15" ht="20.100000000000001" customHeight="1" x14ac:dyDescent="0.15">
      <c r="B48" s="151" t="s">
        <v>72</v>
      </c>
      <c r="C48" s="115"/>
      <c r="D48" s="116"/>
      <c r="E48" s="71" t="s">
        <v>49</v>
      </c>
      <c r="F48" s="51">
        <v>161000</v>
      </c>
      <c r="G48" s="51" t="s">
        <v>60</v>
      </c>
      <c r="H48" s="52">
        <v>407000</v>
      </c>
      <c r="I48" s="63"/>
      <c r="J48" s="66"/>
      <c r="K48" s="67"/>
      <c r="L48" s="67"/>
      <c r="M48" s="61"/>
      <c r="N48" s="61"/>
      <c r="O48" s="24"/>
    </row>
    <row r="49" spans="1:15" ht="20.100000000000001" customHeight="1" x14ac:dyDescent="0.15">
      <c r="B49" s="166" t="s">
        <v>73</v>
      </c>
      <c r="C49" s="161"/>
      <c r="D49" s="175"/>
      <c r="E49" s="71" t="s">
        <v>50</v>
      </c>
      <c r="F49" s="53" t="s">
        <v>54</v>
      </c>
      <c r="G49" s="53" t="s">
        <v>61</v>
      </c>
      <c r="H49" s="72" t="s">
        <v>64</v>
      </c>
      <c r="I49" s="63"/>
      <c r="J49" s="63"/>
      <c r="K49" s="62"/>
      <c r="L49" s="64"/>
      <c r="M49" s="68"/>
      <c r="N49" s="65"/>
      <c r="O49" s="25"/>
    </row>
    <row r="50" spans="1:15" ht="20.100000000000001" customHeight="1" x14ac:dyDescent="0.15">
      <c r="B50" s="166" t="s">
        <v>74</v>
      </c>
      <c r="C50" s="161"/>
      <c r="D50" s="175"/>
      <c r="E50" s="71" t="s">
        <v>51</v>
      </c>
      <c r="F50" s="54" t="s">
        <v>55</v>
      </c>
      <c r="G50" s="54">
        <v>167000</v>
      </c>
      <c r="H50" s="73" t="s">
        <v>65</v>
      </c>
      <c r="I50" s="63"/>
      <c r="J50" s="63"/>
      <c r="K50" s="64"/>
      <c r="L50" s="64"/>
      <c r="M50" s="62"/>
      <c r="N50" s="65"/>
      <c r="O50" s="26"/>
    </row>
    <row r="51" spans="1:15" ht="20.100000000000001" customHeight="1" x14ac:dyDescent="0.15">
      <c r="B51" s="166" t="s">
        <v>75</v>
      </c>
      <c r="C51" s="161"/>
      <c r="D51" s="175"/>
      <c r="E51" s="71" t="s">
        <v>52</v>
      </c>
      <c r="F51" s="54" t="s">
        <v>56</v>
      </c>
      <c r="G51" s="54" t="s">
        <v>62</v>
      </c>
      <c r="H51" s="73" t="s">
        <v>66</v>
      </c>
      <c r="I51" s="63"/>
      <c r="J51" s="63"/>
      <c r="K51" s="64"/>
      <c r="L51" s="64"/>
      <c r="M51" s="62"/>
      <c r="N51" s="65"/>
      <c r="O51" s="26"/>
    </row>
    <row r="52" spans="1:15" ht="20.100000000000001" customHeight="1" x14ac:dyDescent="0.15">
      <c r="B52" s="163" t="s">
        <v>76</v>
      </c>
      <c r="C52" s="164"/>
      <c r="D52" s="164"/>
      <c r="E52" s="50" t="s">
        <v>53</v>
      </c>
      <c r="F52" s="60" t="s">
        <v>57</v>
      </c>
      <c r="G52" s="60" t="s">
        <v>63</v>
      </c>
      <c r="H52" s="74" t="s">
        <v>67</v>
      </c>
      <c r="I52" s="63"/>
      <c r="J52" s="63"/>
      <c r="K52" s="64"/>
      <c r="L52" s="64"/>
      <c r="M52" s="62"/>
      <c r="N52" s="65"/>
      <c r="O52" s="26"/>
    </row>
    <row r="53" spans="1:15" ht="20.100000000000001" customHeight="1" thickBot="1" x14ac:dyDescent="0.2">
      <c r="B53" s="165" t="s">
        <v>79</v>
      </c>
      <c r="C53" s="165"/>
      <c r="D53" s="166"/>
      <c r="E53" s="76">
        <v>244000</v>
      </c>
      <c r="F53" s="56">
        <v>481000</v>
      </c>
      <c r="G53" s="56">
        <v>255000</v>
      </c>
      <c r="H53" s="75">
        <v>965000</v>
      </c>
      <c r="I53" s="63"/>
      <c r="J53" s="63"/>
      <c r="K53" s="64"/>
      <c r="L53" s="64"/>
      <c r="M53" s="62"/>
      <c r="N53" s="65"/>
      <c r="O53" s="26"/>
    </row>
    <row r="54" spans="1:15" ht="20.100000000000001" customHeight="1" x14ac:dyDescent="0.15">
      <c r="C54" s="1"/>
      <c r="D54" s="1"/>
      <c r="E54" s="1"/>
      <c r="F54" s="1"/>
      <c r="G54" s="1"/>
      <c r="H54" s="1"/>
      <c r="I54" s="1"/>
      <c r="K54" s="1"/>
      <c r="L54" s="1"/>
      <c r="M54" s="1"/>
      <c r="N54" s="1"/>
      <c r="O54" s="1"/>
    </row>
    <row r="55" spans="1:15" ht="20.100000000000001" customHeight="1" x14ac:dyDescent="0.15">
      <c r="B55" s="84" t="s">
        <v>81</v>
      </c>
      <c r="C55" s="39"/>
      <c r="D55" s="39"/>
      <c r="E55" s="39"/>
      <c r="F55" s="39"/>
      <c r="G55" s="58" t="s">
        <v>84</v>
      </c>
      <c r="H55" s="1"/>
      <c r="I55" s="1"/>
      <c r="K55" s="1"/>
      <c r="L55" s="1"/>
      <c r="M55" s="1"/>
      <c r="N55" s="1"/>
      <c r="O55" s="1"/>
    </row>
    <row r="56" spans="1:15" ht="20.100000000000001" customHeight="1" thickBot="1" x14ac:dyDescent="0.2">
      <c r="B56" s="117" t="s">
        <v>85</v>
      </c>
      <c r="C56" s="118"/>
      <c r="D56" s="119"/>
      <c r="E56" s="89" t="s">
        <v>38</v>
      </c>
      <c r="F56" s="89" t="s">
        <v>82</v>
      </c>
      <c r="G56" s="90" t="s">
        <v>83</v>
      </c>
      <c r="H56" s="1"/>
      <c r="I56" s="1"/>
      <c r="K56" s="1"/>
      <c r="L56" s="1"/>
      <c r="M56" s="1"/>
      <c r="N56" s="1"/>
      <c r="O56" s="1"/>
    </row>
    <row r="57" spans="1:15" ht="20.100000000000001" customHeight="1" thickTop="1" x14ac:dyDescent="0.15">
      <c r="A57" s="176"/>
      <c r="B57" s="120" t="s">
        <v>68</v>
      </c>
      <c r="C57" s="120"/>
      <c r="D57" s="121"/>
      <c r="E57" s="82">
        <v>38000</v>
      </c>
      <c r="F57" s="83">
        <v>19000</v>
      </c>
      <c r="G57" s="88">
        <v>28000</v>
      </c>
      <c r="H57" s="1"/>
      <c r="I57" s="1"/>
      <c r="K57" s="1"/>
      <c r="L57" s="1"/>
      <c r="M57" s="1"/>
      <c r="N57" s="1"/>
      <c r="O57" s="1"/>
    </row>
    <row r="58" spans="1:15" ht="19.5" customHeight="1" thickBot="1" x14ac:dyDescent="0.2">
      <c r="A58" s="176"/>
      <c r="B58" s="115" t="s">
        <v>69</v>
      </c>
      <c r="C58" s="115"/>
      <c r="D58" s="167"/>
      <c r="E58" s="85">
        <v>42000</v>
      </c>
      <c r="F58" s="85">
        <v>21000</v>
      </c>
      <c r="G58" s="87">
        <v>31000</v>
      </c>
      <c r="H58" s="1"/>
      <c r="I58" s="1"/>
      <c r="K58" s="1"/>
      <c r="L58" s="1"/>
      <c r="M58" s="1"/>
      <c r="N58" s="1"/>
      <c r="O58" s="1"/>
    </row>
    <row r="59" spans="1:15" ht="19.5" customHeight="1" x14ac:dyDescent="0.15">
      <c r="B59" s="177"/>
      <c r="C59" s="1"/>
      <c r="D59" s="1"/>
      <c r="E59" s="1"/>
      <c r="F59" s="1"/>
      <c r="G59" s="1"/>
      <c r="H59" s="1"/>
      <c r="I59" s="1"/>
      <c r="K59" s="1"/>
      <c r="L59" s="1"/>
      <c r="M59" s="1"/>
      <c r="N59" s="1"/>
      <c r="O59" s="1"/>
    </row>
    <row r="60" spans="1:15" ht="20.100000000000001" customHeight="1" x14ac:dyDescent="0.15">
      <c r="B60" s="84" t="s">
        <v>86</v>
      </c>
      <c r="C60" s="39"/>
      <c r="D60" s="39"/>
      <c r="E60" s="39"/>
      <c r="F60" s="39"/>
      <c r="G60" s="58" t="s">
        <v>84</v>
      </c>
      <c r="H60" s="1"/>
      <c r="I60" s="1"/>
      <c r="K60" s="1"/>
      <c r="L60" s="1"/>
      <c r="M60" s="1"/>
      <c r="N60" s="1"/>
      <c r="O60" s="1"/>
    </row>
    <row r="61" spans="1:15" ht="20.100000000000001" customHeight="1" thickBot="1" x14ac:dyDescent="0.2">
      <c r="B61" s="117" t="s">
        <v>85</v>
      </c>
      <c r="C61" s="118"/>
      <c r="D61" s="119"/>
      <c r="E61" s="89" t="s">
        <v>38</v>
      </c>
      <c r="F61" s="89" t="s">
        <v>82</v>
      </c>
      <c r="G61" s="90" t="s">
        <v>83</v>
      </c>
      <c r="H61" s="1"/>
      <c r="I61" s="1"/>
      <c r="K61" s="1"/>
      <c r="L61" s="1"/>
      <c r="M61" s="1"/>
      <c r="N61" s="1"/>
      <c r="O61" s="1"/>
    </row>
    <row r="62" spans="1:15" ht="20.100000000000001" customHeight="1" thickTop="1" x14ac:dyDescent="0.15">
      <c r="A62" s="176"/>
      <c r="B62" s="120" t="s">
        <v>70</v>
      </c>
      <c r="C62" s="120"/>
      <c r="D62" s="121"/>
      <c r="E62" s="102">
        <v>76000</v>
      </c>
      <c r="F62" s="83">
        <v>36000</v>
      </c>
      <c r="G62" s="88">
        <v>56000</v>
      </c>
      <c r="H62" s="1"/>
      <c r="I62" s="1"/>
      <c r="K62" s="1"/>
      <c r="L62" s="1"/>
      <c r="M62" s="1"/>
      <c r="N62" s="1"/>
      <c r="O62" s="1"/>
    </row>
    <row r="63" spans="1:15" ht="20.100000000000001" customHeight="1" x14ac:dyDescent="0.15">
      <c r="A63" s="176"/>
      <c r="B63" s="115" t="s">
        <v>87</v>
      </c>
      <c r="C63" s="115"/>
      <c r="D63" s="115"/>
      <c r="E63" s="96">
        <v>127000</v>
      </c>
      <c r="F63" s="91">
        <v>63000</v>
      </c>
      <c r="G63" s="86">
        <v>95000</v>
      </c>
      <c r="H63" s="1"/>
      <c r="I63" s="1"/>
      <c r="K63" s="1"/>
      <c r="L63" s="1"/>
      <c r="M63" s="1"/>
      <c r="N63" s="1"/>
      <c r="O63" s="1"/>
    </row>
    <row r="64" spans="1:15" ht="20.100000000000001" customHeight="1" x14ac:dyDescent="0.15">
      <c r="A64" s="176"/>
      <c r="B64" s="115" t="s">
        <v>88</v>
      </c>
      <c r="C64" s="115"/>
      <c r="D64" s="115"/>
      <c r="E64" s="96">
        <v>217000</v>
      </c>
      <c r="F64" s="95">
        <v>114000</v>
      </c>
      <c r="G64" s="93">
        <v>165000</v>
      </c>
      <c r="H64" s="1"/>
      <c r="I64" s="1"/>
      <c r="K64" s="1"/>
      <c r="L64" s="1"/>
      <c r="M64" s="1"/>
      <c r="N64" s="1"/>
      <c r="O64" s="1"/>
    </row>
    <row r="65" spans="1:15" ht="20.100000000000001" customHeight="1" thickBot="1" x14ac:dyDescent="0.2">
      <c r="A65" s="176"/>
      <c r="B65" s="115" t="s">
        <v>89</v>
      </c>
      <c r="C65" s="115"/>
      <c r="D65" s="115"/>
      <c r="E65" s="97">
        <v>311000</v>
      </c>
      <c r="F65" s="94">
        <v>172000</v>
      </c>
      <c r="G65" s="92">
        <v>241000</v>
      </c>
      <c r="H65" s="1"/>
      <c r="I65" s="1"/>
      <c r="K65" s="1"/>
      <c r="L65" s="1"/>
      <c r="M65" s="1"/>
      <c r="N65" s="1"/>
      <c r="O65" s="1"/>
    </row>
    <row r="66" spans="1:15" ht="20.100000000000001" customHeight="1" x14ac:dyDescent="0.15">
      <c r="B66" s="99"/>
      <c r="C66" s="99"/>
      <c r="D66" s="99"/>
      <c r="E66" s="98"/>
      <c r="F66" s="98"/>
      <c r="G66" s="98"/>
      <c r="H66" s="1"/>
      <c r="I66" s="1"/>
      <c r="K66" s="1"/>
      <c r="L66" s="1"/>
      <c r="M66" s="1"/>
      <c r="N66" s="1"/>
      <c r="O66" s="1"/>
    </row>
    <row r="67" spans="1:15" ht="19.5" customHeight="1" x14ac:dyDescent="0.15">
      <c r="C67" s="1"/>
      <c r="D67" s="1"/>
      <c r="E67" s="1"/>
      <c r="F67" s="1"/>
      <c r="G67" s="1"/>
      <c r="H67" s="1"/>
      <c r="I67" s="1"/>
      <c r="K67" s="1"/>
      <c r="L67" s="1"/>
      <c r="M67" s="1"/>
      <c r="N67" s="1"/>
      <c r="O67" s="1"/>
    </row>
    <row r="68" spans="1:15" ht="20.100000000000001" customHeight="1" x14ac:dyDescent="0.15">
      <c r="B68" s="4" t="s">
        <v>90</v>
      </c>
      <c r="C68" s="4"/>
      <c r="D68" s="4"/>
      <c r="E68" s="4"/>
      <c r="F68" s="4"/>
      <c r="G68" s="4"/>
      <c r="H68" s="58" t="s">
        <v>84</v>
      </c>
      <c r="I68" s="1"/>
      <c r="K68" s="146"/>
      <c r="L68" s="146"/>
      <c r="M68" s="146"/>
      <c r="N68" s="59"/>
      <c r="O68" s="1"/>
    </row>
    <row r="69" spans="1:15" ht="20.100000000000001" customHeight="1" x14ac:dyDescent="0.15">
      <c r="B69" s="168" t="s">
        <v>91</v>
      </c>
      <c r="C69" s="169"/>
      <c r="D69" s="170"/>
      <c r="E69" s="145" t="s">
        <v>17</v>
      </c>
      <c r="F69" s="144"/>
      <c r="G69" s="144" t="s">
        <v>45</v>
      </c>
      <c r="H69" s="144"/>
      <c r="I69" s="143"/>
      <c r="J69" s="143"/>
      <c r="K69" s="143"/>
      <c r="L69" s="143"/>
      <c r="M69" s="143"/>
      <c r="N69" s="143"/>
      <c r="O69" s="33"/>
    </row>
    <row r="70" spans="1:15" ht="20.100000000000001" customHeight="1" thickBot="1" x14ac:dyDescent="0.2">
      <c r="B70" s="171"/>
      <c r="C70" s="172"/>
      <c r="D70" s="173"/>
      <c r="E70" s="70" t="s">
        <v>16</v>
      </c>
      <c r="F70" s="78" t="s">
        <v>15</v>
      </c>
      <c r="G70" s="78" t="s">
        <v>16</v>
      </c>
      <c r="H70" s="78" t="s">
        <v>15</v>
      </c>
      <c r="I70" s="69"/>
      <c r="J70" s="69"/>
      <c r="K70" s="69"/>
      <c r="L70" s="69"/>
      <c r="M70" s="69"/>
      <c r="N70" s="69"/>
      <c r="O70" s="33"/>
    </row>
    <row r="71" spans="1:15" ht="20.100000000000001" customHeight="1" thickTop="1" x14ac:dyDescent="0.15">
      <c r="A71" s="176"/>
      <c r="B71" s="120" t="s">
        <v>70</v>
      </c>
      <c r="C71" s="120"/>
      <c r="D71" s="120"/>
      <c r="E71" s="77">
        <f>E46/2</f>
        <v>10500</v>
      </c>
      <c r="F71" s="79">
        <f>F46/2</f>
        <v>48000</v>
      </c>
      <c r="G71" s="79">
        <f>G46/2</f>
        <v>12500</v>
      </c>
      <c r="H71" s="80">
        <f>H46/2</f>
        <v>126000</v>
      </c>
      <c r="I71" s="63"/>
      <c r="J71" s="61"/>
      <c r="K71" s="67"/>
      <c r="L71" s="61"/>
      <c r="M71" s="61"/>
      <c r="N71" s="61"/>
      <c r="O71" s="24"/>
    </row>
    <row r="72" spans="1:15" ht="20.100000000000001" customHeight="1" x14ac:dyDescent="0.15">
      <c r="A72" s="176"/>
      <c r="B72" s="115" t="s">
        <v>77</v>
      </c>
      <c r="C72" s="115"/>
      <c r="D72" s="115"/>
      <c r="E72" s="47">
        <f t="shared" ref="E72:H72" si="4">E47/2</f>
        <v>14500</v>
      </c>
      <c r="F72" s="48">
        <f t="shared" si="4"/>
        <v>61000</v>
      </c>
      <c r="G72" s="48">
        <f t="shared" si="4"/>
        <v>17000</v>
      </c>
      <c r="H72" s="49">
        <f t="shared" si="4"/>
        <v>157500</v>
      </c>
      <c r="I72" s="63"/>
      <c r="J72" s="61"/>
      <c r="K72" s="67"/>
      <c r="L72" s="61"/>
      <c r="M72" s="61"/>
      <c r="N72" s="61"/>
      <c r="O72" s="24"/>
    </row>
    <row r="73" spans="1:15" ht="20.100000000000001" customHeight="1" x14ac:dyDescent="0.15">
      <c r="A73" s="176"/>
      <c r="B73" s="160" t="s">
        <v>72</v>
      </c>
      <c r="C73" s="160"/>
      <c r="D73" s="160"/>
      <c r="E73" s="47">
        <f t="shared" ref="E73:H73" si="5">E48/2</f>
        <v>20500</v>
      </c>
      <c r="F73" s="48">
        <f t="shared" si="5"/>
        <v>80500</v>
      </c>
      <c r="G73" s="48">
        <f t="shared" si="5"/>
        <v>23500</v>
      </c>
      <c r="H73" s="49">
        <f t="shared" si="5"/>
        <v>203500</v>
      </c>
      <c r="I73" s="63"/>
      <c r="J73" s="61"/>
      <c r="K73" s="67"/>
      <c r="L73" s="61"/>
      <c r="M73" s="61"/>
      <c r="N73" s="61"/>
      <c r="O73" s="24"/>
    </row>
    <row r="74" spans="1:15" ht="20.100000000000001" customHeight="1" x14ac:dyDescent="0.15">
      <c r="A74" s="176"/>
      <c r="B74" s="161" t="s">
        <v>73</v>
      </c>
      <c r="C74" s="161"/>
      <c r="D74" s="161"/>
      <c r="E74" s="47">
        <f t="shared" ref="E74:H74" si="6">E49/2</f>
        <v>52500</v>
      </c>
      <c r="F74" s="100">
        <f t="shared" si="6"/>
        <v>130500</v>
      </c>
      <c r="G74" s="48">
        <f t="shared" si="6"/>
        <v>56500</v>
      </c>
      <c r="H74" s="49">
        <f t="shared" si="6"/>
        <v>290500</v>
      </c>
      <c r="I74" s="63"/>
      <c r="J74" s="139"/>
      <c r="K74" s="62"/>
      <c r="L74" s="139"/>
      <c r="M74" s="68"/>
      <c r="N74" s="139"/>
      <c r="O74" s="25"/>
    </row>
    <row r="75" spans="1:15" ht="20.100000000000001" customHeight="1" x14ac:dyDescent="0.15">
      <c r="A75" s="176"/>
      <c r="B75" s="162" t="s">
        <v>78</v>
      </c>
      <c r="C75" s="162"/>
      <c r="D75" s="162"/>
      <c r="E75" s="47">
        <f t="shared" ref="E75:H75" si="7">E50/2</f>
        <v>79000</v>
      </c>
      <c r="F75" s="51">
        <f t="shared" si="7"/>
        <v>170500</v>
      </c>
      <c r="G75" s="48">
        <f t="shared" si="7"/>
        <v>83500</v>
      </c>
      <c r="H75" s="49">
        <f t="shared" si="7"/>
        <v>358000</v>
      </c>
      <c r="I75" s="63"/>
      <c r="J75" s="139"/>
      <c r="K75" s="64"/>
      <c r="L75" s="139"/>
      <c r="M75" s="62"/>
      <c r="N75" s="139"/>
      <c r="O75" s="26"/>
    </row>
    <row r="76" spans="1:15" ht="20.100000000000001" customHeight="1" x14ac:dyDescent="0.15">
      <c r="A76" s="176"/>
      <c r="B76" s="161" t="s">
        <v>75</v>
      </c>
      <c r="C76" s="161"/>
      <c r="D76" s="161"/>
      <c r="E76" s="47">
        <f t="shared" ref="E76:H76" si="8">E51/2</f>
        <v>98500</v>
      </c>
      <c r="F76" s="48">
        <f t="shared" si="8"/>
        <v>205000</v>
      </c>
      <c r="G76" s="48">
        <f t="shared" si="8"/>
        <v>103000</v>
      </c>
      <c r="H76" s="49">
        <f t="shared" si="8"/>
        <v>423000</v>
      </c>
      <c r="I76" s="63"/>
      <c r="J76" s="139"/>
      <c r="K76" s="64"/>
      <c r="L76" s="139"/>
      <c r="M76" s="62"/>
      <c r="N76" s="139"/>
      <c r="O76" s="26"/>
    </row>
    <row r="77" spans="1:15" ht="20.100000000000001" customHeight="1" thickBot="1" x14ac:dyDescent="0.2">
      <c r="A77" s="176"/>
      <c r="B77" s="161" t="s">
        <v>76</v>
      </c>
      <c r="C77" s="161"/>
      <c r="D77" s="161"/>
      <c r="E77" s="55">
        <f t="shared" ref="E77:H77" si="9">E52/2</f>
        <v>122000</v>
      </c>
      <c r="F77" s="57">
        <f t="shared" si="9"/>
        <v>240500</v>
      </c>
      <c r="G77" s="57">
        <f t="shared" si="9"/>
        <v>127500</v>
      </c>
      <c r="H77" s="101">
        <f t="shared" si="9"/>
        <v>482500</v>
      </c>
      <c r="I77" s="63"/>
      <c r="J77" s="139"/>
      <c r="K77" s="64"/>
      <c r="L77" s="139"/>
      <c r="M77" s="62"/>
      <c r="N77" s="139"/>
      <c r="O77" s="26"/>
    </row>
    <row r="79" spans="1:15" ht="20.100000000000001" customHeight="1" x14ac:dyDescent="0.15">
      <c r="B79" s="84" t="s">
        <v>92</v>
      </c>
      <c r="C79" s="39"/>
      <c r="D79" s="39"/>
      <c r="E79" s="39"/>
      <c r="F79" s="39"/>
      <c r="G79" s="58" t="s">
        <v>84</v>
      </c>
      <c r="H79" s="1"/>
      <c r="I79" s="1"/>
      <c r="K79" s="1"/>
      <c r="L79" s="1"/>
      <c r="M79" s="1"/>
      <c r="N79" s="1"/>
      <c r="O79" s="1"/>
    </row>
    <row r="80" spans="1:15" ht="20.100000000000001" customHeight="1" thickBot="1" x14ac:dyDescent="0.2">
      <c r="B80" s="117" t="s">
        <v>85</v>
      </c>
      <c r="C80" s="118"/>
      <c r="D80" s="119"/>
      <c r="E80" s="89" t="s">
        <v>38</v>
      </c>
      <c r="F80" s="89" t="s">
        <v>82</v>
      </c>
      <c r="G80" s="90" t="s">
        <v>83</v>
      </c>
      <c r="H80" s="1"/>
      <c r="I80" s="1"/>
      <c r="K80" s="1"/>
      <c r="L80" s="1"/>
      <c r="M80" s="1"/>
      <c r="N80" s="1"/>
      <c r="O80" s="1"/>
    </row>
    <row r="81" spans="1:15" ht="20.100000000000001" customHeight="1" thickTop="1" x14ac:dyDescent="0.15">
      <c r="A81" s="176"/>
      <c r="B81" s="120" t="s">
        <v>68</v>
      </c>
      <c r="C81" s="120"/>
      <c r="D81" s="121"/>
      <c r="E81" s="102">
        <f>E57/2</f>
        <v>19000</v>
      </c>
      <c r="F81" s="102">
        <f t="shared" ref="F81:G82" si="10">F57/2</f>
        <v>9500</v>
      </c>
      <c r="G81" s="81">
        <f t="shared" si="10"/>
        <v>14000</v>
      </c>
      <c r="H81" s="106"/>
      <c r="I81" s="1"/>
      <c r="K81" s="1"/>
      <c r="L81" s="1"/>
      <c r="M81" s="1"/>
      <c r="N81" s="1"/>
      <c r="O81" s="1"/>
    </row>
    <row r="82" spans="1:15" ht="19.5" customHeight="1" thickBot="1" x14ac:dyDescent="0.2">
      <c r="A82" s="176"/>
      <c r="B82" s="115" t="s">
        <v>69</v>
      </c>
      <c r="C82" s="115"/>
      <c r="D82" s="115"/>
      <c r="E82" s="103">
        <f>E58/2</f>
        <v>21000</v>
      </c>
      <c r="F82" s="85">
        <f t="shared" si="10"/>
        <v>10500</v>
      </c>
      <c r="G82" s="105">
        <f t="shared" si="10"/>
        <v>15500</v>
      </c>
      <c r="H82" s="106"/>
      <c r="I82" s="1"/>
      <c r="K82" s="1"/>
      <c r="L82" s="1"/>
      <c r="M82" s="1"/>
      <c r="N82" s="1"/>
      <c r="O82" s="1"/>
    </row>
    <row r="83" spans="1:15" ht="19.5" customHeight="1" x14ac:dyDescent="0.15">
      <c r="B83" s="177"/>
      <c r="C83" s="1"/>
      <c r="D83" s="1"/>
      <c r="E83" s="104"/>
      <c r="F83" s="1"/>
      <c r="G83" s="1"/>
      <c r="H83" s="1"/>
      <c r="I83" s="1"/>
      <c r="K83" s="1"/>
      <c r="L83" s="1"/>
      <c r="M83" s="1"/>
      <c r="N83" s="1"/>
      <c r="O83" s="1"/>
    </row>
    <row r="84" spans="1:15" ht="20.100000000000001" customHeight="1" x14ac:dyDescent="0.15">
      <c r="B84" s="84" t="s">
        <v>93</v>
      </c>
      <c r="C84" s="39"/>
      <c r="D84" s="39"/>
      <c r="E84" s="39"/>
      <c r="F84" s="39"/>
      <c r="G84" s="58" t="s">
        <v>84</v>
      </c>
      <c r="H84" s="1"/>
      <c r="I84" s="1"/>
      <c r="K84" s="1"/>
      <c r="L84" s="1"/>
      <c r="M84" s="1"/>
      <c r="N84" s="1"/>
      <c r="O84" s="1"/>
    </row>
    <row r="85" spans="1:15" ht="20.100000000000001" customHeight="1" thickBot="1" x14ac:dyDescent="0.2">
      <c r="B85" s="117" t="s">
        <v>85</v>
      </c>
      <c r="C85" s="118"/>
      <c r="D85" s="119"/>
      <c r="E85" s="89" t="s">
        <v>38</v>
      </c>
      <c r="F85" s="89" t="s">
        <v>82</v>
      </c>
      <c r="G85" s="90" t="s">
        <v>83</v>
      </c>
      <c r="H85" s="1"/>
      <c r="I85" s="1"/>
      <c r="K85" s="1"/>
      <c r="L85" s="1"/>
      <c r="M85" s="1"/>
      <c r="N85" s="1"/>
      <c r="O85" s="1"/>
    </row>
    <row r="86" spans="1:15" ht="20.100000000000001" customHeight="1" thickTop="1" x14ac:dyDescent="0.15">
      <c r="A86" s="176"/>
      <c r="B86" s="120" t="s">
        <v>70</v>
      </c>
      <c r="C86" s="120"/>
      <c r="D86" s="121"/>
      <c r="E86" s="107">
        <f>E62/2</f>
        <v>38000</v>
      </c>
      <c r="F86" s="108">
        <f t="shared" ref="F86:G86" si="11">F62/2</f>
        <v>18000</v>
      </c>
      <c r="G86" s="109">
        <f t="shared" si="11"/>
        <v>28000</v>
      </c>
      <c r="H86" s="1"/>
      <c r="I86" s="1"/>
      <c r="K86" s="1"/>
      <c r="L86" s="1"/>
      <c r="M86" s="1"/>
      <c r="N86" s="1"/>
      <c r="O86" s="1"/>
    </row>
    <row r="87" spans="1:15" ht="20.100000000000001" customHeight="1" x14ac:dyDescent="0.15">
      <c r="A87" s="176"/>
      <c r="B87" s="115" t="s">
        <v>87</v>
      </c>
      <c r="C87" s="115"/>
      <c r="D87" s="116"/>
      <c r="E87" s="110">
        <f t="shared" ref="E87:G87" si="12">E63/2</f>
        <v>63500</v>
      </c>
      <c r="F87" s="102">
        <f t="shared" si="12"/>
        <v>31500</v>
      </c>
      <c r="G87" s="111">
        <f t="shared" si="12"/>
        <v>47500</v>
      </c>
      <c r="H87" s="1"/>
      <c r="I87" s="1"/>
      <c r="K87" s="1"/>
      <c r="L87" s="1"/>
      <c r="M87" s="1"/>
      <c r="N87" s="1"/>
      <c r="O87" s="1"/>
    </row>
    <row r="88" spans="1:15" ht="20.100000000000001" customHeight="1" x14ac:dyDescent="0.15">
      <c r="A88" s="176"/>
      <c r="B88" s="115" t="s">
        <v>88</v>
      </c>
      <c r="C88" s="115"/>
      <c r="D88" s="116"/>
      <c r="E88" s="110">
        <f t="shared" ref="E88:G88" si="13">E64/2</f>
        <v>108500</v>
      </c>
      <c r="F88" s="102">
        <f t="shared" si="13"/>
        <v>57000</v>
      </c>
      <c r="G88" s="111">
        <f t="shared" si="13"/>
        <v>82500</v>
      </c>
      <c r="H88" s="1"/>
      <c r="I88" s="1"/>
      <c r="K88" s="1"/>
      <c r="L88" s="1"/>
      <c r="M88" s="1"/>
      <c r="N88" s="1"/>
      <c r="O88" s="1"/>
    </row>
    <row r="89" spans="1:15" ht="20.100000000000001" customHeight="1" thickBot="1" x14ac:dyDescent="0.2">
      <c r="A89" s="176"/>
      <c r="B89" s="115" t="s">
        <v>89</v>
      </c>
      <c r="C89" s="115"/>
      <c r="D89" s="115"/>
      <c r="E89" s="97">
        <f t="shared" ref="E89:G89" si="14">E65/2</f>
        <v>155500</v>
      </c>
      <c r="F89" s="112">
        <f t="shared" si="14"/>
        <v>86000</v>
      </c>
      <c r="G89" s="113">
        <f t="shared" si="14"/>
        <v>120500</v>
      </c>
      <c r="H89" s="1"/>
      <c r="I89" s="1"/>
      <c r="K89" s="1"/>
      <c r="L89" s="1"/>
      <c r="M89" s="1"/>
      <c r="N89" s="1"/>
      <c r="O89" s="1"/>
    </row>
  </sheetData>
  <mergeCells count="78">
    <mergeCell ref="G69:H69"/>
    <mergeCell ref="B48:D48"/>
    <mergeCell ref="B49:D49"/>
    <mergeCell ref="B50:D50"/>
    <mergeCell ref="B51:D51"/>
    <mergeCell ref="B71:D71"/>
    <mergeCell ref="B72:D72"/>
    <mergeCell ref="B52:D52"/>
    <mergeCell ref="B53:D53"/>
    <mergeCell ref="B56:D56"/>
    <mergeCell ref="B57:D57"/>
    <mergeCell ref="B58:D58"/>
    <mergeCell ref="B61:D61"/>
    <mergeCell ref="B62:D62"/>
    <mergeCell ref="B63:D63"/>
    <mergeCell ref="B64:D64"/>
    <mergeCell ref="B65:D65"/>
    <mergeCell ref="B69:D70"/>
    <mergeCell ref="B73:D73"/>
    <mergeCell ref="B74:D74"/>
    <mergeCell ref="B75:D75"/>
    <mergeCell ref="B76:D76"/>
    <mergeCell ref="B77:D77"/>
    <mergeCell ref="B8:C8"/>
    <mergeCell ref="C13:C14"/>
    <mergeCell ref="C9:C10"/>
    <mergeCell ref="C11:C12"/>
    <mergeCell ref="B1:N2"/>
    <mergeCell ref="B47:D47"/>
    <mergeCell ref="B39:D39"/>
    <mergeCell ref="B40:D40"/>
    <mergeCell ref="B30:D33"/>
    <mergeCell ref="E30:H30"/>
    <mergeCell ref="B44:D45"/>
    <mergeCell ref="B46:D46"/>
    <mergeCell ref="B13:B18"/>
    <mergeCell ref="I9:I18"/>
    <mergeCell ref="B9:B12"/>
    <mergeCell ref="I44:J44"/>
    <mergeCell ref="K44:L44"/>
    <mergeCell ref="I32:J32"/>
    <mergeCell ref="K32:L32"/>
    <mergeCell ref="I31:N31"/>
    <mergeCell ref="M32:N32"/>
    <mergeCell ref="I30:N30"/>
    <mergeCell ref="C15:C16"/>
    <mergeCell ref="C17:C18"/>
    <mergeCell ref="J74:J77"/>
    <mergeCell ref="L74:L77"/>
    <mergeCell ref="N74:N77"/>
    <mergeCell ref="E21:F21"/>
    <mergeCell ref="E31:H31"/>
    <mergeCell ref="E32:F32"/>
    <mergeCell ref="G32:H32"/>
    <mergeCell ref="M44:N44"/>
    <mergeCell ref="G44:H44"/>
    <mergeCell ref="E44:F44"/>
    <mergeCell ref="K68:M68"/>
    <mergeCell ref="K69:L69"/>
    <mergeCell ref="I69:J69"/>
    <mergeCell ref="M69:N69"/>
    <mergeCell ref="K43:L43"/>
    <mergeCell ref="E69:F69"/>
    <mergeCell ref="B37:D37"/>
    <mergeCell ref="B38:D38"/>
    <mergeCell ref="B21:D22"/>
    <mergeCell ref="B23:C28"/>
    <mergeCell ref="B34:D34"/>
    <mergeCell ref="B35:D35"/>
    <mergeCell ref="B36:D36"/>
    <mergeCell ref="B87:D87"/>
    <mergeCell ref="B88:D88"/>
    <mergeCell ref="B89:D89"/>
    <mergeCell ref="B80:D80"/>
    <mergeCell ref="B81:D81"/>
    <mergeCell ref="B82:D82"/>
    <mergeCell ref="B85:D85"/>
    <mergeCell ref="B86:D86"/>
  </mergeCells>
  <phoneticPr fontId="1"/>
  <pageMargins left="0.25" right="0.25" top="0.75" bottom="0.75" header="0.3" footer="0.3"/>
  <pageSetup paperSize="9" scale="39" orientation="portrait" r:id="rId1"/>
  <ignoredErrors>
    <ignoredError sqref="E47:H47 E49:H49 E48 G48:H48 E46 G46:H46 E51:H52 E50:F50 H5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手数料算定表</vt:lpstr>
      <vt:lpstr>手数料算定表!Print_Area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浜岡 和史</cp:lastModifiedBy>
  <cp:lastPrinted>2025-03-22T22:03:19Z</cp:lastPrinted>
  <dcterms:created xsi:type="dcterms:W3CDTF">2017-03-13T11:31:49Z</dcterms:created>
  <dcterms:modified xsi:type="dcterms:W3CDTF">2025-04-24T00:11:15Z</dcterms:modified>
</cp:coreProperties>
</file>